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debook\共有\200_総務企画課\200_総合政策室\511_決算統計\400_財政分析表\R04決算\04_疑義照会後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<sst xmlns="http://schemas.openxmlformats.org/spreadsheetml/2006/main" count="1142" uniqueCount="612">
  <si>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</si>
  <si>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</si>
  <si>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</si>
  <si>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</si>
  <si>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</si>
  <si>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</si>
  <si>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</si>
  <si>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</si>
  <si>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</si>
  <si>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</si>
  <si>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</si>
  <si>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</si>
  <si>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</si>
  <si>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</si>
  <si>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</si>
  <si>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</si>
  <si>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</si>
  <si>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</si>
  <si>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</si>
  <si>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</si>
  <si>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</si>
  <si>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</si>
  <si>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</si>
  <si>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</si>
  <si>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</si>
  <si>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</si>
  <si>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</si>
  <si>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</si>
  <si>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</si>
  <si>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</si>
  <si>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</si>
  <si>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</si>
  <si>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</si>
  <si>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</si>
  <si>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</si>
  <si>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</si>
  <si>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</si>
  <si>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</si>
  <si>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</si>
  <si>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</si>
  <si>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</si>
  <si>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</si>
  <si>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</si>
  <si>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</si>
  <si>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</si>
  <si>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</si>
  <si>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</si>
  <si>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</si>
  <si>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</si>
  <si>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</si>
  <si>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</si>
  <si>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</si>
  <si>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</si>
  <si>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</si>
  <si>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</si>
  <si>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</si>
  <si>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</si>
  <si>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</si>
  <si>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</si>
  <si>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</si>
  <si>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</si>
  <si>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</si>
  <si>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</si>
  <si>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</si>
  <si>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</si>
  <si>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</si>
  <si>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</si>
  <si>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</si>
  <si>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</si>
  <si>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</si>
  <si>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</si>
  <si>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</si>
  <si>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</si>
  <si>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</si>
  <si>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</si>
  <si>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</si>
  <si>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</si>
  <si>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</si>
  <si>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</si>
  <si>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</si>
  <si>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</si>
  <si>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</si>
  <si>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</si>
  <si>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</si>
  <si>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</si>
  <si>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</si>
  <si>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</si>
  <si>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</si>
  <si>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</si>
  <si>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</si>
  <si>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</si>
  <si>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</si>
  <si>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</si>
  <si>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</si>
  <si>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</si>
  <si>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</si>
  <si>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</si>
  <si>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</si>
  <si>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</si>
  <si>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</si>
  <si>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</si>
  <si>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</si>
  <si>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</si>
  <si>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</si>
  <si>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</si>
  <si>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</si>
  <si>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</si>
  <si>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</si>
  <si>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</si>
  <si>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</si>
  <si>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</si>
  <si>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</si>
  <si>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</si>
  <si>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</si>
  <si>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</si>
  <si>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</si>
  <si>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</si>
  <si>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</si>
  <si>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</si>
  <si>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</si>
  <si>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</si>
  <si>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</si>
  <si>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</si>
  <si>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</si>
  <si>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</si>
  <si>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</si>
  <si>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</si>
  <si>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</si>
  <si>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</si>
  <si>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</si>
  <si>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</si>
  <si>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</si>
  <si>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</si>
  <si>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</si>
  <si>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</si>
  <si>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</si>
  <si>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</si>
  <si>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</si>
  <si>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</si>
  <si>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</si>
  <si>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</si>
  <si>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</si>
  <si>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</si>
  <si>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</si>
  <si>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</si>
  <si>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</si>
  <si>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</si>
  <si>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</si>
  <si>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</si>
  <si>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</si>
  <si>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</si>
  <si>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</si>
  <si>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</si>
  <si>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</si>
  <si>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</si>
  <si>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</si>
  <si>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</si>
  <si>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</si>
  <si>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</si>
  <si>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</si>
  <si>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</si>
  <si>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</si>
  <si>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</si>
  <si>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</si>
  <si>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</si>
  <si>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</si>
  <si>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</si>
  <si>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</si>
  <si>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</si>
  <si>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</si>
  <si>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</si>
  <si>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</si>
  <si>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</si>
  <si>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</si>
  <si>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</si>
  <si>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</si>
  <si>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</si>
  <si>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</si>
  <si>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</si>
  <si>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</si>
  <si>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</si>
  <si>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</si>
  <si>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</si>
  <si>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</si>
  <si>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</si>
  <si>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</si>
  <si>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</si>
  <si>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</si>
  <si>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</si>
  <si>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</si>
  <si>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</si>
  <si>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</si>
  <si>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</si>
  <si>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</si>
  <si>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</si>
  <si>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</si>
  <si>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</si>
  <si>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</si>
  <si>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</si>
  <si>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</si>
  <si>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</si>
  <si>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</si>
  <si>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</si>
  <si>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</si>
  <si>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</si>
  <si>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</si>
  <si>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</si>
  <si>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</si>
  <si>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</si>
  <si>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</si>
  <si>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</si>
  <si>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</si>
  <si>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</si>
  <si>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</si>
  <si>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</si>
  <si>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</si>
  <si>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</si>
  <si>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</si>
  <si>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</si>
  <si>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</si>
  <si>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</si>
  <si>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</si>
  <si>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</si>
  <si>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</si>
  <si>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</si>
  <si>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</si>
  <si>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</si>
  <si>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</si>
  <si>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</si>
  <si>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</si>
  <si>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</si>
  <si>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</si>
  <si>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</si>
  <si>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</si>
  <si>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</si>
  <si>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</si>
  <si>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</si>
  <si>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</si>
  <si>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</si>
  <si>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</si>
  <si>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</si>
  <si>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</si>
  <si>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</si>
  <si>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</si>
  <si>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</si>
  <si>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</si>
  <si>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</si>
  <si>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</si>
  <si>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</si>
  <si>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</si>
  <si>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</si>
  <si>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</si>
  <si>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</si>
  <si>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</si>
  <si>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</si>
  <si>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</si>
  <si>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</si>
  <si>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</si>
  <si>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</si>
  <si>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</si>
  <si>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</si>
  <si>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</si>
  <si>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</si>
  <si>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</si>
  <si>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</si>
  <si>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</si>
  <si>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</si>
  <si>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</si>
  <si>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</si>
  <si>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</si>
  <si>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</si>
  <si>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</si>
  <si>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</si>
  <si>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</si>
  <si>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</si>
  <si>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</si>
  <si>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</si>
  <si>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</si>
  <si>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</si>
  <si>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</si>
  <si>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</si>
  <si>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</si>
  <si>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</si>
  <si>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</si>
  <si>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</si>
  <si>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</si>
  <si>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</si>
  <si>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</si>
  <si>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</si>
  <si>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</si>
  <si>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</si>
  <si>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</si>
  <si>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</si>
  <si>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</si>
  <si>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</si>
  <si>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</si>
  <si>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</si>
  <si>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</si>
  <si>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</si>
  <si>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</si>
  <si>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</si>
  <si>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</si>
  <si>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</si>
  <si>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</si>
  <si>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</si>
  <si>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</si>
  <si>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</si>
  <si>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</si>
  <si>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</si>
  <si>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</si>
  <si>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</si>
  <si>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</si>
  <si>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</si>
  <si>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</si>
  <si>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</si>
  <si>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</si>
  <si>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</si>
  <si>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</si>
  <si>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</si>
  <si>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</si>
  <si>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</si>
  <si>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</si>
  <si>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</si>
  <si>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</si>
  <si>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</si>
  <si>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</si>
  <si>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</si>
  <si>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</si>
  <si>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</si>
  <si>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</si>
  <si>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</si>
  <si>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</si>
  <si>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</si>
  <si>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</si>
  <si>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</si>
  <si>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</si>
  <si>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</si>
  <si>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</si>
  <si>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</si>
  <si>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</si>
  <si>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</si>
  <si>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</si>
  <si>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</si>
  <si>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</si>
  <si>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</si>
  <si>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</si>
  <si>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</si>
  <si>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</si>
  <si>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</si>
  <si>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</si>
  <si>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</si>
  <si>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</si>
  <si>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</si>
  <si>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</si>
  <si>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</si>
  <si>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</si>
  <si>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</si>
  <si>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</si>
  <si>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</si>
  <si>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</si>
  <si>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</si>
  <si>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</si>
  <si>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</si>
  <si>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</si>
  <si>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</si>
  <si>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</si>
  <si>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</si>
  <si>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</si>
  <si>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</si>
  <si>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</si>
  <si>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</si>
  <si>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</si>
  <si>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</si>
  <si>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</si>
  <si>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</si>
  <si>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</si>
  <si>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</si>
  <si>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</si>
  <si>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</si>
  <si>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</si>
  <si>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</si>
  <si>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</si>
  <si>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</si>
  <si>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</si>
  <si>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</si>
  <si>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</si>
  <si>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</si>
  <si>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</si>
  <si>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</si>
  <si>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</si>
  <si>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</si>
  <si>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</si>
  <si>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</si>
  <si>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</si>
  <si>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</si>
  <si>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</si>
  <si>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</si>
  <si>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</si>
  <si>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</si>
  <si>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</si>
  <si>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</si>
  <si>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</si>
  <si>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</si>
  <si>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</si>
  <si>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</si>
  <si>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</si>
  <si>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</si>
  <si>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</si>
  <si>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</si>
  <si>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</si>
  <si>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</si>
  <si>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</si>
  <si>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</si>
  <si>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</si>
  <si>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</si>
  <si>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</si>
  <si>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</si>
  <si>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</si>
  <si>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</si>
  <si>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</si>
  <si>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</si>
  <si>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</si>
  <si>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</si>
  <si>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</si>
  <si>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</si>
  <si>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</si>
  <si>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</si>
  <si>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</si>
  <si>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</si>
  <si>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</si>
  <si>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</si>
  <si>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</si>
  <si>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</si>
  <si>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</si>
  <si>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</si>
  <si>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</si>
  <si>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</si>
  <si>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</si>
  <si>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</si>
  <si>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</si>
  <si>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</si>
  <si>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</si>
  <si>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</si>
  <si>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</si>
  <si>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</si>
  <si>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</si>
  <si>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</si>
  <si>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</si>
  <si>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</si>
  <si>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</si>
  <si>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</si>
  <si>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</si>
  <si>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</si>
  <si>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</si>
  <si>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</si>
  <si>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</si>
  <si>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</si>
  <si>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</si>
  <si>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</si>
  <si>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</si>
  <si>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</si>
  <si>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</si>
  <si>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</si>
  <si>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</si>
  <si>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</si>
  <si>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</si>
  <si>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</si>
  <si>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</si>
  <si>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</si>
  <si>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</si>
  <si>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</si>
  <si>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</si>
  <si>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</si>
  <si>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</si>
  <si>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</si>
  <si>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</si>
  <si>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</si>
  <si>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</si>
  <si>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</si>
  <si>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</si>
  <si>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</si>
  <si>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</si>
  <si>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</si>
  <si>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</si>
  <si>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</si>
  <si>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</si>
  <si>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</si>
  <si>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</si>
  <si>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</si>
  <si>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</si>
  <si>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</si>
  <si>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</si>
  <si>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</si>
  <si>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</si>
  <si>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</si>
  <si>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</si>
  <si>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</si>
  <si>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</si>
  <si>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</si>
  <si>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</si>
  <si>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</si>
  <si>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</si>
  <si>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</si>
  <si>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</si>
  <si>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</si>
  <si>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</si>
  <si>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</si>
  <si>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</si>
  <si>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</si>
  <si>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</si>
  <si>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</si>
  <si>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</si>
  <si>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</si>
  <si>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</si>
  <si>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</si>
  <si>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</si>
  <si>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</si>
  <si>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</si>
  <si>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</si>
  <si>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</si>
  <si>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</si>
  <si>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</si>
  <si>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</si>
  <si>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</si>
  <si>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</si>
  <si>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</si>
  <si>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</si>
  <si>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</si>
  <si>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</si>
  <si>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</si>
  <si>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</si>
  <si>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</si>
  <si>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</si>
  <si>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</si>
  <si>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</si>
  <si>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</si>
  <si>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</si>
  <si>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</si>
  <si>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</si>
  <si>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</si>
  <si>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</si>
  <si>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</si>
  <si>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</si>
  <si>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</si>
  <si>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</si>
  <si>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</si>
  <si>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</si>
  <si>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</si>
  <si>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</si>
  <si>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</si>
  <si>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</si>
  <si>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</si>
  <si>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</si>
  <si>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</si>
  <si>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</si>
  <si>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</si>
  <si>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</si>
  <si>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</si>
  <si>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</si>
  <si>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</si>
  <si>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</si>
  <si>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</si>
  <si>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10.35</t>
  </si>
  <si>
    <t>▲ 10.84</t>
  </si>
  <si>
    <t>▲ 3.87</t>
  </si>
  <si>
    <t>▲ 8.78</t>
  </si>
  <si>
    <t>水道事業会計</t>
  </si>
  <si>
    <t>一般会計</t>
  </si>
  <si>
    <t>介護保険特別会計</t>
  </si>
  <si>
    <t>国民健康保険特別会計</t>
  </si>
  <si>
    <t>下水道事業特別会計</t>
  </si>
  <si>
    <t>訪問看護特別会計</t>
  </si>
  <si>
    <t>介護老人保健施設特別会計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</si>
  <si>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</si>
  <si>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</si>
  <si>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</si>
  <si>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</si>
  <si>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</si>
  <si>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</si>
  <si>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</si>
  <si>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</si>
  <si>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</si>
  <si>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phoneticPr fontId="5"/>
  </si>
  <si>
    <t>地域福祉振興基金</t>
    <phoneticPr fontId="2"/>
  </si>
  <si>
    <t>いいでめざみの里応援寄附基金</t>
    <phoneticPr fontId="2"/>
  </si>
  <si>
    <t>地域振興基金</t>
    <phoneticPr fontId="2"/>
  </si>
  <si>
    <t>スポーツ振興基金</t>
    <phoneticPr fontId="2"/>
  </si>
  <si>
    <t>置賜広域行政事務組合</t>
  </si>
  <si>
    <t>置賜広域病院企業団</t>
    <rPh sb="6" eb="8">
      <t>キギョウ</t>
    </rPh>
    <rPh sb="8" eb="9">
      <t>ダン</t>
    </rPh>
    <phoneticPr fontId="2"/>
  </si>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</sst>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CDB3-4FB8-8487-752D7F84E7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322623</c:v>
                </c:pt>
                <c:pt idx="1">
                  <c:v>301212</c:v>
                </c:pt>
                <c:pt idx="2">
                  <c:v>360119</c:v>
                </c:pt>
                <c:pt idx="3">
                  <c:v>194016</c:v>
                </c:pt>
                <c:pt idx="4">
                  <c:v>130660</c:v>
                </c:pt>
              </c:numCache>
            </c:numRef>
          </c:val>
          <c:smooth val="0"/>
          <c:extLst>
            <c:ext xmlns:c16="http://schemas.microsoft.com/office/drawing/2014/chart" uri="{C3380CC4-5D6E-409C-BE32-E72D297353CC}">
              <c16:uniqueId val="{00000001-CDB3-4FB8-8487-752D7F84E7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5.78</c:v>
                </c:pt>
                <c:pt idx="1">
                  <c:v>7.89</c:v>
                </c:pt>
                <c:pt idx="2">
                  <c:v>6.63</c:v>
                </c:pt>
                <c:pt idx="3">
                  <c:v>10.17</c:v>
                </c:pt>
                <c:pt idx="4">
                  <c:v>8.1199999999999992</c:v>
                </c:pt>
              </c:numCache>
            </c:numRef>
          </c:val>
          <c:extLst>
            <c:ext xmlns:c16="http://schemas.microsoft.com/office/drawing/2014/chart" uri="{C3380CC4-5D6E-409C-BE32-E72D297353CC}">
              <c16:uniqueId val="{00000000-4CFE-4C57-972A-929A11BAA7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c:v>
                </c:pt>
                <c:pt idx="1">
                  <c:v>12.07</c:v>
                </c:pt>
                <c:pt idx="2">
                  <c:v>11.41</c:v>
                </c:pt>
                <c:pt idx="3">
                  <c:v>12.38</c:v>
                </c:pt>
                <c:pt idx="4">
                  <c:v>11.35</c:v>
                </c:pt>
              </c:numCache>
            </c:numRef>
          </c:val>
          <c:extLst>
            <c:ext xmlns:c16="http://schemas.microsoft.com/office/drawing/2014/chart" uri="{C3380CC4-5D6E-409C-BE32-E72D297353CC}">
              <c16:uniqueId val="{00000001-4CFE-4C57-972A-929A11BAA7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-10.35</c:v>
                </c:pt>
                <c:pt idx="1">
                  <c:v>-10.84</c:v>
                </c:pt>
                <c:pt idx="2">
                  <c:v>-3.87</c:v>
                </c:pt>
                <c:pt idx="3">
                  <c:v>1.87</c:v>
                </c:pt>
                <c:pt idx="4">
                  <c:v>-8.7799999999999994</c:v>
                </c:pt>
              </c:numCache>
            </c:numRef>
          </c:val>
          <c:smooth val="0"/>
          <c:extLst>
            <c:ext xmlns:c16="http://schemas.microsoft.com/office/drawing/2014/chart" uri="{C3380CC4-5D6E-409C-BE32-E72D297353CC}">
              <c16:uniqueId val="{00000002-4CFE-4C57-972A-929A11BAA7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F0-4670-8689-B2949F8A19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F0-4670-8689-B2949F8A191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2-0AF0-4670-8689-B2949F8A1914}"/>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F0-4670-8689-B2949F8A1914}"/>
            </c:ext>
          </c:extLst>
        </c:ser>
        <c:ser>
          <c:idx val="4"/>
          <c:order val="4"/>
          <c:tx>
            <c:strRef>
              <c:f>データシート!$A$31</c:f>
              <c:strCache>
                <c:ptCount val="1"/>
                <c:pt idx="0">
                  <c:v>訪問看護特別会計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AF0-4670-8689-B2949F8A191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5-0AF0-4670-8689-B2949F8A191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1.0900000000000001</c:v>
                </c:pt>
                <c:pt idx="4">
                  <c:v>#N/A</c:v>
                </c:pt>
                <c:pt idx="5">
                  <c:v>0.28999999999999998</c:v>
                </c:pt>
                <c:pt idx="6">
                  <c:v>#N/A</c:v>
                </c:pt>
                <c:pt idx="7">
                  <c:v>1.04</c:v>
                </c:pt>
                <c:pt idx="8">
                  <c:v>#N/A</c:v>
                </c:pt>
                <c:pt idx="9">
                  <c:v>0.72</c:v>
                </c:pt>
              </c:numCache>
            </c:numRef>
          </c:val>
          <c:extLst>
            <c:ext xmlns:c16="http://schemas.microsoft.com/office/drawing/2014/chart" uri="{C3380CC4-5D6E-409C-BE32-E72D297353CC}">
              <c16:uniqueId val="{00000006-0AF0-4670-8689-B2949F8A19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1.01</c:v>
                </c:pt>
                <c:pt idx="2">
                  <c:v>#N/A</c:v>
                </c:pt>
                <c:pt idx="3">
                  <c:v>0.54</c:v>
                </c:pt>
                <c:pt idx="4">
                  <c:v>#N/A</c:v>
                </c:pt>
                <c:pt idx="5">
                  <c:v>0.23</c:v>
                </c:pt>
                <c:pt idx="6">
                  <c:v>#N/A</c:v>
                </c:pt>
                <c:pt idx="7">
                  <c:v>1.26</c:v>
                </c:pt>
                <c:pt idx="8">
                  <c:v>#N/A</c:v>
                </c:pt>
                <c:pt idx="9">
                  <c:v>0.84</c:v>
                </c:pt>
              </c:numCache>
            </c:numRef>
          </c:val>
          <c:extLst>
            <c:ext xmlns:c16="http://schemas.microsoft.com/office/drawing/2014/chart" uri="{C3380CC4-5D6E-409C-BE32-E72D297353CC}">
              <c16:uniqueId val="{00000007-0AF0-4670-8689-B2949F8A19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5.78</c:v>
                </c:pt>
                <c:pt idx="2">
                  <c:v>#N/A</c:v>
                </c:pt>
                <c:pt idx="3">
                  <c:v>7.89</c:v>
                </c:pt>
                <c:pt idx="4">
                  <c:v>#N/A</c:v>
                </c:pt>
                <c:pt idx="5">
                  <c:v>6.62</c:v>
                </c:pt>
                <c:pt idx="6">
                  <c:v>#N/A</c:v>
                </c:pt>
                <c:pt idx="7">
                  <c:v>10.16</c:v>
                </c:pt>
                <c:pt idx="8">
                  <c:v>#N/A</c:v>
                </c:pt>
                <c:pt idx="9">
                  <c:v>8.1199999999999992</c:v>
                </c:pt>
              </c:numCache>
            </c:numRef>
          </c:val>
          <c:extLst>
            <c:ext xmlns:c16="http://schemas.microsoft.com/office/drawing/2014/chart" uri="{C3380CC4-5D6E-409C-BE32-E72D297353CC}">
              <c16:uniqueId val="{00000008-0AF0-4670-8689-B2949F8A19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6.76</c:v>
                </c:pt>
                <c:pt idx="2">
                  <c:v>#N/A</c:v>
                </c:pt>
                <c:pt idx="3">
                  <c:v>8.4600000000000009</c:v>
                </c:pt>
                <c:pt idx="4">
                  <c:v>#N/A</c:v>
                </c:pt>
                <c:pt idx="5">
                  <c:v>8.6300000000000008</c:v>
                </c:pt>
                <c:pt idx="6">
                  <c:v>#N/A</c:v>
                </c:pt>
                <c:pt idx="7">
                  <c:v>9.14</c:v>
                </c:pt>
                <c:pt idx="8">
                  <c:v>#N/A</c:v>
                </c:pt>
                <c:pt idx="9">
                  <c:v>9.94</c:v>
                </c:pt>
              </c:numCache>
            </c:numRef>
          </c:val>
          <c:extLst>
            <c:ext xmlns:c16="http://schemas.microsoft.com/office/drawing/2014/chart" uri="{C3380CC4-5D6E-409C-BE32-E72D297353CC}">
              <c16:uniqueId val="{00000009-0AF0-4670-8689-B2949F8A19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644</c:v>
                </c:pt>
                <c:pt idx="5">
                  <c:v>669</c:v>
                </c:pt>
                <c:pt idx="8">
                  <c:v>808</c:v>
                </c:pt>
                <c:pt idx="11">
                  <c:v>738</c:v>
                </c:pt>
                <c:pt idx="14">
                  <c:v>777</c:v>
                </c:pt>
              </c:numCache>
            </c:numRef>
          </c:val>
          <c:extLst>
            <c:ext xmlns:c16="http://schemas.microsoft.com/office/drawing/2014/chart" uri="{C3380CC4-5D6E-409C-BE32-E72D297353CC}">
              <c16:uniqueId val="{00000000-270F-407D-8520-217BD5C1B1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0F-407D-8520-217BD5C1B1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2</c:v>
                </c:pt>
                <c:pt idx="9">
                  <c:v>2</c:v>
                </c:pt>
                <c:pt idx="12">
                  <c:v>0</c:v>
                </c:pt>
              </c:numCache>
            </c:numRef>
          </c:val>
          <c:extLst>
            <c:ext xmlns:c16="http://schemas.microsoft.com/office/drawing/2014/chart" uri="{C3380CC4-5D6E-409C-BE32-E72D297353CC}">
              <c16:uniqueId val="{00000002-270F-407D-8520-217BD5C1B1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50</c:v>
                </c:pt>
                <c:pt idx="6">
                  <c:v>44</c:v>
                </c:pt>
                <c:pt idx="9">
                  <c:v>49</c:v>
                </c:pt>
                <c:pt idx="12">
                  <c:v>53</c:v>
                </c:pt>
              </c:numCache>
            </c:numRef>
          </c:val>
          <c:extLst>
            <c:ext xmlns:c16="http://schemas.microsoft.com/office/drawing/2014/chart" uri="{C3380CC4-5D6E-409C-BE32-E72D297353CC}">
              <c16:uniqueId val="{00000003-270F-407D-8520-217BD5C1B1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194</c:v>
                </c:pt>
                <c:pt idx="3">
                  <c:v>254</c:v>
                </c:pt>
                <c:pt idx="6">
                  <c:v>254</c:v>
                </c:pt>
                <c:pt idx="9">
                  <c:v>258</c:v>
                </c:pt>
                <c:pt idx="12">
                  <c:v>255</c:v>
                </c:pt>
              </c:numCache>
            </c:numRef>
          </c:val>
          <c:extLst>
            <c:ext xmlns:c16="http://schemas.microsoft.com/office/drawing/2014/chart" uri="{C3380CC4-5D6E-409C-BE32-E72D297353CC}">
              <c16:uniqueId val="{00000004-270F-407D-8520-217BD5C1B1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0F-407D-8520-217BD5C1B1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0F-407D-8520-217BD5C1B1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641</c:v>
                </c:pt>
                <c:pt idx="3">
                  <c:v>704</c:v>
                </c:pt>
                <c:pt idx="6">
                  <c:v>911</c:v>
                </c:pt>
                <c:pt idx="9">
                  <c:v>848</c:v>
                </c:pt>
                <c:pt idx="12">
                  <c:v>925</c:v>
                </c:pt>
              </c:numCache>
            </c:numRef>
          </c:val>
          <c:extLst>
            <c:ext xmlns:c16="http://schemas.microsoft.com/office/drawing/2014/chart" uri="{C3380CC4-5D6E-409C-BE32-E72D297353CC}">
              <c16:uniqueId val="{00000007-270F-407D-8520-217BD5C1B1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243</c:v>
                </c:pt>
                <c:pt idx="2">
                  <c:v>#N/A</c:v>
                </c:pt>
                <c:pt idx="3">
                  <c:v>#N/A</c:v>
                </c:pt>
                <c:pt idx="4">
                  <c:v>342</c:v>
                </c:pt>
                <c:pt idx="5">
                  <c:v>#N/A</c:v>
                </c:pt>
                <c:pt idx="6">
                  <c:v>#N/A</c:v>
                </c:pt>
                <c:pt idx="7">
                  <c:v>403</c:v>
                </c:pt>
                <c:pt idx="8">
                  <c:v>#N/A</c:v>
                </c:pt>
                <c:pt idx="9">
                  <c:v>#N/A</c:v>
                </c:pt>
                <c:pt idx="10">
                  <c:v>419</c:v>
                </c:pt>
                <c:pt idx="11">
                  <c:v>#N/A</c:v>
                </c:pt>
                <c:pt idx="12">
                  <c:v>#N/A</c:v>
                </c:pt>
                <c:pt idx="13">
                  <c:v>456</c:v>
                </c:pt>
                <c:pt idx="14">
                  <c:v>#N/A</c:v>
                </c:pt>
              </c:numCache>
            </c:numRef>
          </c:val>
          <c:smooth val="0"/>
          <c:extLst>
            <c:ext xmlns:c16="http://schemas.microsoft.com/office/drawing/2014/chart" uri="{C3380CC4-5D6E-409C-BE32-E72D297353CC}">
              <c16:uniqueId val="{00000008-270F-407D-8520-217BD5C1B1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8189</c:v>
                </c:pt>
                <c:pt idx="5">
                  <c:v>8134</c:v>
                </c:pt>
                <c:pt idx="8">
                  <c:v>8758</c:v>
                </c:pt>
                <c:pt idx="11">
                  <c:v>8785</c:v>
                </c:pt>
                <c:pt idx="14">
                  <c:v>8629</c:v>
                </c:pt>
              </c:numCache>
            </c:numRef>
          </c:val>
          <c:extLst>
            <c:ext xmlns:c16="http://schemas.microsoft.com/office/drawing/2014/chart" uri="{C3380CC4-5D6E-409C-BE32-E72D297353CC}">
              <c16:uniqueId val="{00000000-F49E-4441-A279-D329A2AF15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113</c:v>
                </c:pt>
                <c:pt idx="5">
                  <c:v>97</c:v>
                </c:pt>
                <c:pt idx="8">
                  <c:v>84</c:v>
                </c:pt>
                <c:pt idx="11">
                  <c:v>70</c:v>
                </c:pt>
                <c:pt idx="14">
                  <c:v>22</c:v>
                </c:pt>
              </c:numCache>
            </c:numRef>
          </c:val>
          <c:extLst>
            <c:ext xmlns:c16="http://schemas.microsoft.com/office/drawing/2014/chart" uri="{C3380CC4-5D6E-409C-BE32-E72D297353CC}">
              <c16:uniqueId val="{00000001-F49E-4441-A279-D329A2AF15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2476</c:v>
                </c:pt>
                <c:pt idx="5">
                  <c:v>1873</c:v>
                </c:pt>
                <c:pt idx="8">
                  <c:v>1709</c:v>
                </c:pt>
                <c:pt idx="11">
                  <c:v>1841</c:v>
                </c:pt>
                <c:pt idx="14">
                  <c:v>1681</c:v>
                </c:pt>
              </c:numCache>
            </c:numRef>
          </c:val>
          <c:extLst>
            <c:ext xmlns:c16="http://schemas.microsoft.com/office/drawing/2014/chart" uri="{C3380CC4-5D6E-409C-BE32-E72D297353CC}">
              <c16:uniqueId val="{00000002-F49E-4441-A279-D329A2AF15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9E-4441-A279-D329A2AF15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9E-4441-A279-D329A2AF15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9E-4441-A279-D329A2AF15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783</c:v>
                </c:pt>
                <c:pt idx="3">
                  <c:v>774</c:v>
                </c:pt>
                <c:pt idx="6">
                  <c:v>811</c:v>
                </c:pt>
                <c:pt idx="9">
                  <c:v>760</c:v>
                </c:pt>
                <c:pt idx="12">
                  <c:v>741</c:v>
                </c:pt>
              </c:numCache>
            </c:numRef>
          </c:val>
          <c:extLst>
            <c:ext xmlns:c16="http://schemas.microsoft.com/office/drawing/2014/chart" uri="{C3380CC4-5D6E-409C-BE32-E72D297353CC}">
              <c16:uniqueId val="{00000006-F49E-4441-A279-D329A2AF15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390</c:v>
                </c:pt>
                <c:pt idx="3">
                  <c:v>464</c:v>
                </c:pt>
                <c:pt idx="6">
                  <c:v>453</c:v>
                </c:pt>
                <c:pt idx="9">
                  <c:v>414</c:v>
                </c:pt>
                <c:pt idx="12">
                  <c:v>355</c:v>
                </c:pt>
              </c:numCache>
            </c:numRef>
          </c:val>
          <c:extLst>
            <c:ext xmlns:c16="http://schemas.microsoft.com/office/drawing/2014/chart" uri="{C3380CC4-5D6E-409C-BE32-E72D297353CC}">
              <c16:uniqueId val="{00000007-F49E-4441-A279-D329A2AF15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2670</c:v>
                </c:pt>
                <c:pt idx="3">
                  <c:v>2756</c:v>
                </c:pt>
                <c:pt idx="6">
                  <c:v>2838</c:v>
                </c:pt>
                <c:pt idx="9">
                  <c:v>2872</c:v>
                </c:pt>
                <c:pt idx="12">
                  <c:v>2660</c:v>
                </c:pt>
              </c:numCache>
            </c:numRef>
          </c:val>
          <c:extLst>
            <c:ext xmlns:c16="http://schemas.microsoft.com/office/drawing/2014/chart" uri="{C3380CC4-5D6E-409C-BE32-E72D297353CC}">
              <c16:uniqueId val="{00000008-F49E-4441-A279-D329A2AF15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9-F49E-4441-A279-D329A2AF15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9032</c:v>
                </c:pt>
                <c:pt idx="3">
                  <c:v>9358</c:v>
                </c:pt>
                <c:pt idx="6">
                  <c:v>10402</c:v>
                </c:pt>
                <c:pt idx="9">
                  <c:v>10586</c:v>
                </c:pt>
                <c:pt idx="12">
                  <c:v>10435</c:v>
                </c:pt>
              </c:numCache>
            </c:numRef>
          </c:val>
          <c:extLst>
            <c:ext xmlns:c16="http://schemas.microsoft.com/office/drawing/2014/chart" uri="{C3380CC4-5D6E-409C-BE32-E72D297353CC}">
              <c16:uniqueId val="{0000000A-F49E-4441-A279-D329A2AF15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2103</c:v>
                </c:pt>
                <c:pt idx="2">
                  <c:v>#N/A</c:v>
                </c:pt>
                <c:pt idx="3">
                  <c:v>#N/A</c:v>
                </c:pt>
                <c:pt idx="4">
                  <c:v>3251</c:v>
                </c:pt>
                <c:pt idx="5">
                  <c:v>#N/A</c:v>
                </c:pt>
                <c:pt idx="6">
                  <c:v>#N/A</c:v>
                </c:pt>
                <c:pt idx="7">
                  <c:v>3954</c:v>
                </c:pt>
                <c:pt idx="8">
                  <c:v>#N/A</c:v>
                </c:pt>
                <c:pt idx="9">
                  <c:v>#N/A</c:v>
                </c:pt>
                <c:pt idx="10">
                  <c:v>3937</c:v>
                </c:pt>
                <c:pt idx="11">
                  <c:v>#N/A</c:v>
                </c:pt>
                <c:pt idx="12">
                  <c:v>#N/A</c:v>
                </c:pt>
                <c:pt idx="13">
                  <c:v>3861</c:v>
                </c:pt>
                <c:pt idx="14">
                  <c:v>#N/A</c:v>
                </c:pt>
              </c:numCache>
            </c:numRef>
          </c:val>
          <c:smooth val="0"/>
          <c:extLst>
            <c:ext xmlns:c16="http://schemas.microsoft.com/office/drawing/2014/chart" uri="{C3380CC4-5D6E-409C-BE32-E72D297353CC}">
              <c16:uniqueId val="{0000000B-F49E-4441-A279-D329A2AF15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457</c:v>
                </c:pt>
                <c:pt idx="1">
                  <c:v>512</c:v>
                </c:pt>
                <c:pt idx="2">
                  <c:v>460</c:v>
                </c:pt>
              </c:numCache>
            </c:numRef>
          </c:val>
          <c:extLst>
            <c:ext xmlns:c16="http://schemas.microsoft.com/office/drawing/2014/chart" uri="{C3380CC4-5D6E-409C-BE32-E72D297353CC}">
              <c16:uniqueId val="{00000000-ADEA-4252-8798-058AAF6402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172</c:v>
                </c:pt>
                <c:pt idx="1">
                  <c:v>299</c:v>
                </c:pt>
                <c:pt idx="2">
                  <c:v>292</c:v>
                </c:pt>
              </c:numCache>
            </c:numRef>
          </c:val>
          <c:extLst>
            <c:ext xmlns:c16="http://schemas.microsoft.com/office/drawing/2014/chart" uri="{C3380CC4-5D6E-409C-BE32-E72D297353CC}">
              <c16:uniqueId val="{00000001-ADEA-4252-8798-058AAF6402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657</c:v>
                </c:pt>
                <c:pt idx="1">
                  <c:v>583</c:v>
                </c:pt>
                <c:pt idx="2">
                  <c:v>594</c:v>
                </c:pt>
              </c:numCache>
            </c:numRef>
          </c:val>
          <c:extLst>
            <c:ext xmlns:c16="http://schemas.microsoft.com/office/drawing/2014/chart" uri="{C3380CC4-5D6E-409C-BE32-E72D297353CC}">
              <c16:uniqueId val="{00000002-ADEA-4252-8798-058AAF6402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年度においては、大規模事業の償還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により、元利償還金が前年度比</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については、新産業集積事業（貸工場整備）及び中学校大規模改修事業等の元金償還が開始となり、実質公債費比率は、上昇していくことが見込まれる。緊急度・住民ニーズを的確に把握した事業の選択により、地方債の抑制など堅実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n-ea"/>
              <a:ea typeface="+mn-ea"/>
            </a:rPr>
            <a:t>将来負担額については、近年、地方債を財源とした大型投資事業の実施に伴い、地方債現在高が増加している。また、充当可能財源等は、財政調整基金をはじめとする各種基金の取り崩しなどにより、充当可能基金は減少傾向にある。</a:t>
          </a:r>
        </a:p>
        <a:p>
          <a:r>
            <a:rPr kumimoji="1" lang="ja-JP" altLang="en-US" sz="1400">
              <a:latin typeface="+mn-ea"/>
              <a:ea typeface="+mn-ea"/>
            </a:rPr>
            <a:t>　令和</a:t>
          </a:r>
          <a:r>
            <a:rPr kumimoji="1" lang="en-US" altLang="ja-JP" sz="1400">
              <a:latin typeface="+mn-lt"/>
              <a:ea typeface="+mn-ea"/>
            </a:rPr>
            <a:t>4</a:t>
          </a:r>
          <a:r>
            <a:rPr kumimoji="1" lang="ja-JP" altLang="en-US" sz="1400">
              <a:latin typeface="+mn-ea"/>
              <a:ea typeface="+mn-ea"/>
            </a:rPr>
            <a:t>年度からは町民総合センターの大規模改修を行っており、今後も地方債現在高の増加や基金の取崩しなどにより、将来負担比率は上昇していく見込である。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財政調整基金に歳計剰余金処分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百万円の積み立てを行い、公共施設の老朽化対策や地域振興等の事業に対し各種基金を活用した。</a:t>
          </a:r>
          <a:r>
            <a:rPr kumimoji="1" lang="ja-JP" altLang="en-US" sz="1100">
              <a:solidFill>
                <a:schemeClr val="dk1"/>
              </a:solidFill>
              <a:effectLst/>
              <a:latin typeface="+mn-lt"/>
              <a:ea typeface="+mn-ea"/>
              <a:cs typeface="+mn-cs"/>
            </a:rPr>
            <a:t>取崩額</a:t>
          </a:r>
          <a:r>
            <a:rPr kumimoji="1" lang="ja-JP" altLang="ja-JP" sz="1100">
              <a:solidFill>
                <a:schemeClr val="dk1"/>
              </a:solidFill>
              <a:effectLst/>
              <a:latin typeface="+mn-lt"/>
              <a:ea typeface="+mn-ea"/>
              <a:cs typeface="+mn-cs"/>
            </a:rPr>
            <a:t>が例年より増加したため、基金全体としては約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今後は、公共施設の老朽化対策や地域福祉や地域振興などのため、引き続き、計画的に活用していく予定である。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①公共施設整備基金：公共施設の整備・修繕</a:t>
          </a:r>
          <a:endParaRPr lang="ja-JP" altLang="ja-JP" sz="1400">
            <a:effectLst/>
          </a:endParaRPr>
        </a:p>
        <a:p>
          <a:r>
            <a:rPr kumimoji="1" lang="ja-JP" altLang="ja-JP" sz="1100">
              <a:solidFill>
                <a:schemeClr val="dk1"/>
              </a:solidFill>
              <a:effectLst/>
              <a:latin typeface="+mn-lt"/>
              <a:ea typeface="+mn-ea"/>
              <a:cs typeface="+mn-cs"/>
            </a:rPr>
            <a:t>②地域福祉振興基金：地域の福祉活動の促進及び快適な生活環境の形成等</a:t>
          </a:r>
          <a:endParaRPr lang="ja-JP" altLang="ja-JP" sz="1400">
            <a:effectLst/>
          </a:endParaRPr>
        </a:p>
        <a:p>
          <a:r>
            <a:rPr kumimoji="1" lang="ja-JP" altLang="ja-JP" sz="1100">
              <a:solidFill>
                <a:schemeClr val="dk1"/>
              </a:solidFill>
              <a:effectLst/>
              <a:latin typeface="+mn-lt"/>
              <a:ea typeface="+mn-ea"/>
              <a:cs typeface="+mn-cs"/>
            </a:rPr>
            <a:t>③地域振興基金：地域の資源利活用や環境保全等、地域の特色を活かした事業の実施及び支援</a:t>
          </a:r>
          <a:endParaRPr lang="ja-JP" altLang="ja-JP" sz="1400">
            <a:effectLst/>
          </a:endParaRPr>
        </a:p>
        <a:p>
          <a:r>
            <a:rPr kumimoji="1" lang="ja-JP" altLang="ja-JP" sz="1100">
              <a:solidFill>
                <a:schemeClr val="dk1"/>
              </a:solidFill>
              <a:effectLst/>
              <a:latin typeface="+mn-lt"/>
              <a:ea typeface="+mn-ea"/>
              <a:cs typeface="+mn-cs"/>
            </a:rPr>
            <a:t>④スポーツ振興基金：体育施設整備・生涯スポーツ推進</a:t>
          </a:r>
          <a:endParaRPr lang="ja-JP" altLang="ja-JP" sz="1400">
            <a:effectLst/>
          </a:endParaRPr>
        </a:p>
        <a:p>
          <a:r>
            <a:rPr kumimoji="1" lang="ja-JP" altLang="ja-JP" sz="1100">
              <a:solidFill>
                <a:schemeClr val="dk1"/>
              </a:solidFill>
              <a:effectLst/>
              <a:latin typeface="+mn-lt"/>
              <a:ea typeface="+mn-ea"/>
              <a:cs typeface="+mn-cs"/>
            </a:rPr>
            <a:t>⑤いいでめざみの里応援寄附基金：ふるさと納税（地域の特色を活かした活力あるまちづくりの推進、ふるさといいでの誇りにつながる事業の実施）</a:t>
          </a:r>
          <a:endParaRPr lang="ja-JP" altLang="ja-JP" sz="1400">
            <a:effectLst/>
          </a:endParaRPr>
        </a:p>
        <a:p>
          <a:r>
            <a:rPr kumimoji="1" lang="ja-JP" altLang="ja-JP" sz="1100">
              <a:solidFill>
                <a:schemeClr val="dk1"/>
              </a:solidFill>
              <a:effectLst/>
              <a:latin typeface="+mn-lt"/>
              <a:ea typeface="+mn-ea"/>
              <a:cs typeface="+mn-cs"/>
            </a:rPr>
            <a:t>⑥交通遺児等支援基金：交通遺児等への支援</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毎年度、定住促進住宅使用料の一部を公共施設整備基金への積立を行う一方、公共施設の老朽化対策や地域福祉や地域振興のため、計画的に取崩し活用している。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今後も、定住促進住宅使用料の一部やふるさと納税を財源として、計画的に取崩し活用していく。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歳計剰余金処分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百万円の積み立てを行い、財源不足分として</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百万円の取り崩しを行った。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近年は大規模事業が続いていることもあり、今後も基金残高は減少していく見込みである。長期的な視点で安定した財政運営を図っていくため、標準財政規模の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a:t>
          </a:r>
          <a:r>
            <a:rPr kumimoji="1" lang="ja-JP" altLang="en-US" sz="1100">
              <a:solidFill>
                <a:schemeClr val="dk1"/>
              </a:solidFill>
              <a:effectLst/>
              <a:latin typeface="+mn-lt"/>
              <a:ea typeface="+mn-ea"/>
              <a:cs typeface="+mn-cs"/>
            </a:rPr>
            <a:t>を目標に</a:t>
          </a:r>
          <a:r>
            <a:rPr kumimoji="1" lang="ja-JP" altLang="ja-JP" sz="1100">
              <a:solidFill>
                <a:schemeClr val="dk1"/>
              </a:solidFill>
              <a:effectLst/>
              <a:latin typeface="+mn-lt"/>
              <a:ea typeface="+mn-ea"/>
              <a:cs typeface="+mn-cs"/>
            </a:rPr>
            <a:t>計画的な財政運営に努める。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農業集落排水事業の元利償還のため</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近年の大規模事業の実施により、令和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年度にかけて、元利償還が毎年度増加していくため、残高は減少する見込みである。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
6,468
329.41
8,256,101
7,724,246
328,904
4,048,771
10,435,422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前年度から変わらず、</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ポイントとなった。依然として類似団体平均を大きく下回っている。人口の減少や全国平均を上回る高齢化率に加え、町内に中核となる産業がないことにより財政基盤が脆弱である。積極的な新産業集積を進め、緊急に必要な事業の峻別など歳出の徹底的な見直しを行い、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歳入については、地方税が前年度比</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ポイント増、地方交付税が前年度比</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ポイント増となり、一般財源が前年度比で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ポイントの減となった。歳出については、人件費が前年度比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ポイント増となったことに加え、大規模事業の償還開始による公債費の増加があったことから、経常収支比率が前年度比で</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ポイントの増となった。今後上昇していくことが予想される公債費や人件費が比較的高い水準にあることを踏まえ、効率的な事業の執行により物件費などの経費削減に努める。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63</xdr:row>
      <xdr:rowOff>68453</xdr:rowOff>
    </xdr:to>
    <xdr:cxnSp macro="">
      <xdr:nvCxnSpPr>
        <xdr:cNvPr id="129" name="直線コネクタ 128"/>
        <xdr:cNvCxnSpPr/>
      </xdr:nvCxnSpPr>
      <xdr:spPr>
        <a:xfrm>
          <a:off x="4114800" y="1068882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3302</xdr:rowOff>
    </xdr:to>
    <xdr:cxnSp macro="">
      <xdr:nvCxnSpPr>
        <xdr:cNvPr id="132" name="直線コネクタ 131"/>
        <xdr:cNvCxnSpPr/>
      </xdr:nvCxnSpPr>
      <xdr:spPr>
        <a:xfrm flipV="1">
          <a:off x="3225800" y="106888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3302</xdr:rowOff>
    </xdr:to>
    <xdr:cxnSp macro="">
      <xdr:nvCxnSpPr>
        <xdr:cNvPr id="135" name="直線コネクタ 134"/>
        <xdr:cNvCxnSpPr/>
      </xdr:nvCxnSpPr>
      <xdr:spPr>
        <a:xfrm>
          <a:off x="2336800" y="106791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87884</xdr:rowOff>
    </xdr:to>
    <xdr:cxnSp macro="">
      <xdr:nvCxnSpPr>
        <xdr:cNvPr id="138" name="直線コネクタ 137"/>
        <xdr:cNvCxnSpPr/>
      </xdr:nvCxnSpPr>
      <xdr:spPr>
        <a:xfrm flipV="1">
          <a:off x="1447800" y="1067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17653</xdr:rowOff>
    </xdr:from>
    <xdr:to>
      <xdr:col>23</xdr:col>
      <xdr:colOff>184150</xdr:colOff>
      <xdr:row>63</xdr:row>
      <xdr:rowOff>119253</xdr:rowOff>
    </xdr:to>
    <xdr:sp macro="" textlink="">
      <xdr:nvSpPr>
        <xdr:cNvPr id="148" name="楕円 147"/>
        <xdr:cNvSpPr/>
      </xdr:nvSpPr>
      <xdr:spPr>
        <a:xfrm>
          <a:off x="49022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161180</xdr:rowOff>
    </xdr:from>
    <xdr:ext cx="762000" cy="259045"/>
    <xdr:sp macro="" textlink="">
      <xdr:nvSpPr>
        <xdr:cNvPr id="149" name="財政構造の弾力性該当値テキスト"/>
        <xdr:cNvSpPr txBox="1"/>
      </xdr:nvSpPr>
      <xdr:spPr>
        <a:xfrm>
          <a:off x="5041900" y="1079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0" name="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94505</xdr:rowOff>
    </xdr:from>
    <xdr:ext cx="736600" cy="259045"/>
    <xdr:sp macro="" textlink="">
      <xdr:nvSpPr>
        <xdr:cNvPr id="151" name="テキスト ボックス 150"/>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2" name="楕円 151"/>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53" name="テキスト ボックス 152"/>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4" name="楕円 153"/>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5" name="テキスト ボックス 154"/>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6" name="楕円 155"/>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57" name="テキスト ボックス 156"/>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endParaRPr lang="ja-JP" altLang="ja-JP" sz="1400">
            <a:effectLst/>
          </a:endParaRPr>
        </a:p>
        <a:p>
          <a:r>
            <a:rPr kumimoji="1" lang="ja-JP" altLang="ja-JP" sz="1100">
              <a:solidFill>
                <a:schemeClr val="dk1"/>
              </a:solidFill>
              <a:effectLst/>
              <a:latin typeface="+mn-lt"/>
              <a:ea typeface="+mn-ea"/>
              <a:cs typeface="+mn-cs"/>
            </a:rPr>
            <a:t>　今後は、幼児施設の統廃合や指定管理者制度の導入などによる民営化を進め、コストの低減に努める。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85706</xdr:rowOff>
    </xdr:from>
    <xdr:to>
      <xdr:col>23</xdr:col>
      <xdr:colOff>133350</xdr:colOff>
      <xdr:row>82</xdr:row>
      <xdr:rowOff>111055</xdr:rowOff>
    </xdr:to>
    <xdr:cxnSp macro="">
      <xdr:nvCxnSpPr>
        <xdr:cNvPr id="193" name="直線コネクタ 192"/>
        <xdr:cNvCxnSpPr/>
      </xdr:nvCxnSpPr>
      <xdr:spPr>
        <a:xfrm>
          <a:off x="4114800" y="14144606"/>
          <a:ext cx="8382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63979</xdr:rowOff>
    </xdr:from>
    <xdr:to>
      <xdr:col>19</xdr:col>
      <xdr:colOff>133350</xdr:colOff>
      <xdr:row>82</xdr:row>
      <xdr:rowOff>85706</xdr:rowOff>
    </xdr:to>
    <xdr:cxnSp macro="">
      <xdr:nvCxnSpPr>
        <xdr:cNvPr id="196" name="直線コネクタ 195"/>
        <xdr:cNvCxnSpPr/>
      </xdr:nvCxnSpPr>
      <xdr:spPr>
        <a:xfrm>
          <a:off x="3225800" y="14122879"/>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13598</xdr:rowOff>
    </xdr:from>
    <xdr:to>
      <xdr:col>15</xdr:col>
      <xdr:colOff>82550</xdr:colOff>
      <xdr:row>82</xdr:row>
      <xdr:rowOff>63979</xdr:rowOff>
    </xdr:to>
    <xdr:cxnSp macro="">
      <xdr:nvCxnSpPr>
        <xdr:cNvPr id="199" name="直線コネクタ 198"/>
        <xdr:cNvCxnSpPr/>
      </xdr:nvCxnSpPr>
      <xdr:spPr>
        <a:xfrm>
          <a:off x="2336800" y="14072498"/>
          <a:ext cx="8890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7981</xdr:rowOff>
    </xdr:from>
    <xdr:to>
      <xdr:col>11</xdr:col>
      <xdr:colOff>31750</xdr:colOff>
      <xdr:row>82</xdr:row>
      <xdr:rowOff>13598</xdr:rowOff>
    </xdr:to>
    <xdr:cxnSp macro="">
      <xdr:nvCxnSpPr>
        <xdr:cNvPr id="202" name="直線コネクタ 201"/>
        <xdr:cNvCxnSpPr/>
      </xdr:nvCxnSpPr>
      <xdr:spPr>
        <a:xfrm>
          <a:off x="1447800" y="1406688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60255</xdr:rowOff>
    </xdr:from>
    <xdr:to>
      <xdr:col>23</xdr:col>
      <xdr:colOff>184150</xdr:colOff>
      <xdr:row>82</xdr:row>
      <xdr:rowOff>161855</xdr:rowOff>
    </xdr:to>
    <xdr:sp macro="" textlink="">
      <xdr:nvSpPr>
        <xdr:cNvPr id="212" name="楕円 211"/>
        <xdr:cNvSpPr/>
      </xdr:nvSpPr>
      <xdr:spPr>
        <a:xfrm>
          <a:off x="4902200" y="141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32332</xdr:rowOff>
    </xdr:from>
    <xdr:ext cx="762000" cy="259045"/>
    <xdr:sp macro="" textlink="">
      <xdr:nvSpPr>
        <xdr:cNvPr id="213" name="人件費・物件費等の状況該当値テキスト"/>
        <xdr:cNvSpPr txBox="1"/>
      </xdr:nvSpPr>
      <xdr:spPr>
        <a:xfrm>
          <a:off x="5041900" y="1409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34906</xdr:rowOff>
    </xdr:from>
    <xdr:to>
      <xdr:col>19</xdr:col>
      <xdr:colOff>184150</xdr:colOff>
      <xdr:row>82</xdr:row>
      <xdr:rowOff>136506</xdr:rowOff>
    </xdr:to>
    <xdr:sp macro="" textlink="">
      <xdr:nvSpPr>
        <xdr:cNvPr id="214" name="楕円 213"/>
        <xdr:cNvSpPr/>
      </xdr:nvSpPr>
      <xdr:spPr>
        <a:xfrm>
          <a:off x="4064000" y="140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121283</xdr:rowOff>
    </xdr:from>
    <xdr:ext cx="736600" cy="259045"/>
    <xdr:sp macro="" textlink="">
      <xdr:nvSpPr>
        <xdr:cNvPr id="215" name="テキスト ボックス 214"/>
        <xdr:cNvSpPr txBox="1"/>
      </xdr:nvSpPr>
      <xdr:spPr>
        <a:xfrm>
          <a:off x="3733800" y="141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13179</xdr:rowOff>
    </xdr:from>
    <xdr:to>
      <xdr:col>15</xdr:col>
      <xdr:colOff>133350</xdr:colOff>
      <xdr:row>82</xdr:row>
      <xdr:rowOff>114779</xdr:rowOff>
    </xdr:to>
    <xdr:sp macro="" textlink="">
      <xdr:nvSpPr>
        <xdr:cNvPr id="216" name="楕円 215"/>
        <xdr:cNvSpPr/>
      </xdr:nvSpPr>
      <xdr:spPr>
        <a:xfrm>
          <a:off x="3175000" y="14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99556</xdr:rowOff>
    </xdr:from>
    <xdr:ext cx="762000" cy="259045"/>
    <xdr:sp macro="" textlink="">
      <xdr:nvSpPr>
        <xdr:cNvPr id="217" name="テキスト ボックス 216"/>
        <xdr:cNvSpPr txBox="1"/>
      </xdr:nvSpPr>
      <xdr:spPr>
        <a:xfrm>
          <a:off x="2844800" y="141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134248</xdr:rowOff>
    </xdr:from>
    <xdr:to>
      <xdr:col>11</xdr:col>
      <xdr:colOff>82550</xdr:colOff>
      <xdr:row>82</xdr:row>
      <xdr:rowOff>64398</xdr:rowOff>
    </xdr:to>
    <xdr:sp macro="" textlink="">
      <xdr:nvSpPr>
        <xdr:cNvPr id="218" name="楕円 217"/>
        <xdr:cNvSpPr/>
      </xdr:nvSpPr>
      <xdr:spPr>
        <a:xfrm>
          <a:off x="2286000" y="140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49175</xdr:rowOff>
    </xdr:from>
    <xdr:ext cx="762000" cy="259045"/>
    <xdr:sp macro="" textlink="">
      <xdr:nvSpPr>
        <xdr:cNvPr id="219" name="テキスト ボックス 218"/>
        <xdr:cNvSpPr txBox="1"/>
      </xdr:nvSpPr>
      <xdr:spPr>
        <a:xfrm>
          <a:off x="1955800" y="141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128631</xdr:rowOff>
    </xdr:from>
    <xdr:to>
      <xdr:col>7</xdr:col>
      <xdr:colOff>31750</xdr:colOff>
      <xdr:row>82</xdr:row>
      <xdr:rowOff>58781</xdr:rowOff>
    </xdr:to>
    <xdr:sp macro="" textlink="">
      <xdr:nvSpPr>
        <xdr:cNvPr id="220" name="楕円 219"/>
        <xdr:cNvSpPr/>
      </xdr:nvSpPr>
      <xdr:spPr>
        <a:xfrm>
          <a:off x="1397000" y="140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43558</xdr:rowOff>
    </xdr:from>
    <xdr:ext cx="762000" cy="259045"/>
    <xdr:sp macro="" textlink="">
      <xdr:nvSpPr>
        <xdr:cNvPr id="221" name="テキスト ボックス 220"/>
        <xdr:cNvSpPr txBox="1"/>
      </xdr:nvSpPr>
      <xdr:spPr>
        <a:xfrm>
          <a:off x="1066800" y="141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年度以降は、給与減額措置の終了などもあり、</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ポイントを超えて推移している。　ラスパイレス指数は、類似団体平均より高い水準にあるが、今後も適正な人事配置と給与の適正化等に努める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67028</xdr:rowOff>
    </xdr:to>
    <xdr:cxnSp macro="">
      <xdr:nvCxnSpPr>
        <xdr:cNvPr id="255" name="直線コネクタ 254"/>
        <xdr:cNvCxnSpPr/>
      </xdr:nvCxnSpPr>
      <xdr:spPr>
        <a:xfrm>
          <a:off x="16179800" y="150876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58" name="直線コネクタ 257"/>
        <xdr:cNvCxnSpPr/>
      </xdr:nvCxnSpPr>
      <xdr:spPr>
        <a:xfrm>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131234</xdr:rowOff>
    </xdr:to>
    <xdr:cxnSp macro="">
      <xdr:nvCxnSpPr>
        <xdr:cNvPr id="261" name="直線コネクタ 260"/>
        <xdr:cNvCxnSpPr/>
      </xdr:nvCxnSpPr>
      <xdr:spPr>
        <a:xfrm>
          <a:off x="14401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158045</xdr:rowOff>
    </xdr:to>
    <xdr:cxnSp macro="">
      <xdr:nvCxnSpPr>
        <xdr:cNvPr id="264" name="直線コネクタ 263"/>
        <xdr:cNvCxnSpPr/>
      </xdr:nvCxnSpPr>
      <xdr:spPr>
        <a:xfrm flipV="1">
          <a:off x="13512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4" name="楕円 273"/>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83555</xdr:rowOff>
    </xdr:from>
    <xdr:ext cx="762000" cy="259045"/>
    <xdr:sp macro="" textlink="">
      <xdr:nvSpPr>
        <xdr:cNvPr id="275" name="給与水準   （国との比較）該当値テキスト"/>
        <xdr:cNvSpPr txBox="1"/>
      </xdr:nvSpPr>
      <xdr:spPr>
        <a:xfrm>
          <a:off x="17106900" y="1499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0" name="楕円 279"/>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1" name="テキスト ボックス 280"/>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2" name="楕円 281"/>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3" name="テキスト ボックス 282"/>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児施設を公営にて運営していることもあり、類似団体と比較し平均を上回っている。子育て支援サービスを継続しながらも、効率的な事業を行い、人件費の削減するために、幼児施設の統廃合や指定管理者制度の導入などによる民営化を視野に入れ、類似団体平均の水準まで職員数を削減し、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166950</xdr:rowOff>
    </xdr:from>
    <xdr:to>
      <xdr:col>81</xdr:col>
      <xdr:colOff>44450</xdr:colOff>
      <xdr:row>62</xdr:row>
      <xdr:rowOff>25146</xdr:rowOff>
    </xdr:to>
    <xdr:cxnSp macro="">
      <xdr:nvCxnSpPr>
        <xdr:cNvPr id="320" name="直線コネクタ 319"/>
        <xdr:cNvCxnSpPr/>
      </xdr:nvCxnSpPr>
      <xdr:spPr>
        <a:xfrm>
          <a:off x="16179800" y="10625400"/>
          <a:ext cx="8382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166950</xdr:rowOff>
    </xdr:to>
    <xdr:cxnSp macro="">
      <xdr:nvCxnSpPr>
        <xdr:cNvPr id="323" name="直線コネクタ 322"/>
        <xdr:cNvCxnSpPr/>
      </xdr:nvCxnSpPr>
      <xdr:spPr>
        <a:xfrm>
          <a:off x="15290800" y="10598513"/>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62</xdr:row>
      <xdr:rowOff>4463</xdr:rowOff>
    </xdr:to>
    <xdr:cxnSp macro="">
      <xdr:nvCxnSpPr>
        <xdr:cNvPr id="326" name="直線コネクタ 325"/>
        <xdr:cNvCxnSpPr/>
      </xdr:nvCxnSpPr>
      <xdr:spPr>
        <a:xfrm flipV="1">
          <a:off x="14401800" y="10598513"/>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142131</xdr:rowOff>
    </xdr:from>
    <xdr:to>
      <xdr:col>68</xdr:col>
      <xdr:colOff>152400</xdr:colOff>
      <xdr:row>62</xdr:row>
      <xdr:rowOff>4463</xdr:rowOff>
    </xdr:to>
    <xdr:cxnSp macro="">
      <xdr:nvCxnSpPr>
        <xdr:cNvPr id="329" name="直線コネクタ 328"/>
        <xdr:cNvCxnSpPr/>
      </xdr:nvCxnSpPr>
      <xdr:spPr>
        <a:xfrm>
          <a:off x="13512800" y="1060058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145796</xdr:rowOff>
    </xdr:from>
    <xdr:to>
      <xdr:col>81</xdr:col>
      <xdr:colOff>95250</xdr:colOff>
      <xdr:row>62</xdr:row>
      <xdr:rowOff>75946</xdr:rowOff>
    </xdr:to>
    <xdr:sp macro="" textlink="">
      <xdr:nvSpPr>
        <xdr:cNvPr id="339" name="楕円 338"/>
        <xdr:cNvSpPr/>
      </xdr:nvSpPr>
      <xdr:spPr>
        <a:xfrm>
          <a:off x="16967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117873</xdr:rowOff>
    </xdr:from>
    <xdr:ext cx="762000" cy="259045"/>
    <xdr:sp macro="" textlink="">
      <xdr:nvSpPr>
        <xdr:cNvPr id="340" name="定員管理の状況該当値テキスト"/>
        <xdr:cNvSpPr txBox="1"/>
      </xdr:nvSpPr>
      <xdr:spPr>
        <a:xfrm>
          <a:off x="17106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116150</xdr:rowOff>
    </xdr:from>
    <xdr:to>
      <xdr:col>77</xdr:col>
      <xdr:colOff>95250</xdr:colOff>
      <xdr:row>62</xdr:row>
      <xdr:rowOff>46300</xdr:rowOff>
    </xdr:to>
    <xdr:sp macro="" textlink="">
      <xdr:nvSpPr>
        <xdr:cNvPr id="341" name="楕円 340"/>
        <xdr:cNvSpPr/>
      </xdr:nvSpPr>
      <xdr:spPr>
        <a:xfrm>
          <a:off x="16129000" y="105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31077</xdr:rowOff>
    </xdr:from>
    <xdr:ext cx="736600" cy="259045"/>
    <xdr:sp macro="" textlink="">
      <xdr:nvSpPr>
        <xdr:cNvPr id="342" name="テキスト ボックス 341"/>
        <xdr:cNvSpPr txBox="1"/>
      </xdr:nvSpPr>
      <xdr:spPr>
        <a:xfrm>
          <a:off x="15798800" y="106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3" name="楕円 342"/>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4190</xdr:rowOff>
    </xdr:from>
    <xdr:ext cx="762000" cy="259045"/>
    <xdr:sp macro="" textlink="">
      <xdr:nvSpPr>
        <xdr:cNvPr id="344" name="テキスト ボックス 343"/>
        <xdr:cNvSpPr txBox="1"/>
      </xdr:nvSpPr>
      <xdr:spPr>
        <a:xfrm>
          <a:off x="14909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125113</xdr:rowOff>
    </xdr:from>
    <xdr:to>
      <xdr:col>68</xdr:col>
      <xdr:colOff>203200</xdr:colOff>
      <xdr:row>62</xdr:row>
      <xdr:rowOff>55263</xdr:rowOff>
    </xdr:to>
    <xdr:sp macro="" textlink="">
      <xdr:nvSpPr>
        <xdr:cNvPr id="345" name="楕円 344"/>
        <xdr:cNvSpPr/>
      </xdr:nvSpPr>
      <xdr:spPr>
        <a:xfrm>
          <a:off x="14351000" y="10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40040</xdr:rowOff>
    </xdr:from>
    <xdr:ext cx="762000" cy="259045"/>
    <xdr:sp macro="" textlink="">
      <xdr:nvSpPr>
        <xdr:cNvPr id="346" name="テキスト ボックス 345"/>
        <xdr:cNvSpPr txBox="1"/>
      </xdr:nvSpPr>
      <xdr:spPr>
        <a:xfrm>
          <a:off x="14020800" y="106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91331</xdr:rowOff>
    </xdr:from>
    <xdr:to>
      <xdr:col>64</xdr:col>
      <xdr:colOff>152400</xdr:colOff>
      <xdr:row>62</xdr:row>
      <xdr:rowOff>21481</xdr:rowOff>
    </xdr:to>
    <xdr:sp macro="" textlink="">
      <xdr:nvSpPr>
        <xdr:cNvPr id="347" name="楕円 346"/>
        <xdr:cNvSpPr/>
      </xdr:nvSpPr>
      <xdr:spPr>
        <a:xfrm>
          <a:off x="13462000" y="105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6258</xdr:rowOff>
    </xdr:from>
    <xdr:ext cx="762000" cy="259045"/>
    <xdr:sp macro="" textlink="">
      <xdr:nvSpPr>
        <xdr:cNvPr id="348" name="テキスト ボックス 347"/>
        <xdr:cNvSpPr txBox="1"/>
      </xdr:nvSpPr>
      <xdr:spPr>
        <a:xfrm>
          <a:off x="13131800" y="106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年度決算では、近年の大型投資事業に係る元金償還により実質公債費比率は、前年度比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ポイント悪化した。令和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町民総合センターの大規模改修を実施しており、今後も実質公債費比率は上昇していく見込みである。類似団体平均の水準で推移できるよう、今後は、緊急度・住民ニーズを的確に把握した事業の選択により、地方債の発行額を抑え、堅実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160528</xdr:rowOff>
    </xdr:to>
    <xdr:cxnSp macro="">
      <xdr:nvCxnSpPr>
        <xdr:cNvPr id="379" name="直線コネクタ 378"/>
        <xdr:cNvCxnSpPr/>
      </xdr:nvCxnSpPr>
      <xdr:spPr>
        <a:xfrm>
          <a:off x="16179800" y="73228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121920</xdr:rowOff>
    </xdr:to>
    <xdr:cxnSp macro="">
      <xdr:nvCxnSpPr>
        <xdr:cNvPr id="382" name="直線コネクタ 381"/>
        <xdr:cNvCxnSpPr/>
      </xdr:nvCxnSpPr>
      <xdr:spPr>
        <a:xfrm>
          <a:off x="15290800" y="725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54356</xdr:rowOff>
    </xdr:to>
    <xdr:cxnSp macro="">
      <xdr:nvCxnSpPr>
        <xdr:cNvPr id="385" name="直線コネクタ 384"/>
        <xdr:cNvCxnSpPr/>
      </xdr:nvCxnSpPr>
      <xdr:spPr>
        <a:xfrm>
          <a:off x="14401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134112</xdr:rowOff>
    </xdr:to>
    <xdr:cxnSp macro="">
      <xdr:nvCxnSpPr>
        <xdr:cNvPr id="388" name="直線コネクタ 387"/>
        <xdr:cNvCxnSpPr/>
      </xdr:nvCxnSpPr>
      <xdr:spPr>
        <a:xfrm>
          <a:off x="13512800" y="70911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398" name="楕円 397"/>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5605</xdr:rowOff>
    </xdr:from>
    <xdr:ext cx="762000" cy="259045"/>
    <xdr:sp macro="" textlink="">
      <xdr:nvSpPr>
        <xdr:cNvPr id="399" name="公債費負担の状況該当値テキスト"/>
        <xdr:cNvSpPr txBox="1"/>
      </xdr:nvSpPr>
      <xdr:spPr>
        <a:xfrm>
          <a:off x="17106900" y="720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0" name="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2" name="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404" name="楕円 403"/>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05" name="テキスト ボックス 404"/>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7" name="テキスト ボックス 406"/>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ついては、地方債を財源として、近年、小学校改築事業や起業支援施設整備事業をおこなったことに加え、新産業集積事業（貸工場整備）や飯豊中学校大規模改修事業の実施に伴い、地方債現在高が増加し、将来負担比率は増加傾向とな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は町民総合センターの大規模改修を実施しており、将来負担比率は上昇していくことが予測される。更なる将来への負担軽減を図るため、既存事業の効果検証による見直しや新規事業の抑制を図り、財政運営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38765</xdr:rowOff>
    </xdr:from>
    <xdr:to>
      <xdr:col>81</xdr:col>
      <xdr:colOff>44450</xdr:colOff>
      <xdr:row>21</xdr:row>
      <xdr:rowOff>64044</xdr:rowOff>
    </xdr:to>
    <xdr:cxnSp macro="">
      <xdr:nvCxnSpPr>
        <xdr:cNvPr id="443" name="直線コネクタ 442"/>
        <xdr:cNvCxnSpPr/>
      </xdr:nvCxnSpPr>
      <xdr:spPr>
        <a:xfrm>
          <a:off x="16179800" y="363921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38765</xdr:rowOff>
    </xdr:from>
    <xdr:to>
      <xdr:col>77</xdr:col>
      <xdr:colOff>44450</xdr:colOff>
      <xdr:row>21</xdr:row>
      <xdr:rowOff>127242</xdr:rowOff>
    </xdr:to>
    <xdr:cxnSp macro="">
      <xdr:nvCxnSpPr>
        <xdr:cNvPr id="446" name="直線コネクタ 445"/>
        <xdr:cNvCxnSpPr/>
      </xdr:nvCxnSpPr>
      <xdr:spPr>
        <a:xfrm flipV="1">
          <a:off x="15290800" y="363921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124037</xdr:rowOff>
    </xdr:from>
    <xdr:to>
      <xdr:col>72</xdr:col>
      <xdr:colOff>203200</xdr:colOff>
      <xdr:row>21</xdr:row>
      <xdr:rowOff>127242</xdr:rowOff>
    </xdr:to>
    <xdr:cxnSp macro="">
      <xdr:nvCxnSpPr>
        <xdr:cNvPr id="449" name="直線コネクタ 448"/>
        <xdr:cNvCxnSpPr/>
      </xdr:nvCxnSpPr>
      <xdr:spPr>
        <a:xfrm>
          <a:off x="14401800" y="3553037"/>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33746</xdr:rowOff>
    </xdr:from>
    <xdr:to>
      <xdr:col>68</xdr:col>
      <xdr:colOff>152400</xdr:colOff>
      <xdr:row>20</xdr:row>
      <xdr:rowOff>124037</xdr:rowOff>
    </xdr:to>
    <xdr:cxnSp macro="">
      <xdr:nvCxnSpPr>
        <xdr:cNvPr id="452" name="直線コネクタ 451"/>
        <xdr:cNvCxnSpPr/>
      </xdr:nvCxnSpPr>
      <xdr:spPr>
        <a:xfrm>
          <a:off x="13512800" y="3119846"/>
          <a:ext cx="889000" cy="4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13244</xdr:rowOff>
    </xdr:from>
    <xdr:to>
      <xdr:col>81</xdr:col>
      <xdr:colOff>95250</xdr:colOff>
      <xdr:row>21</xdr:row>
      <xdr:rowOff>114844</xdr:rowOff>
    </xdr:to>
    <xdr:sp macro="" textlink="">
      <xdr:nvSpPr>
        <xdr:cNvPr id="462" name="楕円 461"/>
        <xdr:cNvSpPr/>
      </xdr:nvSpPr>
      <xdr:spPr>
        <a:xfrm>
          <a:off x="16967200" y="36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156771</xdr:rowOff>
    </xdr:from>
    <xdr:ext cx="762000" cy="259045"/>
    <xdr:sp macro="" textlink="">
      <xdr:nvSpPr>
        <xdr:cNvPr id="463" name="将来負担の状況該当値テキスト"/>
        <xdr:cNvSpPr txBox="1"/>
      </xdr:nvSpPr>
      <xdr:spPr>
        <a:xfrm>
          <a:off x="17106900" y="358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159415</xdr:rowOff>
    </xdr:from>
    <xdr:to>
      <xdr:col>77</xdr:col>
      <xdr:colOff>95250</xdr:colOff>
      <xdr:row>21</xdr:row>
      <xdr:rowOff>89565</xdr:rowOff>
    </xdr:to>
    <xdr:sp macro="" textlink="">
      <xdr:nvSpPr>
        <xdr:cNvPr id="464" name="楕円 463"/>
        <xdr:cNvSpPr/>
      </xdr:nvSpPr>
      <xdr:spPr>
        <a:xfrm>
          <a:off x="16129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74342</xdr:rowOff>
    </xdr:from>
    <xdr:ext cx="736600" cy="259045"/>
    <xdr:sp macro="" textlink="">
      <xdr:nvSpPr>
        <xdr:cNvPr id="465" name="テキスト ボックス 464"/>
        <xdr:cNvSpPr txBox="1"/>
      </xdr:nvSpPr>
      <xdr:spPr>
        <a:xfrm>
          <a:off x="15798800" y="367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76442</xdr:rowOff>
    </xdr:from>
    <xdr:to>
      <xdr:col>73</xdr:col>
      <xdr:colOff>44450</xdr:colOff>
      <xdr:row>22</xdr:row>
      <xdr:rowOff>6592</xdr:rowOff>
    </xdr:to>
    <xdr:sp macro="" textlink="">
      <xdr:nvSpPr>
        <xdr:cNvPr id="466" name="楕円 465"/>
        <xdr:cNvSpPr/>
      </xdr:nvSpPr>
      <xdr:spPr>
        <a:xfrm>
          <a:off x="15240000" y="36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162819</xdr:rowOff>
    </xdr:from>
    <xdr:ext cx="762000" cy="259045"/>
    <xdr:sp macro="" textlink="">
      <xdr:nvSpPr>
        <xdr:cNvPr id="467" name="テキスト ボックス 466"/>
        <xdr:cNvSpPr txBox="1"/>
      </xdr:nvSpPr>
      <xdr:spPr>
        <a:xfrm>
          <a:off x="14909800" y="376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73237</xdr:rowOff>
    </xdr:from>
    <xdr:to>
      <xdr:col>68</xdr:col>
      <xdr:colOff>203200</xdr:colOff>
      <xdr:row>21</xdr:row>
      <xdr:rowOff>3387</xdr:rowOff>
    </xdr:to>
    <xdr:sp macro="" textlink="">
      <xdr:nvSpPr>
        <xdr:cNvPr id="468" name="楕円 467"/>
        <xdr:cNvSpPr/>
      </xdr:nvSpPr>
      <xdr:spPr>
        <a:xfrm>
          <a:off x="14351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159614</xdr:rowOff>
    </xdr:from>
    <xdr:ext cx="762000" cy="259045"/>
    <xdr:sp macro="" textlink="">
      <xdr:nvSpPr>
        <xdr:cNvPr id="469" name="テキスト ボックス 468"/>
        <xdr:cNvSpPr txBox="1"/>
      </xdr:nvSpPr>
      <xdr:spPr>
        <a:xfrm>
          <a:off x="14020800" y="358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154396</xdr:rowOff>
    </xdr:from>
    <xdr:to>
      <xdr:col>64</xdr:col>
      <xdr:colOff>152400</xdr:colOff>
      <xdr:row>18</xdr:row>
      <xdr:rowOff>84546</xdr:rowOff>
    </xdr:to>
    <xdr:sp macro="" textlink="">
      <xdr:nvSpPr>
        <xdr:cNvPr id="470" name="楕円 469"/>
        <xdr:cNvSpPr/>
      </xdr:nvSpPr>
      <xdr:spPr>
        <a:xfrm>
          <a:off x="134620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69323</xdr:rowOff>
    </xdr:from>
    <xdr:ext cx="762000" cy="259045"/>
    <xdr:sp macro="" textlink="">
      <xdr:nvSpPr>
        <xdr:cNvPr id="471" name="テキスト ボックス 470"/>
        <xdr:cNvSpPr txBox="1"/>
      </xdr:nvSpPr>
      <xdr:spPr>
        <a:xfrm>
          <a:off x="131318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
6,468
329.41
8,256,101
7,724,246
328,904
4,048,771
10,435,422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人件費に係る経常収支比率は類似団体平均をやや下回っているが、各特別会計の人件費に充てる繰出金といった人件費に準ずる費用を合計した場合の人口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人あたりの決算額は類似団体平均を上回っており、今後はこれらも含めた人件費関係経費全体について、抑制していく必要がある。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44704</xdr:rowOff>
    </xdr:to>
    <xdr:cxnSp macro="">
      <xdr:nvCxnSpPr>
        <xdr:cNvPr id="64" name="直線コネクタ 63"/>
        <xdr:cNvCxnSpPr/>
      </xdr:nvCxnSpPr>
      <xdr:spPr>
        <a:xfrm>
          <a:off x="3987800" y="61437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85852</xdr:rowOff>
    </xdr:to>
    <xdr:cxnSp macro="">
      <xdr:nvCxnSpPr>
        <xdr:cNvPr id="67" name="直線コネクタ 66"/>
        <xdr:cNvCxnSpPr/>
      </xdr:nvCxnSpPr>
      <xdr:spPr>
        <a:xfrm flipV="1">
          <a:off x="3098800" y="61437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131572</xdr:rowOff>
    </xdr:to>
    <xdr:cxnSp macro="">
      <xdr:nvCxnSpPr>
        <xdr:cNvPr id="70" name="直線コネクタ 69"/>
        <xdr:cNvCxnSpPr/>
      </xdr:nvCxnSpPr>
      <xdr:spPr>
        <a:xfrm flipV="1">
          <a:off x="2209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131572</xdr:rowOff>
    </xdr:to>
    <xdr:cxnSp macro="">
      <xdr:nvCxnSpPr>
        <xdr:cNvPr id="73" name="直線コネクタ 72"/>
        <xdr:cNvCxnSpPr/>
      </xdr:nvCxnSpPr>
      <xdr:spPr>
        <a:xfrm>
          <a:off x="1320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公共施設等においては、光熱水費等高騰の影響が大きいため、使用量抑制対策や電力プランの見直し等、</a:t>
          </a:r>
          <a:r>
            <a:rPr kumimoji="1" lang="ja-JP" altLang="ja-JP" sz="1100">
              <a:solidFill>
                <a:schemeClr val="dk1"/>
              </a:solidFill>
              <a:effectLst/>
              <a:latin typeface="+mn-lt"/>
              <a:ea typeface="+mn-ea"/>
              <a:cs typeface="+mn-cs"/>
            </a:rPr>
            <a:t>より効率的な運営を検討していく。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88900</xdr:rowOff>
    </xdr:to>
    <xdr:cxnSp macro="">
      <xdr:nvCxnSpPr>
        <xdr:cNvPr id="125" name="直線コネクタ 124"/>
        <xdr:cNvCxnSpPr/>
      </xdr:nvCxnSpPr>
      <xdr:spPr>
        <a:xfrm>
          <a:off x="15671800" y="2717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43180</xdr:rowOff>
    </xdr:to>
    <xdr:cxnSp macro="">
      <xdr:nvCxnSpPr>
        <xdr:cNvPr id="128" name="直線コネクタ 127"/>
        <xdr:cNvCxnSpPr/>
      </xdr:nvCxnSpPr>
      <xdr:spPr>
        <a:xfrm flipV="1">
          <a:off x="14782800" y="271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111760</xdr:rowOff>
    </xdr:to>
    <xdr:cxnSp macro="">
      <xdr:nvCxnSpPr>
        <xdr:cNvPr id="131" name="直線コネクタ 130"/>
        <xdr:cNvCxnSpPr/>
      </xdr:nvCxnSpPr>
      <xdr:spPr>
        <a:xfrm flipV="1">
          <a:off x="13893800" y="278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111760</xdr:rowOff>
    </xdr:to>
    <xdr:cxnSp macro="">
      <xdr:nvCxnSpPr>
        <xdr:cNvPr id="134" name="直線コネクタ 133"/>
        <xdr:cNvCxnSpPr/>
      </xdr:nvCxnSpPr>
      <xdr:spPr>
        <a:xfrm>
          <a:off x="13004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1" name="テキスト ボックス 150"/>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平均を上回っている。今後は、児童手当の減額は見込まれるものの、子育て世帯や高齢者世帯への対応など、扶助費は増加していくものと想定している。資格審査等を適切に行い、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5" name="直線コネクタ 184"/>
        <xdr:cNvCxnSpPr/>
      </xdr:nvCxnSpPr>
      <xdr:spPr>
        <a:xfrm flipV="1">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165100</xdr:rowOff>
    </xdr:to>
    <xdr:cxnSp macro="">
      <xdr:nvCxnSpPr>
        <xdr:cNvPr id="188" name="直線コネクタ 187"/>
        <xdr:cNvCxnSpPr/>
      </xdr:nvCxnSpPr>
      <xdr:spPr>
        <a:xfrm>
          <a:off x="3098800" y="9613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1" name="直線コネクタ 190"/>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57</xdr:row>
      <xdr:rowOff>69850</xdr:rowOff>
    </xdr:to>
    <xdr:cxnSp macro="">
      <xdr:nvCxnSpPr>
        <xdr:cNvPr id="194" name="直線コネクタ 193"/>
        <xdr:cNvCxnSpPr/>
      </xdr:nvCxnSpPr>
      <xdr:spPr>
        <a:xfrm flipV="1">
          <a:off x="1320800" y="9632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4" name="楕円 203"/>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5"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9" name="テキスト ボックス 208"/>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0" name="楕円 209"/>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1" name="テキスト ボックス 210"/>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3" name="テキスト ボックス 21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その他の経常収支比率については、前年度と比較すると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、類似団体平均を上回っている。今後は施設管理経費の増大が見込まれるため、公共施設総合管理計画に基づき計画的な経費の抑制に努める。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92710</xdr:rowOff>
    </xdr:to>
    <xdr:cxnSp macro="">
      <xdr:nvCxnSpPr>
        <xdr:cNvPr id="246" name="直線コネクタ 245"/>
        <xdr:cNvCxnSpPr/>
      </xdr:nvCxnSpPr>
      <xdr:spPr>
        <a:xfrm>
          <a:off x="15671800" y="1012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46990</xdr:rowOff>
    </xdr:to>
    <xdr:cxnSp macro="">
      <xdr:nvCxnSpPr>
        <xdr:cNvPr id="249" name="直線コネクタ 248"/>
        <xdr:cNvCxnSpPr/>
      </xdr:nvCxnSpPr>
      <xdr:spPr>
        <a:xfrm flipV="1">
          <a:off x="14782800" y="1012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59</xdr:row>
      <xdr:rowOff>46990</xdr:rowOff>
    </xdr:to>
    <xdr:cxnSp macro="">
      <xdr:nvCxnSpPr>
        <xdr:cNvPr id="252" name="直線コネクタ 251"/>
        <xdr:cNvCxnSpPr/>
      </xdr:nvCxnSpPr>
      <xdr:spPr>
        <a:xfrm>
          <a:off x="13893800" y="98501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58</xdr:row>
      <xdr:rowOff>165100</xdr:rowOff>
    </xdr:to>
    <xdr:cxnSp macro="">
      <xdr:nvCxnSpPr>
        <xdr:cNvPr id="255" name="直線コネクタ 254"/>
        <xdr:cNvCxnSpPr/>
      </xdr:nvCxnSpPr>
      <xdr:spPr>
        <a:xfrm flipV="1">
          <a:off x="13004800" y="985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5" name="楕円 264"/>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6"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67" name="楕円 266"/>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68" name="テキスト ボックス 267"/>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9" name="楕円 268"/>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0" name="テキスト ボックス 269"/>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1" name="楕円 270"/>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2" name="テキスト ボックス 271"/>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3" name="楕円 272"/>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4" name="テキスト ボックス 27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補助費等に係る経常収支比率は、ふるさと納税への返戻品に係る支出が</a:t>
          </a:r>
          <a:r>
            <a:rPr kumimoji="1" lang="ja-JP" altLang="en-US" sz="1100">
              <a:solidFill>
                <a:schemeClr val="dk1"/>
              </a:solidFill>
              <a:effectLst/>
              <a:latin typeface="+mn-lt"/>
              <a:ea typeface="+mn-ea"/>
              <a:cs typeface="+mn-cs"/>
            </a:rPr>
            <a:t>減少している傾向が続いており</a:t>
          </a:r>
          <a:r>
            <a:rPr kumimoji="1" lang="ja-JP" altLang="ja-JP" sz="1100">
              <a:solidFill>
                <a:schemeClr val="dk1"/>
              </a:solidFill>
              <a:effectLst/>
              <a:latin typeface="+mn-lt"/>
              <a:ea typeface="+mn-ea"/>
              <a:cs typeface="+mn-cs"/>
            </a:rPr>
            <a:t>、前年度同様の数値を維持し、類似団体平均より下回った。</a:t>
          </a:r>
          <a:endParaRPr lang="ja-JP" altLang="ja-JP" sz="1400">
            <a:effectLst/>
          </a:endParaRPr>
        </a:p>
        <a:p>
          <a:r>
            <a:rPr kumimoji="1" lang="ja-JP" altLang="ja-JP" sz="1100">
              <a:solidFill>
                <a:schemeClr val="dk1"/>
              </a:solidFill>
              <a:effectLst/>
              <a:latin typeface="+mn-lt"/>
              <a:ea typeface="+mn-ea"/>
              <a:cs typeface="+mn-cs"/>
            </a:rPr>
            <a:t>　今後は、ふるさと納税の変動も見据え、補助金交付事業の効果検証などを行い、補助金の廃止や交付金額の抑制に努める。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140716</xdr:rowOff>
    </xdr:to>
    <xdr:cxnSp macro="">
      <xdr:nvCxnSpPr>
        <xdr:cNvPr id="304" name="直線コネクタ 303"/>
        <xdr:cNvCxnSpPr/>
      </xdr:nvCxnSpPr>
      <xdr:spPr>
        <a:xfrm>
          <a:off x="15671800" y="6271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99568</xdr:rowOff>
    </xdr:to>
    <xdr:cxnSp macro="">
      <xdr:nvCxnSpPr>
        <xdr:cNvPr id="307" name="直線コネクタ 306"/>
        <xdr:cNvCxnSpPr/>
      </xdr:nvCxnSpPr>
      <xdr:spPr>
        <a:xfrm>
          <a:off x="14782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131572</xdr:rowOff>
    </xdr:to>
    <xdr:cxnSp macro="">
      <xdr:nvCxnSpPr>
        <xdr:cNvPr id="310" name="直線コネクタ 309"/>
        <xdr:cNvCxnSpPr/>
      </xdr:nvCxnSpPr>
      <xdr:spPr>
        <a:xfrm flipV="1">
          <a:off x="13893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140716</xdr:rowOff>
    </xdr:to>
    <xdr:cxnSp macro="">
      <xdr:nvCxnSpPr>
        <xdr:cNvPr id="313" name="直線コネクタ 312"/>
        <xdr:cNvCxnSpPr/>
      </xdr:nvCxnSpPr>
      <xdr:spPr>
        <a:xfrm flipV="1">
          <a:off x="13004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3" name="楕円 322"/>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4"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5" name="楕円 324"/>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6" name="テキスト ボックス 32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9" name="楕円 328"/>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0" name="テキスト ボックス 32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1" name="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2" name="テキスト ボックス 33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年度は大規模事業の償還</a:t>
          </a:r>
          <a:r>
            <a:rPr kumimoji="1" lang="ja-JP" altLang="en-US" sz="1000">
              <a:solidFill>
                <a:schemeClr val="dk1"/>
              </a:solidFill>
              <a:effectLst/>
              <a:latin typeface="+mn-lt"/>
              <a:ea typeface="+mn-ea"/>
              <a:cs typeface="+mn-cs"/>
            </a:rPr>
            <a:t>開始</a:t>
          </a:r>
          <a:r>
            <a:rPr kumimoji="1" lang="ja-JP" altLang="ja-JP" sz="1000">
              <a:solidFill>
                <a:schemeClr val="dk1"/>
              </a:solidFill>
              <a:effectLst/>
              <a:latin typeface="+mn-lt"/>
              <a:ea typeface="+mn-ea"/>
              <a:cs typeface="+mn-cs"/>
            </a:rPr>
            <a:t>により、公債費に係る経常収支比率は、前年度比</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増となり</a:t>
          </a:r>
          <a:r>
            <a:rPr kumimoji="1" lang="ja-JP" altLang="ja-JP" sz="1000">
              <a:solidFill>
                <a:schemeClr val="dk1"/>
              </a:solidFill>
              <a:effectLst/>
              <a:latin typeface="+mn-lt"/>
              <a:ea typeface="+mn-ea"/>
              <a:cs typeface="+mn-cs"/>
            </a:rPr>
            <a:t>、類似団体平均を上回っている。令和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年度以降、新産業集積事業（貸工場整備）や中学校大規模改修といった大規模事業の元金償還が始まることから、償還額は増加し、公債費のピークは令和</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年度となると見込まれ、非常に厳しい財政運営となることが想定される。</a:t>
          </a:r>
          <a:endParaRPr lang="ja-JP" altLang="ja-JP" sz="1000">
            <a:effectLst/>
          </a:endParaRPr>
        </a:p>
        <a:p>
          <a:r>
            <a:rPr kumimoji="1" lang="ja-JP" altLang="ja-JP" sz="1000">
              <a:solidFill>
                <a:schemeClr val="dk1"/>
              </a:solidFill>
              <a:effectLst/>
              <a:latin typeface="+mn-lt"/>
              <a:ea typeface="+mn-ea"/>
              <a:cs typeface="+mn-cs"/>
            </a:rPr>
            <a:t>　施設老朽化に伴う改修等も検討する必要があるが、</a:t>
          </a:r>
          <a:r>
            <a:rPr kumimoji="1" lang="en-US" altLang="ja-JP" sz="1000">
              <a:solidFill>
                <a:schemeClr val="dk1"/>
              </a:solidFill>
              <a:effectLst/>
              <a:latin typeface="+mn-lt"/>
              <a:ea typeface="+mn-ea"/>
              <a:cs typeface="+mn-cs"/>
            </a:rPr>
            <a:t>PFI</a:t>
          </a:r>
          <a:r>
            <a:rPr kumimoji="1" lang="ja-JP" altLang="ja-JP" sz="1000">
              <a:solidFill>
                <a:schemeClr val="dk1"/>
              </a:solidFill>
              <a:effectLst/>
              <a:latin typeface="+mn-lt"/>
              <a:ea typeface="+mn-ea"/>
              <a:cs typeface="+mn-cs"/>
            </a:rPr>
            <a:t>導入等によるより効率的な事業運営を実施していく。</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161289</xdr:rowOff>
    </xdr:to>
    <xdr:cxnSp macro="">
      <xdr:nvCxnSpPr>
        <xdr:cNvPr id="364" name="直線コネクタ 363"/>
        <xdr:cNvCxnSpPr/>
      </xdr:nvCxnSpPr>
      <xdr:spPr>
        <a:xfrm>
          <a:off x="3987800" y="132676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165100</xdr:rowOff>
    </xdr:to>
    <xdr:cxnSp macro="">
      <xdr:nvCxnSpPr>
        <xdr:cNvPr id="367" name="直線コネクタ 366"/>
        <xdr:cNvCxnSpPr/>
      </xdr:nvCxnSpPr>
      <xdr:spPr>
        <a:xfrm flipV="1">
          <a:off x="3098800" y="132676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165100</xdr:rowOff>
    </xdr:to>
    <xdr:cxnSp macro="">
      <xdr:nvCxnSpPr>
        <xdr:cNvPr id="370" name="直線コネクタ 369"/>
        <xdr:cNvCxnSpPr/>
      </xdr:nvCxnSpPr>
      <xdr:spPr>
        <a:xfrm>
          <a:off x="2209800" y="132219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20320</xdr:rowOff>
    </xdr:to>
    <xdr:cxnSp macro="">
      <xdr:nvCxnSpPr>
        <xdr:cNvPr id="373" name="直線コネクタ 372"/>
        <xdr:cNvCxnSpPr/>
      </xdr:nvCxnSpPr>
      <xdr:spPr>
        <a:xfrm>
          <a:off x="1320800" y="13164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3" name="楕円 382"/>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4"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5" name="楕円 384"/>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6" name="テキスト ボックス 385"/>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87" name="楕円 386"/>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8" name="テキスト ボックス 387"/>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9" name="楕円 388"/>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90" name="テキスト ボックス 389"/>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92" name="テキスト ボックス 391"/>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公債費以外の経常収支比率については、前年度と比較すると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上回っ</a:t>
          </a:r>
          <a:r>
            <a:rPr kumimoji="1" lang="ja-JP" altLang="ja-JP" sz="1100">
              <a:solidFill>
                <a:schemeClr val="dk1"/>
              </a:solidFill>
              <a:effectLst/>
              <a:latin typeface="+mn-lt"/>
              <a:ea typeface="+mn-ea"/>
              <a:cs typeface="+mn-cs"/>
            </a:rPr>
            <a:t>ている。積雪量の増減により公共施設の維持補修費が変動するものの、行財政改革への取組みを通じて人件費などの義務的経費や物件費の削減に努める。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143002</xdr:rowOff>
    </xdr:from>
    <xdr:to>
      <xdr:col>82</xdr:col>
      <xdr:colOff>107950</xdr:colOff>
      <xdr:row>77</xdr:row>
      <xdr:rowOff>85852</xdr:rowOff>
    </xdr:to>
    <xdr:cxnSp macro="">
      <xdr:nvCxnSpPr>
        <xdr:cNvPr id="423" name="直線コネクタ 422"/>
        <xdr:cNvCxnSpPr/>
      </xdr:nvCxnSpPr>
      <xdr:spPr>
        <a:xfrm>
          <a:off x="15671800" y="1317320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143002</xdr:rowOff>
    </xdr:from>
    <xdr:to>
      <xdr:col>78</xdr:col>
      <xdr:colOff>69850</xdr:colOff>
      <xdr:row>77</xdr:row>
      <xdr:rowOff>21844</xdr:rowOff>
    </xdr:to>
    <xdr:cxnSp macro="">
      <xdr:nvCxnSpPr>
        <xdr:cNvPr id="426" name="直線コネクタ 425"/>
        <xdr:cNvCxnSpPr/>
      </xdr:nvCxnSpPr>
      <xdr:spPr>
        <a:xfrm flipV="1">
          <a:off x="14782800" y="131732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21844</xdr:rowOff>
    </xdr:to>
    <xdr:cxnSp macro="">
      <xdr:nvCxnSpPr>
        <xdr:cNvPr id="429" name="直線コネクタ 428"/>
        <xdr:cNvCxnSpPr/>
      </xdr:nvCxnSpPr>
      <xdr:spPr>
        <a:xfrm>
          <a:off x="13893800" y="1319148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60706</xdr:rowOff>
    </xdr:to>
    <xdr:cxnSp macro="">
      <xdr:nvCxnSpPr>
        <xdr:cNvPr id="432" name="直線コネクタ 431"/>
        <xdr:cNvCxnSpPr/>
      </xdr:nvCxnSpPr>
      <xdr:spPr>
        <a:xfrm flipV="1">
          <a:off x="13004800" y="1319148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35052</xdr:rowOff>
    </xdr:from>
    <xdr:to>
      <xdr:col>82</xdr:col>
      <xdr:colOff>158750</xdr:colOff>
      <xdr:row>77</xdr:row>
      <xdr:rowOff>136652</xdr:rowOff>
    </xdr:to>
    <xdr:sp macro="" textlink="">
      <xdr:nvSpPr>
        <xdr:cNvPr id="442" name="楕円 441"/>
        <xdr:cNvSpPr/>
      </xdr:nvSpPr>
      <xdr:spPr>
        <a:xfrm>
          <a:off x="164592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7129</xdr:rowOff>
    </xdr:from>
    <xdr:ext cx="762000" cy="259045"/>
    <xdr:sp macro="" textlink="">
      <xdr:nvSpPr>
        <xdr:cNvPr id="443" name="公債費以外該当値テキスト"/>
        <xdr:cNvSpPr txBox="1"/>
      </xdr:nvSpPr>
      <xdr:spPr>
        <a:xfrm>
          <a:off x="165989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92202</xdr:rowOff>
    </xdr:from>
    <xdr:to>
      <xdr:col>78</xdr:col>
      <xdr:colOff>120650</xdr:colOff>
      <xdr:row>77</xdr:row>
      <xdr:rowOff>22352</xdr:rowOff>
    </xdr:to>
    <xdr:sp macro="" textlink="">
      <xdr:nvSpPr>
        <xdr:cNvPr id="444" name="楕円 443"/>
        <xdr:cNvSpPr/>
      </xdr:nvSpPr>
      <xdr:spPr>
        <a:xfrm>
          <a:off x="15621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32529</xdr:rowOff>
    </xdr:from>
    <xdr:ext cx="736600" cy="259045"/>
    <xdr:sp macro="" textlink="">
      <xdr:nvSpPr>
        <xdr:cNvPr id="445" name="テキスト ボックス 444"/>
        <xdr:cNvSpPr txBox="1"/>
      </xdr:nvSpPr>
      <xdr:spPr>
        <a:xfrm>
          <a:off x="15290800" y="1289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142494</xdr:rowOff>
    </xdr:from>
    <xdr:to>
      <xdr:col>74</xdr:col>
      <xdr:colOff>31750</xdr:colOff>
      <xdr:row>77</xdr:row>
      <xdr:rowOff>72644</xdr:rowOff>
    </xdr:to>
    <xdr:sp macro="" textlink="">
      <xdr:nvSpPr>
        <xdr:cNvPr id="446" name="楕円 445"/>
        <xdr:cNvSpPr/>
      </xdr:nvSpPr>
      <xdr:spPr>
        <a:xfrm>
          <a:off x="14732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82821</xdr:rowOff>
    </xdr:from>
    <xdr:ext cx="762000" cy="259045"/>
    <xdr:sp macro="" textlink="">
      <xdr:nvSpPr>
        <xdr:cNvPr id="447" name="テキスト ボックス 446"/>
        <xdr:cNvSpPr txBox="1"/>
      </xdr:nvSpPr>
      <xdr:spPr>
        <a:xfrm>
          <a:off x="14401800" y="1294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8" name="楕円 447"/>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9" name="テキスト ボックス 44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0" name="楕円 449"/>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1" name="テキスト ボックス 450"/>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170638</xdr:rowOff>
    </xdr:from>
    <xdr:to>
      <xdr:col>29</xdr:col>
      <xdr:colOff>127000</xdr:colOff>
      <xdr:row>14</xdr:row>
      <xdr:rowOff>130697</xdr:rowOff>
    </xdr:to>
    <xdr:cxnSp macro="">
      <xdr:nvCxnSpPr>
        <xdr:cNvPr id="48" name="直線コネクタ 47"/>
        <xdr:cNvCxnSpPr/>
      </xdr:nvCxnSpPr>
      <xdr:spPr bwMode="auto">
        <a:xfrm flipV="1">
          <a:off x="5003800" y="2447113"/>
          <a:ext cx="647700" cy="1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71078</xdr:rowOff>
    </xdr:from>
    <xdr:to>
      <xdr:col>26</xdr:col>
      <xdr:colOff>50800</xdr:colOff>
      <xdr:row>14</xdr:row>
      <xdr:rowOff>130697</xdr:rowOff>
    </xdr:to>
    <xdr:cxnSp macro="">
      <xdr:nvCxnSpPr>
        <xdr:cNvPr id="51" name="直線コネクタ 50"/>
        <xdr:cNvCxnSpPr/>
      </xdr:nvCxnSpPr>
      <xdr:spPr bwMode="auto">
        <a:xfrm>
          <a:off x="4305300" y="2519003"/>
          <a:ext cx="6985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71078</xdr:rowOff>
    </xdr:from>
    <xdr:to>
      <xdr:col>22</xdr:col>
      <xdr:colOff>114300</xdr:colOff>
      <xdr:row>15</xdr:row>
      <xdr:rowOff>47478</xdr:rowOff>
    </xdr:to>
    <xdr:cxnSp macro="">
      <xdr:nvCxnSpPr>
        <xdr:cNvPr id="54" name="直線コネクタ 53"/>
        <xdr:cNvCxnSpPr/>
      </xdr:nvCxnSpPr>
      <xdr:spPr bwMode="auto">
        <a:xfrm flipV="1">
          <a:off x="3606800" y="2519003"/>
          <a:ext cx="698500" cy="14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47478</xdr:rowOff>
    </xdr:from>
    <xdr:to>
      <xdr:col>18</xdr:col>
      <xdr:colOff>177800</xdr:colOff>
      <xdr:row>15</xdr:row>
      <xdr:rowOff>151445</xdr:rowOff>
    </xdr:to>
    <xdr:cxnSp macro="">
      <xdr:nvCxnSpPr>
        <xdr:cNvPr id="57" name="直線コネクタ 56"/>
        <xdr:cNvCxnSpPr/>
      </xdr:nvCxnSpPr>
      <xdr:spPr bwMode="auto">
        <a:xfrm flipV="1">
          <a:off x="2908300" y="2666853"/>
          <a:ext cx="6985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119838</xdr:rowOff>
    </xdr:from>
    <xdr:to>
      <xdr:col>29</xdr:col>
      <xdr:colOff>177800</xdr:colOff>
      <xdr:row>14</xdr:row>
      <xdr:rowOff>49988</xdr:rowOff>
    </xdr:to>
    <xdr:sp macro="" textlink="">
      <xdr:nvSpPr>
        <xdr:cNvPr id="67" name="楕円 66"/>
        <xdr:cNvSpPr/>
      </xdr:nvSpPr>
      <xdr:spPr bwMode="auto">
        <a:xfrm>
          <a:off x="5600700" y="239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136365</xdr:rowOff>
    </xdr:from>
    <xdr:ext cx="762000" cy="259045"/>
    <xdr:sp macro="" textlink="">
      <xdr:nvSpPr>
        <xdr:cNvPr id="68" name="人口1人当たり決算額の推移該当値テキスト130"/>
        <xdr:cNvSpPr txBox="1"/>
      </xdr:nvSpPr>
      <xdr:spPr>
        <a:xfrm>
          <a:off x="5740400" y="224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79897</xdr:rowOff>
    </xdr:from>
    <xdr:to>
      <xdr:col>26</xdr:col>
      <xdr:colOff>101600</xdr:colOff>
      <xdr:row>15</xdr:row>
      <xdr:rowOff>10047</xdr:rowOff>
    </xdr:to>
    <xdr:sp macro="" textlink="">
      <xdr:nvSpPr>
        <xdr:cNvPr id="69" name="楕円 68"/>
        <xdr:cNvSpPr/>
      </xdr:nvSpPr>
      <xdr:spPr bwMode="auto">
        <a:xfrm>
          <a:off x="4953000" y="252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20224</xdr:rowOff>
    </xdr:from>
    <xdr:ext cx="736600" cy="259045"/>
    <xdr:sp macro="" textlink="">
      <xdr:nvSpPr>
        <xdr:cNvPr id="70" name="テキスト ボックス 69"/>
        <xdr:cNvSpPr txBox="1"/>
      </xdr:nvSpPr>
      <xdr:spPr>
        <a:xfrm>
          <a:off x="4622800" y="229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20278</xdr:rowOff>
    </xdr:from>
    <xdr:to>
      <xdr:col>22</xdr:col>
      <xdr:colOff>165100</xdr:colOff>
      <xdr:row>14</xdr:row>
      <xdr:rowOff>121878</xdr:rowOff>
    </xdr:to>
    <xdr:sp macro="" textlink="">
      <xdr:nvSpPr>
        <xdr:cNvPr id="71" name="楕円 70"/>
        <xdr:cNvSpPr/>
      </xdr:nvSpPr>
      <xdr:spPr bwMode="auto">
        <a:xfrm>
          <a:off x="4254500" y="246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132055</xdr:rowOff>
    </xdr:from>
    <xdr:ext cx="762000" cy="259045"/>
    <xdr:sp macro="" textlink="">
      <xdr:nvSpPr>
        <xdr:cNvPr id="72" name="テキスト ボックス 71"/>
        <xdr:cNvSpPr txBox="1"/>
      </xdr:nvSpPr>
      <xdr:spPr>
        <a:xfrm>
          <a:off x="3924300" y="22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168128</xdr:rowOff>
    </xdr:from>
    <xdr:to>
      <xdr:col>19</xdr:col>
      <xdr:colOff>38100</xdr:colOff>
      <xdr:row>15</xdr:row>
      <xdr:rowOff>98278</xdr:rowOff>
    </xdr:to>
    <xdr:sp macro="" textlink="">
      <xdr:nvSpPr>
        <xdr:cNvPr id="73" name="楕円 72"/>
        <xdr:cNvSpPr/>
      </xdr:nvSpPr>
      <xdr:spPr bwMode="auto">
        <a:xfrm>
          <a:off x="35560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108455</xdr:rowOff>
    </xdr:from>
    <xdr:ext cx="762000" cy="259045"/>
    <xdr:sp macro="" textlink="">
      <xdr:nvSpPr>
        <xdr:cNvPr id="74" name="テキスト ボックス 73"/>
        <xdr:cNvSpPr txBox="1"/>
      </xdr:nvSpPr>
      <xdr:spPr>
        <a:xfrm>
          <a:off x="3225800" y="238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100645</xdr:rowOff>
    </xdr:from>
    <xdr:to>
      <xdr:col>15</xdr:col>
      <xdr:colOff>101600</xdr:colOff>
      <xdr:row>16</xdr:row>
      <xdr:rowOff>30795</xdr:rowOff>
    </xdr:to>
    <xdr:sp macro="" textlink="">
      <xdr:nvSpPr>
        <xdr:cNvPr id="75" name="楕円 74"/>
        <xdr:cNvSpPr/>
      </xdr:nvSpPr>
      <xdr:spPr bwMode="auto">
        <a:xfrm>
          <a:off x="28575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40972</xdr:rowOff>
    </xdr:from>
    <xdr:ext cx="762000" cy="259045"/>
    <xdr:sp macro="" textlink="">
      <xdr:nvSpPr>
        <xdr:cNvPr id="76" name="テキスト ボックス 75"/>
        <xdr:cNvSpPr txBox="1"/>
      </xdr:nvSpPr>
      <xdr:spPr>
        <a:xfrm>
          <a:off x="2527300" y="24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256725</xdr:rowOff>
    </xdr:from>
    <xdr:to>
      <xdr:col>29</xdr:col>
      <xdr:colOff>127000</xdr:colOff>
      <xdr:row>34</xdr:row>
      <xdr:rowOff>331390</xdr:rowOff>
    </xdr:to>
    <xdr:cxnSp macro="">
      <xdr:nvCxnSpPr>
        <xdr:cNvPr id="111" name="直線コネクタ 110"/>
        <xdr:cNvCxnSpPr/>
      </xdr:nvCxnSpPr>
      <xdr:spPr bwMode="auto">
        <a:xfrm flipV="1">
          <a:off x="5003800" y="6524175"/>
          <a:ext cx="647700" cy="7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331390</xdr:rowOff>
    </xdr:from>
    <xdr:to>
      <xdr:col>26</xdr:col>
      <xdr:colOff>50800</xdr:colOff>
      <xdr:row>35</xdr:row>
      <xdr:rowOff>32534</xdr:rowOff>
    </xdr:to>
    <xdr:cxnSp macro="">
      <xdr:nvCxnSpPr>
        <xdr:cNvPr id="114" name="直線コネクタ 113"/>
        <xdr:cNvCxnSpPr/>
      </xdr:nvCxnSpPr>
      <xdr:spPr bwMode="auto">
        <a:xfrm flipV="1">
          <a:off x="4305300" y="6598840"/>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32534</xdr:rowOff>
    </xdr:from>
    <xdr:to>
      <xdr:col>22</xdr:col>
      <xdr:colOff>114300</xdr:colOff>
      <xdr:row>35</xdr:row>
      <xdr:rowOff>142044</xdr:rowOff>
    </xdr:to>
    <xdr:cxnSp macro="">
      <xdr:nvCxnSpPr>
        <xdr:cNvPr id="117" name="直線コネクタ 116"/>
        <xdr:cNvCxnSpPr/>
      </xdr:nvCxnSpPr>
      <xdr:spPr bwMode="auto">
        <a:xfrm flipV="1">
          <a:off x="3606800" y="6642884"/>
          <a:ext cx="698500" cy="10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142044</xdr:rowOff>
    </xdr:from>
    <xdr:to>
      <xdr:col>18</xdr:col>
      <xdr:colOff>177800</xdr:colOff>
      <xdr:row>35</xdr:row>
      <xdr:rowOff>303065</xdr:rowOff>
    </xdr:to>
    <xdr:cxnSp macro="">
      <xdr:nvCxnSpPr>
        <xdr:cNvPr id="120" name="直線コネクタ 119"/>
        <xdr:cNvCxnSpPr/>
      </xdr:nvCxnSpPr>
      <xdr:spPr bwMode="auto">
        <a:xfrm flipV="1">
          <a:off x="2908300" y="6752394"/>
          <a:ext cx="698500" cy="16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205925</xdr:rowOff>
    </xdr:from>
    <xdr:to>
      <xdr:col>29</xdr:col>
      <xdr:colOff>177800</xdr:colOff>
      <xdr:row>34</xdr:row>
      <xdr:rowOff>307525</xdr:rowOff>
    </xdr:to>
    <xdr:sp macro="" textlink="">
      <xdr:nvSpPr>
        <xdr:cNvPr id="130" name="楕円 129"/>
        <xdr:cNvSpPr/>
      </xdr:nvSpPr>
      <xdr:spPr bwMode="auto">
        <a:xfrm>
          <a:off x="5600700" y="647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51002</xdr:rowOff>
    </xdr:from>
    <xdr:ext cx="762000" cy="259045"/>
    <xdr:sp macro="" textlink="">
      <xdr:nvSpPr>
        <xdr:cNvPr id="131" name="人口1人当たり決算額の推移該当値テキスト445"/>
        <xdr:cNvSpPr txBox="1"/>
      </xdr:nvSpPr>
      <xdr:spPr>
        <a:xfrm>
          <a:off x="5740400" y="631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280590</xdr:rowOff>
    </xdr:from>
    <xdr:to>
      <xdr:col>26</xdr:col>
      <xdr:colOff>101600</xdr:colOff>
      <xdr:row>35</xdr:row>
      <xdr:rowOff>39290</xdr:rowOff>
    </xdr:to>
    <xdr:sp macro="" textlink="">
      <xdr:nvSpPr>
        <xdr:cNvPr id="132" name="楕円 131"/>
        <xdr:cNvSpPr/>
      </xdr:nvSpPr>
      <xdr:spPr bwMode="auto">
        <a:xfrm>
          <a:off x="4953000" y="654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49467</xdr:rowOff>
    </xdr:from>
    <xdr:ext cx="736600" cy="259045"/>
    <xdr:sp macro="" textlink="">
      <xdr:nvSpPr>
        <xdr:cNvPr id="133" name="テキスト ボックス 132"/>
        <xdr:cNvSpPr txBox="1"/>
      </xdr:nvSpPr>
      <xdr:spPr>
        <a:xfrm>
          <a:off x="4622800" y="631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324634</xdr:rowOff>
    </xdr:from>
    <xdr:to>
      <xdr:col>22</xdr:col>
      <xdr:colOff>165100</xdr:colOff>
      <xdr:row>35</xdr:row>
      <xdr:rowOff>83334</xdr:rowOff>
    </xdr:to>
    <xdr:sp macro="" textlink="">
      <xdr:nvSpPr>
        <xdr:cNvPr id="134" name="楕円 133"/>
        <xdr:cNvSpPr/>
      </xdr:nvSpPr>
      <xdr:spPr bwMode="auto">
        <a:xfrm>
          <a:off x="4254500" y="659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93511</xdr:rowOff>
    </xdr:from>
    <xdr:ext cx="762000" cy="259045"/>
    <xdr:sp macro="" textlink="">
      <xdr:nvSpPr>
        <xdr:cNvPr id="135" name="テキスト ボックス 134"/>
        <xdr:cNvSpPr txBox="1"/>
      </xdr:nvSpPr>
      <xdr:spPr>
        <a:xfrm>
          <a:off x="3924300" y="636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91244</xdr:rowOff>
    </xdr:from>
    <xdr:to>
      <xdr:col>19</xdr:col>
      <xdr:colOff>38100</xdr:colOff>
      <xdr:row>35</xdr:row>
      <xdr:rowOff>192844</xdr:rowOff>
    </xdr:to>
    <xdr:sp macro="" textlink="">
      <xdr:nvSpPr>
        <xdr:cNvPr id="136" name="楕円 135"/>
        <xdr:cNvSpPr/>
      </xdr:nvSpPr>
      <xdr:spPr bwMode="auto">
        <a:xfrm>
          <a:off x="3556000" y="670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203021</xdr:rowOff>
    </xdr:from>
    <xdr:ext cx="762000" cy="259045"/>
    <xdr:sp macro="" textlink="">
      <xdr:nvSpPr>
        <xdr:cNvPr id="137" name="テキスト ボックス 136"/>
        <xdr:cNvSpPr txBox="1"/>
      </xdr:nvSpPr>
      <xdr:spPr>
        <a:xfrm>
          <a:off x="3225800" y="647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252265</xdr:rowOff>
    </xdr:from>
    <xdr:to>
      <xdr:col>15</xdr:col>
      <xdr:colOff>101600</xdr:colOff>
      <xdr:row>36</xdr:row>
      <xdr:rowOff>10965</xdr:rowOff>
    </xdr:to>
    <xdr:sp macro="" textlink="">
      <xdr:nvSpPr>
        <xdr:cNvPr id="138" name="楕円 137"/>
        <xdr:cNvSpPr/>
      </xdr:nvSpPr>
      <xdr:spPr bwMode="auto">
        <a:xfrm>
          <a:off x="2857500" y="686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21142</xdr:rowOff>
    </xdr:from>
    <xdr:ext cx="762000" cy="259045"/>
    <xdr:sp macro="" textlink="">
      <xdr:nvSpPr>
        <xdr:cNvPr id="139" name="テキスト ボックス 138"/>
        <xdr:cNvSpPr txBox="1"/>
      </xdr:nvSpPr>
      <xdr:spPr>
        <a:xfrm>
          <a:off x="2527300" y="663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
6,468
329.41
8,256,101
7,724,246
328,904
4,048,771
10,435,422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99732</xdr:rowOff>
    </xdr:from>
    <xdr:to>
      <xdr:col>24</xdr:col>
      <xdr:colOff>63500</xdr:colOff>
      <xdr:row>35</xdr:row>
      <xdr:rowOff>132366</xdr:rowOff>
    </xdr:to>
    <xdr:cxnSp macro="">
      <xdr:nvCxnSpPr>
        <xdr:cNvPr id="59" name="直線コネクタ 58"/>
        <xdr:cNvCxnSpPr/>
      </xdr:nvCxnSpPr>
      <xdr:spPr>
        <a:xfrm flipV="1">
          <a:off x="3797300" y="6100482"/>
          <a:ext cx="838200" cy="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132366</xdr:rowOff>
    </xdr:from>
    <xdr:to>
      <xdr:col>19</xdr:col>
      <xdr:colOff>177800</xdr:colOff>
      <xdr:row>35</xdr:row>
      <xdr:rowOff>146412</xdr:rowOff>
    </xdr:to>
    <xdr:cxnSp macro="">
      <xdr:nvCxnSpPr>
        <xdr:cNvPr id="62" name="直線コネクタ 61"/>
        <xdr:cNvCxnSpPr/>
      </xdr:nvCxnSpPr>
      <xdr:spPr>
        <a:xfrm flipV="1">
          <a:off x="2908300" y="6133116"/>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146412</xdr:rowOff>
    </xdr:from>
    <xdr:to>
      <xdr:col>15</xdr:col>
      <xdr:colOff>50800</xdr:colOff>
      <xdr:row>37</xdr:row>
      <xdr:rowOff>1671</xdr:rowOff>
    </xdr:to>
    <xdr:cxnSp macro="">
      <xdr:nvCxnSpPr>
        <xdr:cNvPr id="65" name="直線コネクタ 64"/>
        <xdr:cNvCxnSpPr/>
      </xdr:nvCxnSpPr>
      <xdr:spPr>
        <a:xfrm flipV="1">
          <a:off x="2019300" y="6147162"/>
          <a:ext cx="889000" cy="19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1671</xdr:rowOff>
    </xdr:from>
    <xdr:to>
      <xdr:col>10</xdr:col>
      <xdr:colOff>114300</xdr:colOff>
      <xdr:row>37</xdr:row>
      <xdr:rowOff>103782</xdr:rowOff>
    </xdr:to>
    <xdr:cxnSp macro="">
      <xdr:nvCxnSpPr>
        <xdr:cNvPr id="68" name="直線コネクタ 67"/>
        <xdr:cNvCxnSpPr/>
      </xdr:nvCxnSpPr>
      <xdr:spPr>
        <a:xfrm flipV="1">
          <a:off x="1130300" y="6345321"/>
          <a:ext cx="889000" cy="10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48932</xdr:rowOff>
    </xdr:from>
    <xdr:to>
      <xdr:col>24</xdr:col>
      <xdr:colOff>114300</xdr:colOff>
      <xdr:row>35</xdr:row>
      <xdr:rowOff>150532</xdr:rowOff>
    </xdr:to>
    <xdr:sp macro="" textlink="">
      <xdr:nvSpPr>
        <xdr:cNvPr id="78" name="楕円 77"/>
        <xdr:cNvSpPr/>
      </xdr:nvSpPr>
      <xdr:spPr>
        <a:xfrm>
          <a:off x="4584700" y="60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71809</xdr:rowOff>
    </xdr:from>
    <xdr:ext cx="599010" cy="259045"/>
    <xdr:sp macro="" textlink="">
      <xdr:nvSpPr>
        <xdr:cNvPr id="79" name="人件費該当値テキスト"/>
        <xdr:cNvSpPr txBox="1"/>
      </xdr:nvSpPr>
      <xdr:spPr>
        <a:xfrm>
          <a:off x="4686300" y="590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81566</xdr:rowOff>
    </xdr:from>
    <xdr:to>
      <xdr:col>20</xdr:col>
      <xdr:colOff>38100</xdr:colOff>
      <xdr:row>36</xdr:row>
      <xdr:rowOff>11716</xdr:rowOff>
    </xdr:to>
    <xdr:sp macro="" textlink="">
      <xdr:nvSpPr>
        <xdr:cNvPr id="80" name="楕円 79"/>
        <xdr:cNvSpPr/>
      </xdr:nvSpPr>
      <xdr:spPr>
        <a:xfrm>
          <a:off x="3746500" y="60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28243</xdr:rowOff>
    </xdr:from>
    <xdr:ext cx="599010" cy="259045"/>
    <xdr:sp macro="" textlink="">
      <xdr:nvSpPr>
        <xdr:cNvPr id="81" name="テキスト ボックス 80"/>
        <xdr:cNvSpPr txBox="1"/>
      </xdr:nvSpPr>
      <xdr:spPr>
        <a:xfrm>
          <a:off x="3497795" y="585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95612</xdr:rowOff>
    </xdr:from>
    <xdr:to>
      <xdr:col>15</xdr:col>
      <xdr:colOff>101600</xdr:colOff>
      <xdr:row>36</xdr:row>
      <xdr:rowOff>25762</xdr:rowOff>
    </xdr:to>
    <xdr:sp macro="" textlink="">
      <xdr:nvSpPr>
        <xdr:cNvPr id="82" name="楕円 81"/>
        <xdr:cNvSpPr/>
      </xdr:nvSpPr>
      <xdr:spPr>
        <a:xfrm>
          <a:off x="2857500" y="60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42289</xdr:rowOff>
    </xdr:from>
    <xdr:ext cx="599010" cy="259045"/>
    <xdr:sp macro="" textlink="">
      <xdr:nvSpPr>
        <xdr:cNvPr id="83" name="テキスト ボックス 82"/>
        <xdr:cNvSpPr txBox="1"/>
      </xdr:nvSpPr>
      <xdr:spPr>
        <a:xfrm>
          <a:off x="2608795" y="587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122321</xdr:rowOff>
    </xdr:from>
    <xdr:to>
      <xdr:col>10</xdr:col>
      <xdr:colOff>165100</xdr:colOff>
      <xdr:row>37</xdr:row>
      <xdr:rowOff>52471</xdr:rowOff>
    </xdr:to>
    <xdr:sp macro="" textlink="">
      <xdr:nvSpPr>
        <xdr:cNvPr id="84" name="楕円 83"/>
        <xdr:cNvSpPr/>
      </xdr:nvSpPr>
      <xdr:spPr>
        <a:xfrm>
          <a:off x="1968500" y="62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68998</xdr:rowOff>
    </xdr:from>
    <xdr:ext cx="599010" cy="259045"/>
    <xdr:sp macro="" textlink="">
      <xdr:nvSpPr>
        <xdr:cNvPr id="85" name="テキスト ボックス 84"/>
        <xdr:cNvSpPr txBox="1"/>
      </xdr:nvSpPr>
      <xdr:spPr>
        <a:xfrm>
          <a:off x="1719795" y="606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52982</xdr:rowOff>
    </xdr:from>
    <xdr:to>
      <xdr:col>6</xdr:col>
      <xdr:colOff>38100</xdr:colOff>
      <xdr:row>37</xdr:row>
      <xdr:rowOff>154582</xdr:rowOff>
    </xdr:to>
    <xdr:sp macro="" textlink="">
      <xdr:nvSpPr>
        <xdr:cNvPr id="86" name="楕円 85"/>
        <xdr:cNvSpPr/>
      </xdr:nvSpPr>
      <xdr:spPr>
        <a:xfrm>
          <a:off x="1079500" y="63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171109</xdr:rowOff>
    </xdr:from>
    <xdr:ext cx="599010" cy="259045"/>
    <xdr:sp macro="" textlink="">
      <xdr:nvSpPr>
        <xdr:cNvPr id="87" name="テキスト ボックス 86"/>
        <xdr:cNvSpPr txBox="1"/>
      </xdr:nvSpPr>
      <xdr:spPr>
        <a:xfrm>
          <a:off x="830795" y="617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112622</xdr:rowOff>
    </xdr:from>
    <xdr:to>
      <xdr:col>24</xdr:col>
      <xdr:colOff>63500</xdr:colOff>
      <xdr:row>58</xdr:row>
      <xdr:rowOff>142347</xdr:rowOff>
    </xdr:to>
    <xdr:cxnSp macro="">
      <xdr:nvCxnSpPr>
        <xdr:cNvPr id="118" name="直線コネクタ 117"/>
        <xdr:cNvCxnSpPr/>
      </xdr:nvCxnSpPr>
      <xdr:spPr>
        <a:xfrm flipV="1">
          <a:off x="3797300" y="10056722"/>
          <a:ext cx="838200" cy="2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141391</xdr:rowOff>
    </xdr:from>
    <xdr:to>
      <xdr:col>19</xdr:col>
      <xdr:colOff>177800</xdr:colOff>
      <xdr:row>58</xdr:row>
      <xdr:rowOff>142347</xdr:rowOff>
    </xdr:to>
    <xdr:cxnSp macro="">
      <xdr:nvCxnSpPr>
        <xdr:cNvPr id="121" name="直線コネクタ 120"/>
        <xdr:cNvCxnSpPr/>
      </xdr:nvCxnSpPr>
      <xdr:spPr>
        <a:xfrm>
          <a:off x="2908300" y="10085491"/>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136878</xdr:rowOff>
    </xdr:from>
    <xdr:to>
      <xdr:col>15</xdr:col>
      <xdr:colOff>50800</xdr:colOff>
      <xdr:row>58</xdr:row>
      <xdr:rowOff>141391</xdr:rowOff>
    </xdr:to>
    <xdr:cxnSp macro="">
      <xdr:nvCxnSpPr>
        <xdr:cNvPr id="124" name="直線コネクタ 123"/>
        <xdr:cNvCxnSpPr/>
      </xdr:nvCxnSpPr>
      <xdr:spPr>
        <a:xfrm>
          <a:off x="2019300" y="10080978"/>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136878</xdr:rowOff>
    </xdr:from>
    <xdr:to>
      <xdr:col>10</xdr:col>
      <xdr:colOff>114300</xdr:colOff>
      <xdr:row>58</xdr:row>
      <xdr:rowOff>148167</xdr:rowOff>
    </xdr:to>
    <xdr:cxnSp macro="">
      <xdr:nvCxnSpPr>
        <xdr:cNvPr id="127" name="直線コネクタ 126"/>
        <xdr:cNvCxnSpPr/>
      </xdr:nvCxnSpPr>
      <xdr:spPr>
        <a:xfrm flipV="1">
          <a:off x="1130300" y="10080978"/>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61822</xdr:rowOff>
    </xdr:from>
    <xdr:to>
      <xdr:col>24</xdr:col>
      <xdr:colOff>114300</xdr:colOff>
      <xdr:row>58</xdr:row>
      <xdr:rowOff>163422</xdr:rowOff>
    </xdr:to>
    <xdr:sp macro="" textlink="">
      <xdr:nvSpPr>
        <xdr:cNvPr id="137" name="楕円 136"/>
        <xdr:cNvSpPr/>
      </xdr:nvSpPr>
      <xdr:spPr>
        <a:xfrm>
          <a:off x="4584700" y="100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21199</xdr:rowOff>
    </xdr:from>
    <xdr:ext cx="599010" cy="259045"/>
    <xdr:sp macro="" textlink="">
      <xdr:nvSpPr>
        <xdr:cNvPr id="138" name="物件費該当値テキスト"/>
        <xdr:cNvSpPr txBox="1"/>
      </xdr:nvSpPr>
      <xdr:spPr>
        <a:xfrm>
          <a:off x="4686300" y="979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91547</xdr:rowOff>
    </xdr:from>
    <xdr:to>
      <xdr:col>20</xdr:col>
      <xdr:colOff>38100</xdr:colOff>
      <xdr:row>59</xdr:row>
      <xdr:rowOff>21697</xdr:rowOff>
    </xdr:to>
    <xdr:sp macro="" textlink="">
      <xdr:nvSpPr>
        <xdr:cNvPr id="139" name="楕円 138"/>
        <xdr:cNvSpPr/>
      </xdr:nvSpPr>
      <xdr:spPr>
        <a:xfrm>
          <a:off x="3746500" y="10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12824</xdr:rowOff>
    </xdr:from>
    <xdr:ext cx="599010" cy="259045"/>
    <xdr:sp macro="" textlink="">
      <xdr:nvSpPr>
        <xdr:cNvPr id="140" name="テキスト ボックス 139"/>
        <xdr:cNvSpPr txBox="1"/>
      </xdr:nvSpPr>
      <xdr:spPr>
        <a:xfrm>
          <a:off x="3497795" y="101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90591</xdr:rowOff>
    </xdr:from>
    <xdr:to>
      <xdr:col>15</xdr:col>
      <xdr:colOff>101600</xdr:colOff>
      <xdr:row>59</xdr:row>
      <xdr:rowOff>20741</xdr:rowOff>
    </xdr:to>
    <xdr:sp macro="" textlink="">
      <xdr:nvSpPr>
        <xdr:cNvPr id="141" name="楕円 140"/>
        <xdr:cNvSpPr/>
      </xdr:nvSpPr>
      <xdr:spPr>
        <a:xfrm>
          <a:off x="2857500" y="100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37268</xdr:rowOff>
    </xdr:from>
    <xdr:ext cx="599010" cy="259045"/>
    <xdr:sp macro="" textlink="">
      <xdr:nvSpPr>
        <xdr:cNvPr id="142" name="テキスト ボックス 141"/>
        <xdr:cNvSpPr txBox="1"/>
      </xdr:nvSpPr>
      <xdr:spPr>
        <a:xfrm>
          <a:off x="2608795" y="980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86078</xdr:rowOff>
    </xdr:from>
    <xdr:to>
      <xdr:col>10</xdr:col>
      <xdr:colOff>165100</xdr:colOff>
      <xdr:row>59</xdr:row>
      <xdr:rowOff>16228</xdr:rowOff>
    </xdr:to>
    <xdr:sp macro="" textlink="">
      <xdr:nvSpPr>
        <xdr:cNvPr id="143" name="楕円 142"/>
        <xdr:cNvSpPr/>
      </xdr:nvSpPr>
      <xdr:spPr>
        <a:xfrm>
          <a:off x="1968500" y="100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32755</xdr:rowOff>
    </xdr:from>
    <xdr:ext cx="599010" cy="259045"/>
    <xdr:sp macro="" textlink="">
      <xdr:nvSpPr>
        <xdr:cNvPr id="144" name="テキスト ボックス 143"/>
        <xdr:cNvSpPr txBox="1"/>
      </xdr:nvSpPr>
      <xdr:spPr>
        <a:xfrm>
          <a:off x="1719795" y="980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97367</xdr:rowOff>
    </xdr:from>
    <xdr:to>
      <xdr:col>6</xdr:col>
      <xdr:colOff>38100</xdr:colOff>
      <xdr:row>59</xdr:row>
      <xdr:rowOff>27517</xdr:rowOff>
    </xdr:to>
    <xdr:sp macro="" textlink="">
      <xdr:nvSpPr>
        <xdr:cNvPr id="145" name="楕円 144"/>
        <xdr:cNvSpPr/>
      </xdr:nvSpPr>
      <xdr:spPr>
        <a:xfrm>
          <a:off x="1079500" y="100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18644</xdr:rowOff>
    </xdr:from>
    <xdr:ext cx="599010" cy="259045"/>
    <xdr:sp macro="" textlink="">
      <xdr:nvSpPr>
        <xdr:cNvPr id="146" name="テキスト ボックス 145"/>
        <xdr:cNvSpPr txBox="1"/>
      </xdr:nvSpPr>
      <xdr:spPr>
        <a:xfrm>
          <a:off x="830795" y="1013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142607</xdr:rowOff>
    </xdr:from>
    <xdr:to>
      <xdr:col>24</xdr:col>
      <xdr:colOff>63500</xdr:colOff>
      <xdr:row>72</xdr:row>
      <xdr:rowOff>129527</xdr:rowOff>
    </xdr:to>
    <xdr:cxnSp macro="">
      <xdr:nvCxnSpPr>
        <xdr:cNvPr id="177" name="直線コネクタ 176"/>
        <xdr:cNvCxnSpPr/>
      </xdr:nvCxnSpPr>
      <xdr:spPr>
        <a:xfrm>
          <a:off x="3797300" y="12315557"/>
          <a:ext cx="838200" cy="1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142607</xdr:rowOff>
    </xdr:from>
    <xdr:to>
      <xdr:col>19</xdr:col>
      <xdr:colOff>177800</xdr:colOff>
      <xdr:row>73</xdr:row>
      <xdr:rowOff>140729</xdr:rowOff>
    </xdr:to>
    <xdr:cxnSp macro="">
      <xdr:nvCxnSpPr>
        <xdr:cNvPr id="180" name="直線コネクタ 179"/>
        <xdr:cNvCxnSpPr/>
      </xdr:nvCxnSpPr>
      <xdr:spPr>
        <a:xfrm flipV="1">
          <a:off x="2908300" y="12315557"/>
          <a:ext cx="889000" cy="3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140729</xdr:rowOff>
    </xdr:from>
    <xdr:to>
      <xdr:col>15</xdr:col>
      <xdr:colOff>50800</xdr:colOff>
      <xdr:row>75</xdr:row>
      <xdr:rowOff>162544</xdr:rowOff>
    </xdr:to>
    <xdr:cxnSp macro="">
      <xdr:nvCxnSpPr>
        <xdr:cNvPr id="183" name="直線コネクタ 182"/>
        <xdr:cNvCxnSpPr/>
      </xdr:nvCxnSpPr>
      <xdr:spPr>
        <a:xfrm flipV="1">
          <a:off x="2019300" y="12656579"/>
          <a:ext cx="889000" cy="36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122637</xdr:rowOff>
    </xdr:from>
    <xdr:to>
      <xdr:col>10</xdr:col>
      <xdr:colOff>114300</xdr:colOff>
      <xdr:row>75</xdr:row>
      <xdr:rowOff>162544</xdr:rowOff>
    </xdr:to>
    <xdr:cxnSp macro="">
      <xdr:nvCxnSpPr>
        <xdr:cNvPr id="186" name="直線コネクタ 185"/>
        <xdr:cNvCxnSpPr/>
      </xdr:nvCxnSpPr>
      <xdr:spPr>
        <a:xfrm>
          <a:off x="1130300" y="12809937"/>
          <a:ext cx="889000" cy="2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78727</xdr:rowOff>
    </xdr:from>
    <xdr:to>
      <xdr:col>24</xdr:col>
      <xdr:colOff>114300</xdr:colOff>
      <xdr:row>73</xdr:row>
      <xdr:rowOff>8877</xdr:rowOff>
    </xdr:to>
    <xdr:sp macro="" textlink="">
      <xdr:nvSpPr>
        <xdr:cNvPr id="196" name="楕円 195"/>
        <xdr:cNvSpPr/>
      </xdr:nvSpPr>
      <xdr:spPr>
        <a:xfrm>
          <a:off x="4584700" y="124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101604</xdr:rowOff>
    </xdr:from>
    <xdr:ext cx="534377" cy="259045"/>
    <xdr:sp macro="" textlink="">
      <xdr:nvSpPr>
        <xdr:cNvPr id="197" name="維持補修費該当値テキスト"/>
        <xdr:cNvSpPr txBox="1"/>
      </xdr:nvSpPr>
      <xdr:spPr>
        <a:xfrm>
          <a:off x="4686300" y="122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91807</xdr:rowOff>
    </xdr:from>
    <xdr:to>
      <xdr:col>20</xdr:col>
      <xdr:colOff>38100</xdr:colOff>
      <xdr:row>72</xdr:row>
      <xdr:rowOff>21957</xdr:rowOff>
    </xdr:to>
    <xdr:sp macro="" textlink="">
      <xdr:nvSpPr>
        <xdr:cNvPr id="198" name="楕円 197"/>
        <xdr:cNvSpPr/>
      </xdr:nvSpPr>
      <xdr:spPr>
        <a:xfrm>
          <a:off x="3746500" y="122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38484</xdr:rowOff>
    </xdr:from>
    <xdr:ext cx="534377" cy="259045"/>
    <xdr:sp macro="" textlink="">
      <xdr:nvSpPr>
        <xdr:cNvPr id="199" name="テキスト ボックス 198"/>
        <xdr:cNvSpPr txBox="1"/>
      </xdr:nvSpPr>
      <xdr:spPr>
        <a:xfrm>
          <a:off x="3530111" y="120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89929</xdr:rowOff>
    </xdr:from>
    <xdr:to>
      <xdr:col>15</xdr:col>
      <xdr:colOff>101600</xdr:colOff>
      <xdr:row>74</xdr:row>
      <xdr:rowOff>20079</xdr:rowOff>
    </xdr:to>
    <xdr:sp macro="" textlink="">
      <xdr:nvSpPr>
        <xdr:cNvPr id="200" name="楕円 199"/>
        <xdr:cNvSpPr/>
      </xdr:nvSpPr>
      <xdr:spPr>
        <a:xfrm>
          <a:off x="2857500" y="126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36606</xdr:rowOff>
    </xdr:from>
    <xdr:ext cx="534377" cy="259045"/>
    <xdr:sp macro="" textlink="">
      <xdr:nvSpPr>
        <xdr:cNvPr id="201" name="テキスト ボックス 200"/>
        <xdr:cNvSpPr txBox="1"/>
      </xdr:nvSpPr>
      <xdr:spPr>
        <a:xfrm>
          <a:off x="2641111" y="123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111744</xdr:rowOff>
    </xdr:from>
    <xdr:to>
      <xdr:col>10</xdr:col>
      <xdr:colOff>165100</xdr:colOff>
      <xdr:row>76</xdr:row>
      <xdr:rowOff>41894</xdr:rowOff>
    </xdr:to>
    <xdr:sp macro="" textlink="">
      <xdr:nvSpPr>
        <xdr:cNvPr id="202" name="楕円 201"/>
        <xdr:cNvSpPr/>
      </xdr:nvSpPr>
      <xdr:spPr>
        <a:xfrm>
          <a:off x="1968500" y="129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58421</xdr:rowOff>
    </xdr:from>
    <xdr:ext cx="534377" cy="259045"/>
    <xdr:sp macro="" textlink="">
      <xdr:nvSpPr>
        <xdr:cNvPr id="203" name="テキスト ボックス 202"/>
        <xdr:cNvSpPr txBox="1"/>
      </xdr:nvSpPr>
      <xdr:spPr>
        <a:xfrm>
          <a:off x="1752111" y="12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71837</xdr:rowOff>
    </xdr:from>
    <xdr:to>
      <xdr:col>6</xdr:col>
      <xdr:colOff>38100</xdr:colOff>
      <xdr:row>75</xdr:row>
      <xdr:rowOff>1987</xdr:rowOff>
    </xdr:to>
    <xdr:sp macro="" textlink="">
      <xdr:nvSpPr>
        <xdr:cNvPr id="204" name="楕円 203"/>
        <xdr:cNvSpPr/>
      </xdr:nvSpPr>
      <xdr:spPr>
        <a:xfrm>
          <a:off x="1079500" y="127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18514</xdr:rowOff>
    </xdr:from>
    <xdr:ext cx="534377" cy="259045"/>
    <xdr:sp macro="" textlink="">
      <xdr:nvSpPr>
        <xdr:cNvPr id="205" name="テキスト ボックス 204"/>
        <xdr:cNvSpPr txBox="1"/>
      </xdr:nvSpPr>
      <xdr:spPr>
        <a:xfrm>
          <a:off x="863111" y="125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27623</xdr:rowOff>
    </xdr:from>
    <xdr:to>
      <xdr:col>24</xdr:col>
      <xdr:colOff>63500</xdr:colOff>
      <xdr:row>95</xdr:row>
      <xdr:rowOff>112052</xdr:rowOff>
    </xdr:to>
    <xdr:cxnSp macro="">
      <xdr:nvCxnSpPr>
        <xdr:cNvPr id="235" name="直線コネクタ 234"/>
        <xdr:cNvCxnSpPr/>
      </xdr:nvCxnSpPr>
      <xdr:spPr>
        <a:xfrm>
          <a:off x="3797300" y="16315373"/>
          <a:ext cx="8382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27623</xdr:rowOff>
    </xdr:from>
    <xdr:to>
      <xdr:col>19</xdr:col>
      <xdr:colOff>177800</xdr:colOff>
      <xdr:row>96</xdr:row>
      <xdr:rowOff>110173</xdr:rowOff>
    </xdr:to>
    <xdr:cxnSp macro="">
      <xdr:nvCxnSpPr>
        <xdr:cNvPr id="238" name="直線コネクタ 237"/>
        <xdr:cNvCxnSpPr/>
      </xdr:nvCxnSpPr>
      <xdr:spPr>
        <a:xfrm flipV="1">
          <a:off x="2908300" y="16315373"/>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110173</xdr:rowOff>
    </xdr:from>
    <xdr:to>
      <xdr:col>15</xdr:col>
      <xdr:colOff>50800</xdr:colOff>
      <xdr:row>96</xdr:row>
      <xdr:rowOff>133908</xdr:rowOff>
    </xdr:to>
    <xdr:cxnSp macro="">
      <xdr:nvCxnSpPr>
        <xdr:cNvPr id="241" name="直線コネクタ 240"/>
        <xdr:cNvCxnSpPr/>
      </xdr:nvCxnSpPr>
      <xdr:spPr>
        <a:xfrm flipV="1">
          <a:off x="2019300" y="16569373"/>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133908</xdr:rowOff>
    </xdr:from>
    <xdr:to>
      <xdr:col>10</xdr:col>
      <xdr:colOff>114300</xdr:colOff>
      <xdr:row>96</xdr:row>
      <xdr:rowOff>148462</xdr:rowOff>
    </xdr:to>
    <xdr:cxnSp macro="">
      <xdr:nvCxnSpPr>
        <xdr:cNvPr id="244" name="直線コネクタ 243"/>
        <xdr:cNvCxnSpPr/>
      </xdr:nvCxnSpPr>
      <xdr:spPr>
        <a:xfrm flipV="1">
          <a:off x="1130300" y="1659310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61252</xdr:rowOff>
    </xdr:from>
    <xdr:to>
      <xdr:col>24</xdr:col>
      <xdr:colOff>114300</xdr:colOff>
      <xdr:row>95</xdr:row>
      <xdr:rowOff>162852</xdr:rowOff>
    </xdr:to>
    <xdr:sp macro="" textlink="">
      <xdr:nvSpPr>
        <xdr:cNvPr id="254" name="楕円 253"/>
        <xdr:cNvSpPr/>
      </xdr:nvSpPr>
      <xdr:spPr>
        <a:xfrm>
          <a:off x="4584700" y="16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84129</xdr:rowOff>
    </xdr:from>
    <xdr:ext cx="534377" cy="259045"/>
    <xdr:sp macro="" textlink="">
      <xdr:nvSpPr>
        <xdr:cNvPr id="255" name="扶助費該当値テキスト"/>
        <xdr:cNvSpPr txBox="1"/>
      </xdr:nvSpPr>
      <xdr:spPr>
        <a:xfrm>
          <a:off x="4686300" y="162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148273</xdr:rowOff>
    </xdr:from>
    <xdr:to>
      <xdr:col>20</xdr:col>
      <xdr:colOff>38100</xdr:colOff>
      <xdr:row>95</xdr:row>
      <xdr:rowOff>78423</xdr:rowOff>
    </xdr:to>
    <xdr:sp macro="" textlink="">
      <xdr:nvSpPr>
        <xdr:cNvPr id="256" name="楕円 255"/>
        <xdr:cNvSpPr/>
      </xdr:nvSpPr>
      <xdr:spPr>
        <a:xfrm>
          <a:off x="3746500" y="162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94950</xdr:rowOff>
    </xdr:from>
    <xdr:ext cx="534377" cy="259045"/>
    <xdr:sp macro="" textlink="">
      <xdr:nvSpPr>
        <xdr:cNvPr id="257" name="テキスト ボックス 256"/>
        <xdr:cNvSpPr txBox="1"/>
      </xdr:nvSpPr>
      <xdr:spPr>
        <a:xfrm>
          <a:off x="3530111" y="16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59373</xdr:rowOff>
    </xdr:from>
    <xdr:to>
      <xdr:col>15</xdr:col>
      <xdr:colOff>101600</xdr:colOff>
      <xdr:row>96</xdr:row>
      <xdr:rowOff>160973</xdr:rowOff>
    </xdr:to>
    <xdr:sp macro="" textlink="">
      <xdr:nvSpPr>
        <xdr:cNvPr id="258" name="楕円 257"/>
        <xdr:cNvSpPr/>
      </xdr:nvSpPr>
      <xdr:spPr>
        <a:xfrm>
          <a:off x="28575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6050</xdr:rowOff>
    </xdr:from>
    <xdr:ext cx="534377" cy="259045"/>
    <xdr:sp macro="" textlink="">
      <xdr:nvSpPr>
        <xdr:cNvPr id="259" name="テキスト ボックス 258"/>
        <xdr:cNvSpPr txBox="1"/>
      </xdr:nvSpPr>
      <xdr:spPr>
        <a:xfrm>
          <a:off x="2641111" y="162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83108</xdr:rowOff>
    </xdr:from>
    <xdr:to>
      <xdr:col>10</xdr:col>
      <xdr:colOff>165100</xdr:colOff>
      <xdr:row>97</xdr:row>
      <xdr:rowOff>13258</xdr:rowOff>
    </xdr:to>
    <xdr:sp macro="" textlink="">
      <xdr:nvSpPr>
        <xdr:cNvPr id="260" name="楕円 259"/>
        <xdr:cNvSpPr/>
      </xdr:nvSpPr>
      <xdr:spPr>
        <a:xfrm>
          <a:off x="19685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29785</xdr:rowOff>
    </xdr:from>
    <xdr:ext cx="534377" cy="259045"/>
    <xdr:sp macro="" textlink="">
      <xdr:nvSpPr>
        <xdr:cNvPr id="261" name="テキスト ボックス 260"/>
        <xdr:cNvSpPr txBox="1"/>
      </xdr:nvSpPr>
      <xdr:spPr>
        <a:xfrm>
          <a:off x="1752111" y="16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97662</xdr:rowOff>
    </xdr:from>
    <xdr:to>
      <xdr:col>6</xdr:col>
      <xdr:colOff>38100</xdr:colOff>
      <xdr:row>97</xdr:row>
      <xdr:rowOff>27812</xdr:rowOff>
    </xdr:to>
    <xdr:sp macro="" textlink="">
      <xdr:nvSpPr>
        <xdr:cNvPr id="262" name="楕円 261"/>
        <xdr:cNvSpPr/>
      </xdr:nvSpPr>
      <xdr:spPr>
        <a:xfrm>
          <a:off x="1079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44339</xdr:rowOff>
    </xdr:from>
    <xdr:ext cx="534377" cy="259045"/>
    <xdr:sp macro="" textlink="">
      <xdr:nvSpPr>
        <xdr:cNvPr id="263" name="テキスト ボックス 262"/>
        <xdr:cNvSpPr txBox="1"/>
      </xdr:nvSpPr>
      <xdr:spPr>
        <a:xfrm>
          <a:off x="863111" y="163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112501</xdr:rowOff>
    </xdr:from>
    <xdr:to>
      <xdr:col>55</xdr:col>
      <xdr:colOff>0</xdr:colOff>
      <xdr:row>34</xdr:row>
      <xdr:rowOff>19296</xdr:rowOff>
    </xdr:to>
    <xdr:cxnSp macro="">
      <xdr:nvCxnSpPr>
        <xdr:cNvPr id="290" name="直線コネクタ 289"/>
        <xdr:cNvCxnSpPr/>
      </xdr:nvCxnSpPr>
      <xdr:spPr>
        <a:xfrm flipV="1">
          <a:off x="9639300" y="5770351"/>
          <a:ext cx="8382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161769</xdr:rowOff>
    </xdr:from>
    <xdr:to>
      <xdr:col>50</xdr:col>
      <xdr:colOff>114300</xdr:colOff>
      <xdr:row>34</xdr:row>
      <xdr:rowOff>19296</xdr:rowOff>
    </xdr:to>
    <xdr:cxnSp macro="">
      <xdr:nvCxnSpPr>
        <xdr:cNvPr id="293" name="直線コネクタ 292"/>
        <xdr:cNvCxnSpPr/>
      </xdr:nvCxnSpPr>
      <xdr:spPr>
        <a:xfrm>
          <a:off x="8750300" y="5305269"/>
          <a:ext cx="889000" cy="54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161769</xdr:rowOff>
    </xdr:from>
    <xdr:to>
      <xdr:col>45</xdr:col>
      <xdr:colOff>177800</xdr:colOff>
      <xdr:row>35</xdr:row>
      <xdr:rowOff>75971</xdr:rowOff>
    </xdr:to>
    <xdr:cxnSp macro="">
      <xdr:nvCxnSpPr>
        <xdr:cNvPr id="296" name="直線コネクタ 295"/>
        <xdr:cNvCxnSpPr/>
      </xdr:nvCxnSpPr>
      <xdr:spPr>
        <a:xfrm flipV="1">
          <a:off x="7861300" y="5305269"/>
          <a:ext cx="889000" cy="77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51712</xdr:rowOff>
    </xdr:from>
    <xdr:to>
      <xdr:col>41</xdr:col>
      <xdr:colOff>50800</xdr:colOff>
      <xdr:row>35</xdr:row>
      <xdr:rowOff>75971</xdr:rowOff>
    </xdr:to>
    <xdr:cxnSp macro="">
      <xdr:nvCxnSpPr>
        <xdr:cNvPr id="299" name="直線コネクタ 298"/>
        <xdr:cNvCxnSpPr/>
      </xdr:nvCxnSpPr>
      <xdr:spPr>
        <a:xfrm>
          <a:off x="6972300" y="6052462"/>
          <a:ext cx="8890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61701</xdr:rowOff>
    </xdr:from>
    <xdr:to>
      <xdr:col>55</xdr:col>
      <xdr:colOff>50800</xdr:colOff>
      <xdr:row>33</xdr:row>
      <xdr:rowOff>163301</xdr:rowOff>
    </xdr:to>
    <xdr:sp macro="" textlink="">
      <xdr:nvSpPr>
        <xdr:cNvPr id="309" name="楕円 308"/>
        <xdr:cNvSpPr/>
      </xdr:nvSpPr>
      <xdr:spPr>
        <a:xfrm>
          <a:off x="10426700" y="5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84578</xdr:rowOff>
    </xdr:from>
    <xdr:ext cx="599010" cy="259045"/>
    <xdr:sp macro="" textlink="">
      <xdr:nvSpPr>
        <xdr:cNvPr id="310" name="補助費等該当値テキスト"/>
        <xdr:cNvSpPr txBox="1"/>
      </xdr:nvSpPr>
      <xdr:spPr>
        <a:xfrm>
          <a:off x="10528300" y="557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139946</xdr:rowOff>
    </xdr:from>
    <xdr:to>
      <xdr:col>50</xdr:col>
      <xdr:colOff>165100</xdr:colOff>
      <xdr:row>34</xdr:row>
      <xdr:rowOff>70096</xdr:rowOff>
    </xdr:to>
    <xdr:sp macro="" textlink="">
      <xdr:nvSpPr>
        <xdr:cNvPr id="311" name="楕円 310"/>
        <xdr:cNvSpPr/>
      </xdr:nvSpPr>
      <xdr:spPr>
        <a:xfrm>
          <a:off x="9588500" y="57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86623</xdr:rowOff>
    </xdr:from>
    <xdr:ext cx="599010" cy="259045"/>
    <xdr:sp macro="" textlink="">
      <xdr:nvSpPr>
        <xdr:cNvPr id="312" name="テキスト ボックス 311"/>
        <xdr:cNvSpPr txBox="1"/>
      </xdr:nvSpPr>
      <xdr:spPr>
        <a:xfrm>
          <a:off x="9339795" y="557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110969</xdr:rowOff>
    </xdr:from>
    <xdr:to>
      <xdr:col>46</xdr:col>
      <xdr:colOff>38100</xdr:colOff>
      <xdr:row>31</xdr:row>
      <xdr:rowOff>41119</xdr:rowOff>
    </xdr:to>
    <xdr:sp macro="" textlink="">
      <xdr:nvSpPr>
        <xdr:cNvPr id="313" name="楕円 312"/>
        <xdr:cNvSpPr/>
      </xdr:nvSpPr>
      <xdr:spPr>
        <a:xfrm>
          <a:off x="8699500" y="52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57646</xdr:rowOff>
    </xdr:from>
    <xdr:ext cx="599010" cy="259045"/>
    <xdr:sp macro="" textlink="">
      <xdr:nvSpPr>
        <xdr:cNvPr id="314" name="テキスト ボックス 313"/>
        <xdr:cNvSpPr txBox="1"/>
      </xdr:nvSpPr>
      <xdr:spPr>
        <a:xfrm>
          <a:off x="8450795" y="50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25171</xdr:rowOff>
    </xdr:from>
    <xdr:to>
      <xdr:col>41</xdr:col>
      <xdr:colOff>101600</xdr:colOff>
      <xdr:row>35</xdr:row>
      <xdr:rowOff>126771</xdr:rowOff>
    </xdr:to>
    <xdr:sp macro="" textlink="">
      <xdr:nvSpPr>
        <xdr:cNvPr id="315" name="楕円 314"/>
        <xdr:cNvSpPr/>
      </xdr:nvSpPr>
      <xdr:spPr>
        <a:xfrm>
          <a:off x="7810500" y="60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143298</xdr:rowOff>
    </xdr:from>
    <xdr:ext cx="599010" cy="259045"/>
    <xdr:sp macro="" textlink="">
      <xdr:nvSpPr>
        <xdr:cNvPr id="316" name="テキスト ボックス 315"/>
        <xdr:cNvSpPr txBox="1"/>
      </xdr:nvSpPr>
      <xdr:spPr>
        <a:xfrm>
          <a:off x="7561795" y="58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xdr:rowOff>
    </xdr:from>
    <xdr:to>
      <xdr:col>36</xdr:col>
      <xdr:colOff>165100</xdr:colOff>
      <xdr:row>35</xdr:row>
      <xdr:rowOff>102512</xdr:rowOff>
    </xdr:to>
    <xdr:sp macro="" textlink="">
      <xdr:nvSpPr>
        <xdr:cNvPr id="317" name="楕円 316"/>
        <xdr:cNvSpPr/>
      </xdr:nvSpPr>
      <xdr:spPr>
        <a:xfrm>
          <a:off x="6921500" y="60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119039</xdr:rowOff>
    </xdr:from>
    <xdr:ext cx="599010" cy="259045"/>
    <xdr:sp macro="" textlink="">
      <xdr:nvSpPr>
        <xdr:cNvPr id="318" name="テキスト ボックス 317"/>
        <xdr:cNvSpPr txBox="1"/>
      </xdr:nvSpPr>
      <xdr:spPr>
        <a:xfrm>
          <a:off x="6672795" y="577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124978</xdr:rowOff>
    </xdr:from>
    <xdr:to>
      <xdr:col>55</xdr:col>
      <xdr:colOff>0</xdr:colOff>
      <xdr:row>58</xdr:row>
      <xdr:rowOff>56979</xdr:rowOff>
    </xdr:to>
    <xdr:cxnSp macro="">
      <xdr:nvCxnSpPr>
        <xdr:cNvPr id="349" name="直線コネクタ 348"/>
        <xdr:cNvCxnSpPr/>
      </xdr:nvCxnSpPr>
      <xdr:spPr>
        <a:xfrm>
          <a:off x="9639300" y="9897628"/>
          <a:ext cx="838200" cy="10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25205</xdr:rowOff>
    </xdr:from>
    <xdr:to>
      <xdr:col>50</xdr:col>
      <xdr:colOff>114300</xdr:colOff>
      <xdr:row>57</xdr:row>
      <xdr:rowOff>124978</xdr:rowOff>
    </xdr:to>
    <xdr:cxnSp macro="">
      <xdr:nvCxnSpPr>
        <xdr:cNvPr id="352" name="直線コネクタ 351"/>
        <xdr:cNvCxnSpPr/>
      </xdr:nvCxnSpPr>
      <xdr:spPr>
        <a:xfrm>
          <a:off x="8750300" y="9626405"/>
          <a:ext cx="889000" cy="2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25205</xdr:rowOff>
    </xdr:from>
    <xdr:to>
      <xdr:col>45</xdr:col>
      <xdr:colOff>177800</xdr:colOff>
      <xdr:row>56</xdr:row>
      <xdr:rowOff>121393</xdr:rowOff>
    </xdr:to>
    <xdr:cxnSp macro="">
      <xdr:nvCxnSpPr>
        <xdr:cNvPr id="355" name="直線コネクタ 354"/>
        <xdr:cNvCxnSpPr/>
      </xdr:nvCxnSpPr>
      <xdr:spPr>
        <a:xfrm flipV="1">
          <a:off x="7861300" y="9626405"/>
          <a:ext cx="889000" cy="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86431</xdr:rowOff>
    </xdr:from>
    <xdr:to>
      <xdr:col>41</xdr:col>
      <xdr:colOff>50800</xdr:colOff>
      <xdr:row>56</xdr:row>
      <xdr:rowOff>121393</xdr:rowOff>
    </xdr:to>
    <xdr:cxnSp macro="">
      <xdr:nvCxnSpPr>
        <xdr:cNvPr id="358" name="直線コネクタ 357"/>
        <xdr:cNvCxnSpPr/>
      </xdr:nvCxnSpPr>
      <xdr:spPr>
        <a:xfrm>
          <a:off x="6972300" y="9687631"/>
          <a:ext cx="889000" cy="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6179</xdr:rowOff>
    </xdr:from>
    <xdr:to>
      <xdr:col>55</xdr:col>
      <xdr:colOff>50800</xdr:colOff>
      <xdr:row>58</xdr:row>
      <xdr:rowOff>107779</xdr:rowOff>
    </xdr:to>
    <xdr:sp macro="" textlink="">
      <xdr:nvSpPr>
        <xdr:cNvPr id="368" name="楕円 367"/>
        <xdr:cNvSpPr/>
      </xdr:nvSpPr>
      <xdr:spPr>
        <a:xfrm>
          <a:off x="10426700" y="99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29056</xdr:rowOff>
    </xdr:from>
    <xdr:ext cx="599010" cy="259045"/>
    <xdr:sp macro="" textlink="">
      <xdr:nvSpPr>
        <xdr:cNvPr id="369" name="普通建設事業費該当値テキスト"/>
        <xdr:cNvSpPr txBox="1"/>
      </xdr:nvSpPr>
      <xdr:spPr>
        <a:xfrm>
          <a:off x="10528300" y="980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74178</xdr:rowOff>
    </xdr:from>
    <xdr:to>
      <xdr:col>50</xdr:col>
      <xdr:colOff>165100</xdr:colOff>
      <xdr:row>58</xdr:row>
      <xdr:rowOff>4328</xdr:rowOff>
    </xdr:to>
    <xdr:sp macro="" textlink="">
      <xdr:nvSpPr>
        <xdr:cNvPr id="370" name="楕円 369"/>
        <xdr:cNvSpPr/>
      </xdr:nvSpPr>
      <xdr:spPr>
        <a:xfrm>
          <a:off x="95885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20855</xdr:rowOff>
    </xdr:from>
    <xdr:ext cx="599010" cy="259045"/>
    <xdr:sp macro="" textlink="">
      <xdr:nvSpPr>
        <xdr:cNvPr id="371" name="テキスト ボックス 370"/>
        <xdr:cNvSpPr txBox="1"/>
      </xdr:nvSpPr>
      <xdr:spPr>
        <a:xfrm>
          <a:off x="9339795" y="962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145855</xdr:rowOff>
    </xdr:from>
    <xdr:to>
      <xdr:col>46</xdr:col>
      <xdr:colOff>38100</xdr:colOff>
      <xdr:row>56</xdr:row>
      <xdr:rowOff>76005</xdr:rowOff>
    </xdr:to>
    <xdr:sp macro="" textlink="">
      <xdr:nvSpPr>
        <xdr:cNvPr id="372" name="楕円 371"/>
        <xdr:cNvSpPr/>
      </xdr:nvSpPr>
      <xdr:spPr>
        <a:xfrm>
          <a:off x="8699500" y="95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92532</xdr:rowOff>
    </xdr:from>
    <xdr:ext cx="599010" cy="259045"/>
    <xdr:sp macro="" textlink="">
      <xdr:nvSpPr>
        <xdr:cNvPr id="373" name="テキスト ボックス 372"/>
        <xdr:cNvSpPr txBox="1"/>
      </xdr:nvSpPr>
      <xdr:spPr>
        <a:xfrm>
          <a:off x="8450795" y="935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70593</xdr:rowOff>
    </xdr:from>
    <xdr:to>
      <xdr:col>41</xdr:col>
      <xdr:colOff>101600</xdr:colOff>
      <xdr:row>57</xdr:row>
      <xdr:rowOff>743</xdr:rowOff>
    </xdr:to>
    <xdr:sp macro="" textlink="">
      <xdr:nvSpPr>
        <xdr:cNvPr id="374" name="楕円 373"/>
        <xdr:cNvSpPr/>
      </xdr:nvSpPr>
      <xdr:spPr>
        <a:xfrm>
          <a:off x="7810500" y="96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17270</xdr:rowOff>
    </xdr:from>
    <xdr:ext cx="599010" cy="259045"/>
    <xdr:sp macro="" textlink="">
      <xdr:nvSpPr>
        <xdr:cNvPr id="375" name="テキスト ボックス 374"/>
        <xdr:cNvSpPr txBox="1"/>
      </xdr:nvSpPr>
      <xdr:spPr>
        <a:xfrm>
          <a:off x="7561795" y="94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35631</xdr:rowOff>
    </xdr:from>
    <xdr:to>
      <xdr:col>36</xdr:col>
      <xdr:colOff>165100</xdr:colOff>
      <xdr:row>56</xdr:row>
      <xdr:rowOff>137231</xdr:rowOff>
    </xdr:to>
    <xdr:sp macro="" textlink="">
      <xdr:nvSpPr>
        <xdr:cNvPr id="376" name="楕円 375"/>
        <xdr:cNvSpPr/>
      </xdr:nvSpPr>
      <xdr:spPr>
        <a:xfrm>
          <a:off x="6921500" y="96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153758</xdr:rowOff>
    </xdr:from>
    <xdr:ext cx="599010" cy="259045"/>
    <xdr:sp macro="" textlink="">
      <xdr:nvSpPr>
        <xdr:cNvPr id="377" name="テキスト ボックス 376"/>
        <xdr:cNvSpPr txBox="1"/>
      </xdr:nvSpPr>
      <xdr:spPr>
        <a:xfrm>
          <a:off x="6672795" y="94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61482</xdr:rowOff>
    </xdr:from>
    <xdr:to>
      <xdr:col>55</xdr:col>
      <xdr:colOff>0</xdr:colOff>
      <xdr:row>78</xdr:row>
      <xdr:rowOff>80420</xdr:rowOff>
    </xdr:to>
    <xdr:cxnSp macro="">
      <xdr:nvCxnSpPr>
        <xdr:cNvPr id="404" name="直線コネクタ 403"/>
        <xdr:cNvCxnSpPr/>
      </xdr:nvCxnSpPr>
      <xdr:spPr>
        <a:xfrm flipV="1">
          <a:off x="9639300" y="13434582"/>
          <a:ext cx="8382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169780</xdr:rowOff>
    </xdr:from>
    <xdr:to>
      <xdr:col>50</xdr:col>
      <xdr:colOff>114300</xdr:colOff>
      <xdr:row>78</xdr:row>
      <xdr:rowOff>80420</xdr:rowOff>
    </xdr:to>
    <xdr:cxnSp macro="">
      <xdr:nvCxnSpPr>
        <xdr:cNvPr id="407" name="直線コネクタ 406"/>
        <xdr:cNvCxnSpPr/>
      </xdr:nvCxnSpPr>
      <xdr:spPr>
        <a:xfrm>
          <a:off x="8750300" y="12514180"/>
          <a:ext cx="889000" cy="9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169780</xdr:rowOff>
    </xdr:from>
    <xdr:to>
      <xdr:col>45</xdr:col>
      <xdr:colOff>177800</xdr:colOff>
      <xdr:row>76</xdr:row>
      <xdr:rowOff>128307</xdr:rowOff>
    </xdr:to>
    <xdr:cxnSp macro="">
      <xdr:nvCxnSpPr>
        <xdr:cNvPr id="410" name="直線コネクタ 409"/>
        <xdr:cNvCxnSpPr/>
      </xdr:nvCxnSpPr>
      <xdr:spPr>
        <a:xfrm flipV="1">
          <a:off x="7861300" y="12514180"/>
          <a:ext cx="889000" cy="64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121472</xdr:rowOff>
    </xdr:from>
    <xdr:to>
      <xdr:col>41</xdr:col>
      <xdr:colOff>50800</xdr:colOff>
      <xdr:row>76</xdr:row>
      <xdr:rowOff>128307</xdr:rowOff>
    </xdr:to>
    <xdr:cxnSp macro="">
      <xdr:nvCxnSpPr>
        <xdr:cNvPr id="413" name="直線コネクタ 412"/>
        <xdr:cNvCxnSpPr/>
      </xdr:nvCxnSpPr>
      <xdr:spPr>
        <a:xfrm>
          <a:off x="6972300" y="12637322"/>
          <a:ext cx="889000" cy="5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10682</xdr:rowOff>
    </xdr:from>
    <xdr:to>
      <xdr:col>55</xdr:col>
      <xdr:colOff>50800</xdr:colOff>
      <xdr:row>78</xdr:row>
      <xdr:rowOff>112282</xdr:rowOff>
    </xdr:to>
    <xdr:sp macro="" textlink="">
      <xdr:nvSpPr>
        <xdr:cNvPr id="423" name="楕円 422"/>
        <xdr:cNvSpPr/>
      </xdr:nvSpPr>
      <xdr:spPr>
        <a:xfrm>
          <a:off x="10426700" y="13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29620</xdr:rowOff>
    </xdr:from>
    <xdr:to>
      <xdr:col>50</xdr:col>
      <xdr:colOff>165100</xdr:colOff>
      <xdr:row>78</xdr:row>
      <xdr:rowOff>131220</xdr:rowOff>
    </xdr:to>
    <xdr:sp macro="" textlink="">
      <xdr:nvSpPr>
        <xdr:cNvPr id="425" name="楕円 424"/>
        <xdr:cNvSpPr/>
      </xdr:nvSpPr>
      <xdr:spPr>
        <a:xfrm>
          <a:off x="9588500" y="134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122347</xdr:rowOff>
    </xdr:from>
    <xdr:ext cx="534377" cy="259045"/>
    <xdr:sp macro="" textlink="">
      <xdr:nvSpPr>
        <xdr:cNvPr id="426" name="テキスト ボックス 425"/>
        <xdr:cNvSpPr txBox="1"/>
      </xdr:nvSpPr>
      <xdr:spPr>
        <a:xfrm>
          <a:off x="9372111" y="134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118980</xdr:rowOff>
    </xdr:from>
    <xdr:to>
      <xdr:col>46</xdr:col>
      <xdr:colOff>38100</xdr:colOff>
      <xdr:row>73</xdr:row>
      <xdr:rowOff>49130</xdr:rowOff>
    </xdr:to>
    <xdr:sp macro="" textlink="">
      <xdr:nvSpPr>
        <xdr:cNvPr id="427" name="楕円 426"/>
        <xdr:cNvSpPr/>
      </xdr:nvSpPr>
      <xdr:spPr>
        <a:xfrm>
          <a:off x="8699500" y="124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65657</xdr:rowOff>
    </xdr:from>
    <xdr:ext cx="599010" cy="259045"/>
    <xdr:sp macro="" textlink="">
      <xdr:nvSpPr>
        <xdr:cNvPr id="428" name="テキスト ボックス 427"/>
        <xdr:cNvSpPr txBox="1"/>
      </xdr:nvSpPr>
      <xdr:spPr>
        <a:xfrm>
          <a:off x="8450795" y="1223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77507</xdr:rowOff>
    </xdr:from>
    <xdr:to>
      <xdr:col>41</xdr:col>
      <xdr:colOff>101600</xdr:colOff>
      <xdr:row>77</xdr:row>
      <xdr:rowOff>7657</xdr:rowOff>
    </xdr:to>
    <xdr:sp macro="" textlink="">
      <xdr:nvSpPr>
        <xdr:cNvPr id="429" name="楕円 428"/>
        <xdr:cNvSpPr/>
      </xdr:nvSpPr>
      <xdr:spPr>
        <a:xfrm>
          <a:off x="7810500" y="131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24184</xdr:rowOff>
    </xdr:from>
    <xdr:ext cx="534377" cy="259045"/>
    <xdr:sp macro="" textlink="">
      <xdr:nvSpPr>
        <xdr:cNvPr id="430" name="テキスト ボックス 429"/>
        <xdr:cNvSpPr txBox="1"/>
      </xdr:nvSpPr>
      <xdr:spPr>
        <a:xfrm>
          <a:off x="7594111" y="128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70672</xdr:rowOff>
    </xdr:from>
    <xdr:to>
      <xdr:col>36</xdr:col>
      <xdr:colOff>165100</xdr:colOff>
      <xdr:row>74</xdr:row>
      <xdr:rowOff>822</xdr:rowOff>
    </xdr:to>
    <xdr:sp macro="" textlink="">
      <xdr:nvSpPr>
        <xdr:cNvPr id="431" name="楕円 430"/>
        <xdr:cNvSpPr/>
      </xdr:nvSpPr>
      <xdr:spPr>
        <a:xfrm>
          <a:off x="6921500" y="125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17349</xdr:rowOff>
    </xdr:from>
    <xdr:ext cx="599010" cy="259045"/>
    <xdr:sp macro="" textlink="">
      <xdr:nvSpPr>
        <xdr:cNvPr id="432" name="テキスト ボックス 431"/>
        <xdr:cNvSpPr txBox="1"/>
      </xdr:nvSpPr>
      <xdr:spPr>
        <a:xfrm>
          <a:off x="6672795" y="1236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117618</xdr:rowOff>
    </xdr:from>
    <xdr:to>
      <xdr:col>55</xdr:col>
      <xdr:colOff>0</xdr:colOff>
      <xdr:row>96</xdr:row>
      <xdr:rowOff>121786</xdr:rowOff>
    </xdr:to>
    <xdr:cxnSp macro="">
      <xdr:nvCxnSpPr>
        <xdr:cNvPr id="459" name="直線コネクタ 458"/>
        <xdr:cNvCxnSpPr/>
      </xdr:nvCxnSpPr>
      <xdr:spPr>
        <a:xfrm>
          <a:off x="9639300" y="16233918"/>
          <a:ext cx="838200" cy="3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117618</xdr:rowOff>
    </xdr:from>
    <xdr:to>
      <xdr:col>50</xdr:col>
      <xdr:colOff>114300</xdr:colOff>
      <xdr:row>96</xdr:row>
      <xdr:rowOff>76409</xdr:rowOff>
    </xdr:to>
    <xdr:cxnSp macro="">
      <xdr:nvCxnSpPr>
        <xdr:cNvPr id="462" name="直線コネクタ 461"/>
        <xdr:cNvCxnSpPr/>
      </xdr:nvCxnSpPr>
      <xdr:spPr>
        <a:xfrm flipV="1">
          <a:off x="8750300" y="16233918"/>
          <a:ext cx="889000" cy="3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66895</xdr:rowOff>
    </xdr:from>
    <xdr:to>
      <xdr:col>45</xdr:col>
      <xdr:colOff>177800</xdr:colOff>
      <xdr:row>96</xdr:row>
      <xdr:rowOff>76409</xdr:rowOff>
    </xdr:to>
    <xdr:cxnSp macro="">
      <xdr:nvCxnSpPr>
        <xdr:cNvPr id="465" name="直線コネクタ 464"/>
        <xdr:cNvCxnSpPr/>
      </xdr:nvCxnSpPr>
      <xdr:spPr>
        <a:xfrm>
          <a:off x="7861300" y="16354645"/>
          <a:ext cx="88900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66895</xdr:rowOff>
    </xdr:from>
    <xdr:to>
      <xdr:col>41</xdr:col>
      <xdr:colOff>50800</xdr:colOff>
      <xdr:row>96</xdr:row>
      <xdr:rowOff>125171</xdr:rowOff>
    </xdr:to>
    <xdr:cxnSp macro="">
      <xdr:nvCxnSpPr>
        <xdr:cNvPr id="468" name="直線コネクタ 467"/>
        <xdr:cNvCxnSpPr/>
      </xdr:nvCxnSpPr>
      <xdr:spPr>
        <a:xfrm flipV="1">
          <a:off x="6972300" y="16354645"/>
          <a:ext cx="889000" cy="22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78" name="楕円 477"/>
        <xdr:cNvSpPr/>
      </xdr:nvSpPr>
      <xdr:spPr>
        <a:xfrm>
          <a:off x="10426700" y="165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93863</xdr:rowOff>
    </xdr:from>
    <xdr:ext cx="534377" cy="259045"/>
    <xdr:sp macro="" textlink="">
      <xdr:nvSpPr>
        <xdr:cNvPr id="479" name="普通建設事業費 （ うち更新整備　）該当値テキスト"/>
        <xdr:cNvSpPr txBox="1"/>
      </xdr:nvSpPr>
      <xdr:spPr>
        <a:xfrm>
          <a:off x="10528300" y="163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66818</xdr:rowOff>
    </xdr:from>
    <xdr:to>
      <xdr:col>50</xdr:col>
      <xdr:colOff>165100</xdr:colOff>
      <xdr:row>94</xdr:row>
      <xdr:rowOff>168418</xdr:rowOff>
    </xdr:to>
    <xdr:sp macro="" textlink="">
      <xdr:nvSpPr>
        <xdr:cNvPr id="480" name="楕円 479"/>
        <xdr:cNvSpPr/>
      </xdr:nvSpPr>
      <xdr:spPr>
        <a:xfrm>
          <a:off x="9588500" y="161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13495</xdr:rowOff>
    </xdr:from>
    <xdr:ext cx="599010" cy="259045"/>
    <xdr:sp macro="" textlink="">
      <xdr:nvSpPr>
        <xdr:cNvPr id="481" name="テキスト ボックス 480"/>
        <xdr:cNvSpPr txBox="1"/>
      </xdr:nvSpPr>
      <xdr:spPr>
        <a:xfrm>
          <a:off x="9339795" y="1595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25609</xdr:rowOff>
    </xdr:from>
    <xdr:to>
      <xdr:col>46</xdr:col>
      <xdr:colOff>38100</xdr:colOff>
      <xdr:row>96</xdr:row>
      <xdr:rowOff>127209</xdr:rowOff>
    </xdr:to>
    <xdr:sp macro="" textlink="">
      <xdr:nvSpPr>
        <xdr:cNvPr id="482" name="楕円 481"/>
        <xdr:cNvSpPr/>
      </xdr:nvSpPr>
      <xdr:spPr>
        <a:xfrm>
          <a:off x="8699500" y="16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143736</xdr:rowOff>
    </xdr:from>
    <xdr:ext cx="534377" cy="259045"/>
    <xdr:sp macro="" textlink="">
      <xdr:nvSpPr>
        <xdr:cNvPr id="483" name="テキスト ボックス 482"/>
        <xdr:cNvSpPr txBox="1"/>
      </xdr:nvSpPr>
      <xdr:spPr>
        <a:xfrm>
          <a:off x="8483111" y="162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16095</xdr:rowOff>
    </xdr:from>
    <xdr:to>
      <xdr:col>41</xdr:col>
      <xdr:colOff>101600</xdr:colOff>
      <xdr:row>95</xdr:row>
      <xdr:rowOff>117695</xdr:rowOff>
    </xdr:to>
    <xdr:sp macro="" textlink="">
      <xdr:nvSpPr>
        <xdr:cNvPr id="484" name="楕円 483"/>
        <xdr:cNvSpPr/>
      </xdr:nvSpPr>
      <xdr:spPr>
        <a:xfrm>
          <a:off x="7810500" y="163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134222</xdr:rowOff>
    </xdr:from>
    <xdr:ext cx="599010" cy="259045"/>
    <xdr:sp macro="" textlink="">
      <xdr:nvSpPr>
        <xdr:cNvPr id="485" name="テキスト ボックス 484"/>
        <xdr:cNvSpPr txBox="1"/>
      </xdr:nvSpPr>
      <xdr:spPr>
        <a:xfrm>
          <a:off x="7561795" y="1607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74371</xdr:rowOff>
    </xdr:from>
    <xdr:to>
      <xdr:col>36</xdr:col>
      <xdr:colOff>165100</xdr:colOff>
      <xdr:row>97</xdr:row>
      <xdr:rowOff>4521</xdr:rowOff>
    </xdr:to>
    <xdr:sp macro="" textlink="">
      <xdr:nvSpPr>
        <xdr:cNvPr id="486" name="楕円 485"/>
        <xdr:cNvSpPr/>
      </xdr:nvSpPr>
      <xdr:spPr>
        <a:xfrm>
          <a:off x="6921500" y="165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21048</xdr:rowOff>
    </xdr:from>
    <xdr:ext cx="534377" cy="259045"/>
    <xdr:sp macro="" textlink="">
      <xdr:nvSpPr>
        <xdr:cNvPr id="487" name="テキスト ボックス 486"/>
        <xdr:cNvSpPr txBox="1"/>
      </xdr:nvSpPr>
      <xdr:spPr>
        <a:xfrm>
          <a:off x="6705111" y="163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114307</xdr:rowOff>
    </xdr:from>
    <xdr:to>
      <xdr:col>85</xdr:col>
      <xdr:colOff>127000</xdr:colOff>
      <xdr:row>38</xdr:row>
      <xdr:rowOff>79048</xdr:rowOff>
    </xdr:to>
    <xdr:cxnSp macro="">
      <xdr:nvCxnSpPr>
        <xdr:cNvPr id="514" name="直線コネクタ 513"/>
        <xdr:cNvCxnSpPr/>
      </xdr:nvCxnSpPr>
      <xdr:spPr>
        <a:xfrm flipV="1">
          <a:off x="15481300" y="5600707"/>
          <a:ext cx="838200" cy="9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25153</xdr:rowOff>
    </xdr:from>
    <xdr:to>
      <xdr:col>81</xdr:col>
      <xdr:colOff>50800</xdr:colOff>
      <xdr:row>38</xdr:row>
      <xdr:rowOff>79048</xdr:rowOff>
    </xdr:to>
    <xdr:cxnSp macro="">
      <xdr:nvCxnSpPr>
        <xdr:cNvPr id="517" name="直線コネクタ 516"/>
        <xdr:cNvCxnSpPr/>
      </xdr:nvCxnSpPr>
      <xdr:spPr>
        <a:xfrm>
          <a:off x="14592300" y="6540253"/>
          <a:ext cx="889000" cy="5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25153</xdr:rowOff>
    </xdr:from>
    <xdr:to>
      <xdr:col>76</xdr:col>
      <xdr:colOff>114300</xdr:colOff>
      <xdr:row>38</xdr:row>
      <xdr:rowOff>116145</xdr:rowOff>
    </xdr:to>
    <xdr:cxnSp macro="">
      <xdr:nvCxnSpPr>
        <xdr:cNvPr id="520" name="直線コネクタ 519"/>
        <xdr:cNvCxnSpPr/>
      </xdr:nvCxnSpPr>
      <xdr:spPr>
        <a:xfrm flipV="1">
          <a:off x="13703300" y="6540253"/>
          <a:ext cx="8890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116145</xdr:rowOff>
    </xdr:from>
    <xdr:to>
      <xdr:col>71</xdr:col>
      <xdr:colOff>177800</xdr:colOff>
      <xdr:row>38</xdr:row>
      <xdr:rowOff>121568</xdr:rowOff>
    </xdr:to>
    <xdr:cxnSp macro="">
      <xdr:nvCxnSpPr>
        <xdr:cNvPr id="523" name="直線コネクタ 522"/>
        <xdr:cNvCxnSpPr/>
      </xdr:nvCxnSpPr>
      <xdr:spPr>
        <a:xfrm flipV="1">
          <a:off x="12814300" y="6631245"/>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63507</xdr:rowOff>
    </xdr:from>
    <xdr:to>
      <xdr:col>85</xdr:col>
      <xdr:colOff>177800</xdr:colOff>
      <xdr:row>32</xdr:row>
      <xdr:rowOff>165107</xdr:rowOff>
    </xdr:to>
    <xdr:sp macro="" textlink="">
      <xdr:nvSpPr>
        <xdr:cNvPr id="533" name="楕円 532"/>
        <xdr:cNvSpPr/>
      </xdr:nvSpPr>
      <xdr:spPr>
        <a:xfrm>
          <a:off x="16268700" y="55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86384</xdr:rowOff>
    </xdr:from>
    <xdr:ext cx="599010" cy="259045"/>
    <xdr:sp macro="" textlink="">
      <xdr:nvSpPr>
        <xdr:cNvPr id="534" name="災害復旧事業費該当値テキスト"/>
        <xdr:cNvSpPr txBox="1"/>
      </xdr:nvSpPr>
      <xdr:spPr>
        <a:xfrm>
          <a:off x="16370300" y="540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28248</xdr:rowOff>
    </xdr:from>
    <xdr:to>
      <xdr:col>81</xdr:col>
      <xdr:colOff>101600</xdr:colOff>
      <xdr:row>38</xdr:row>
      <xdr:rowOff>129848</xdr:rowOff>
    </xdr:to>
    <xdr:sp macro="" textlink="">
      <xdr:nvSpPr>
        <xdr:cNvPr id="535" name="楕円 534"/>
        <xdr:cNvSpPr/>
      </xdr:nvSpPr>
      <xdr:spPr>
        <a:xfrm>
          <a:off x="15430500" y="65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120975</xdr:rowOff>
    </xdr:from>
    <xdr:ext cx="469744" cy="259045"/>
    <xdr:sp macro="" textlink="">
      <xdr:nvSpPr>
        <xdr:cNvPr id="536" name="テキスト ボックス 535"/>
        <xdr:cNvSpPr txBox="1"/>
      </xdr:nvSpPr>
      <xdr:spPr>
        <a:xfrm>
          <a:off x="15246428" y="663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145803</xdr:rowOff>
    </xdr:from>
    <xdr:to>
      <xdr:col>76</xdr:col>
      <xdr:colOff>165100</xdr:colOff>
      <xdr:row>38</xdr:row>
      <xdr:rowOff>75954</xdr:rowOff>
    </xdr:to>
    <xdr:sp macro="" textlink="">
      <xdr:nvSpPr>
        <xdr:cNvPr id="537" name="楕円 536"/>
        <xdr:cNvSpPr/>
      </xdr:nvSpPr>
      <xdr:spPr>
        <a:xfrm>
          <a:off x="14541500" y="6489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92480</xdr:rowOff>
    </xdr:from>
    <xdr:ext cx="534377" cy="259045"/>
    <xdr:sp macro="" textlink="">
      <xdr:nvSpPr>
        <xdr:cNvPr id="538" name="テキスト ボックス 537"/>
        <xdr:cNvSpPr txBox="1"/>
      </xdr:nvSpPr>
      <xdr:spPr>
        <a:xfrm>
          <a:off x="14325111" y="62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65345</xdr:rowOff>
    </xdr:from>
    <xdr:to>
      <xdr:col>72</xdr:col>
      <xdr:colOff>38100</xdr:colOff>
      <xdr:row>38</xdr:row>
      <xdr:rowOff>166945</xdr:rowOff>
    </xdr:to>
    <xdr:sp macro="" textlink="">
      <xdr:nvSpPr>
        <xdr:cNvPr id="539" name="楕円 538"/>
        <xdr:cNvSpPr/>
      </xdr:nvSpPr>
      <xdr:spPr>
        <a:xfrm>
          <a:off x="13652500" y="65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158072</xdr:rowOff>
    </xdr:from>
    <xdr:ext cx="469744" cy="259045"/>
    <xdr:sp macro="" textlink="">
      <xdr:nvSpPr>
        <xdr:cNvPr id="540" name="テキスト ボックス 539"/>
        <xdr:cNvSpPr txBox="1"/>
      </xdr:nvSpPr>
      <xdr:spPr>
        <a:xfrm>
          <a:off x="13468428" y="66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70768</xdr:rowOff>
    </xdr:from>
    <xdr:to>
      <xdr:col>67</xdr:col>
      <xdr:colOff>101600</xdr:colOff>
      <xdr:row>39</xdr:row>
      <xdr:rowOff>918</xdr:rowOff>
    </xdr:to>
    <xdr:sp macro="" textlink="">
      <xdr:nvSpPr>
        <xdr:cNvPr id="541" name="楕円 540"/>
        <xdr:cNvSpPr/>
      </xdr:nvSpPr>
      <xdr:spPr>
        <a:xfrm>
          <a:off x="12763500" y="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163495</xdr:rowOff>
    </xdr:from>
    <xdr:ext cx="469744" cy="259045"/>
    <xdr:sp macro="" textlink="">
      <xdr:nvSpPr>
        <xdr:cNvPr id="542" name="テキスト ボックス 541"/>
        <xdr:cNvSpPr txBox="1"/>
      </xdr:nvSpPr>
      <xdr:spPr>
        <a:xfrm>
          <a:off x="12579428" y="667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6243</xdr:rowOff>
    </xdr:from>
    <xdr:to>
      <xdr:col>85</xdr:col>
      <xdr:colOff>127000</xdr:colOff>
      <xdr:row>75</xdr:row>
      <xdr:rowOff>71020</xdr:rowOff>
    </xdr:to>
    <xdr:cxnSp macro="">
      <xdr:nvCxnSpPr>
        <xdr:cNvPr id="618" name="直線コネクタ 617"/>
        <xdr:cNvCxnSpPr/>
      </xdr:nvCxnSpPr>
      <xdr:spPr>
        <a:xfrm flipV="1">
          <a:off x="15481300" y="12864993"/>
          <a:ext cx="838200" cy="6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43606</xdr:rowOff>
    </xdr:from>
    <xdr:to>
      <xdr:col>81</xdr:col>
      <xdr:colOff>50800</xdr:colOff>
      <xdr:row>75</xdr:row>
      <xdr:rowOff>71020</xdr:rowOff>
    </xdr:to>
    <xdr:cxnSp macro="">
      <xdr:nvCxnSpPr>
        <xdr:cNvPr id="621" name="直線コネクタ 620"/>
        <xdr:cNvCxnSpPr/>
      </xdr:nvCxnSpPr>
      <xdr:spPr>
        <a:xfrm>
          <a:off x="14592300" y="12902356"/>
          <a:ext cx="8890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43606</xdr:rowOff>
    </xdr:from>
    <xdr:to>
      <xdr:col>76</xdr:col>
      <xdr:colOff>114300</xdr:colOff>
      <xdr:row>76</xdr:row>
      <xdr:rowOff>21761</xdr:rowOff>
    </xdr:to>
    <xdr:cxnSp macro="">
      <xdr:nvCxnSpPr>
        <xdr:cNvPr id="624" name="直線コネクタ 623"/>
        <xdr:cNvCxnSpPr/>
      </xdr:nvCxnSpPr>
      <xdr:spPr>
        <a:xfrm flipV="1">
          <a:off x="13703300" y="12902356"/>
          <a:ext cx="8890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21761</xdr:rowOff>
    </xdr:from>
    <xdr:to>
      <xdr:col>71</xdr:col>
      <xdr:colOff>177800</xdr:colOff>
      <xdr:row>76</xdr:row>
      <xdr:rowOff>72710</xdr:rowOff>
    </xdr:to>
    <xdr:cxnSp macro="">
      <xdr:nvCxnSpPr>
        <xdr:cNvPr id="627" name="直線コネクタ 626"/>
        <xdr:cNvCxnSpPr/>
      </xdr:nvCxnSpPr>
      <xdr:spPr>
        <a:xfrm flipV="1">
          <a:off x="12814300" y="1305196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126893</xdr:rowOff>
    </xdr:from>
    <xdr:to>
      <xdr:col>85</xdr:col>
      <xdr:colOff>177800</xdr:colOff>
      <xdr:row>75</xdr:row>
      <xdr:rowOff>57043</xdr:rowOff>
    </xdr:to>
    <xdr:sp macro="" textlink="">
      <xdr:nvSpPr>
        <xdr:cNvPr id="637" name="楕円 636"/>
        <xdr:cNvSpPr/>
      </xdr:nvSpPr>
      <xdr:spPr>
        <a:xfrm>
          <a:off x="16268700" y="128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149770</xdr:rowOff>
    </xdr:from>
    <xdr:ext cx="599010" cy="259045"/>
    <xdr:sp macro="" textlink="">
      <xdr:nvSpPr>
        <xdr:cNvPr id="638" name="公債費該当値テキスト"/>
        <xdr:cNvSpPr txBox="1"/>
      </xdr:nvSpPr>
      <xdr:spPr>
        <a:xfrm>
          <a:off x="16370300" y="126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20220</xdr:rowOff>
    </xdr:from>
    <xdr:to>
      <xdr:col>81</xdr:col>
      <xdr:colOff>101600</xdr:colOff>
      <xdr:row>75</xdr:row>
      <xdr:rowOff>121820</xdr:rowOff>
    </xdr:to>
    <xdr:sp macro="" textlink="">
      <xdr:nvSpPr>
        <xdr:cNvPr id="639" name="楕円 638"/>
        <xdr:cNvSpPr/>
      </xdr:nvSpPr>
      <xdr:spPr>
        <a:xfrm>
          <a:off x="15430500" y="128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138347</xdr:rowOff>
    </xdr:from>
    <xdr:ext cx="599010" cy="259045"/>
    <xdr:sp macro="" textlink="">
      <xdr:nvSpPr>
        <xdr:cNvPr id="640" name="テキスト ボックス 639"/>
        <xdr:cNvSpPr txBox="1"/>
      </xdr:nvSpPr>
      <xdr:spPr>
        <a:xfrm>
          <a:off x="15181795" y="1265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164256</xdr:rowOff>
    </xdr:from>
    <xdr:to>
      <xdr:col>76</xdr:col>
      <xdr:colOff>165100</xdr:colOff>
      <xdr:row>75</xdr:row>
      <xdr:rowOff>94406</xdr:rowOff>
    </xdr:to>
    <xdr:sp macro="" textlink="">
      <xdr:nvSpPr>
        <xdr:cNvPr id="641" name="楕円 640"/>
        <xdr:cNvSpPr/>
      </xdr:nvSpPr>
      <xdr:spPr>
        <a:xfrm>
          <a:off x="14541500" y="128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110933</xdr:rowOff>
    </xdr:from>
    <xdr:ext cx="599010" cy="259045"/>
    <xdr:sp macro="" textlink="">
      <xdr:nvSpPr>
        <xdr:cNvPr id="642" name="テキスト ボックス 641"/>
        <xdr:cNvSpPr txBox="1"/>
      </xdr:nvSpPr>
      <xdr:spPr>
        <a:xfrm>
          <a:off x="14292795" y="126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142411</xdr:rowOff>
    </xdr:from>
    <xdr:to>
      <xdr:col>72</xdr:col>
      <xdr:colOff>38100</xdr:colOff>
      <xdr:row>76</xdr:row>
      <xdr:rowOff>72560</xdr:rowOff>
    </xdr:to>
    <xdr:sp macro="" textlink="">
      <xdr:nvSpPr>
        <xdr:cNvPr id="643" name="楕円 642"/>
        <xdr:cNvSpPr/>
      </xdr:nvSpPr>
      <xdr:spPr>
        <a:xfrm>
          <a:off x="13652500" y="1300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89088</xdr:rowOff>
    </xdr:from>
    <xdr:ext cx="599010" cy="259045"/>
    <xdr:sp macro="" textlink="">
      <xdr:nvSpPr>
        <xdr:cNvPr id="644" name="テキスト ボックス 643"/>
        <xdr:cNvSpPr txBox="1"/>
      </xdr:nvSpPr>
      <xdr:spPr>
        <a:xfrm>
          <a:off x="13403795" y="127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21910</xdr:rowOff>
    </xdr:from>
    <xdr:to>
      <xdr:col>67</xdr:col>
      <xdr:colOff>101600</xdr:colOff>
      <xdr:row>76</xdr:row>
      <xdr:rowOff>123510</xdr:rowOff>
    </xdr:to>
    <xdr:sp macro="" textlink="">
      <xdr:nvSpPr>
        <xdr:cNvPr id="645" name="楕円 644"/>
        <xdr:cNvSpPr/>
      </xdr:nvSpPr>
      <xdr:spPr>
        <a:xfrm>
          <a:off x="12763500" y="13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140038</xdr:rowOff>
    </xdr:from>
    <xdr:ext cx="534377" cy="259045"/>
    <xdr:sp macro="" textlink="">
      <xdr:nvSpPr>
        <xdr:cNvPr id="646" name="テキスト ボックス 645"/>
        <xdr:cNvSpPr txBox="1"/>
      </xdr:nvSpPr>
      <xdr:spPr>
        <a:xfrm>
          <a:off x="12547111" y="128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42501</xdr:rowOff>
    </xdr:from>
    <xdr:to>
      <xdr:col>85</xdr:col>
      <xdr:colOff>127000</xdr:colOff>
      <xdr:row>99</xdr:row>
      <xdr:rowOff>48436</xdr:rowOff>
    </xdr:to>
    <xdr:cxnSp macro="">
      <xdr:nvCxnSpPr>
        <xdr:cNvPr id="677" name="直線コネクタ 676"/>
        <xdr:cNvCxnSpPr/>
      </xdr:nvCxnSpPr>
      <xdr:spPr>
        <a:xfrm flipV="1">
          <a:off x="15481300" y="17016051"/>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48436</xdr:rowOff>
    </xdr:from>
    <xdr:to>
      <xdr:col>81</xdr:col>
      <xdr:colOff>50800</xdr:colOff>
      <xdr:row>99</xdr:row>
      <xdr:rowOff>74737</xdr:rowOff>
    </xdr:to>
    <xdr:cxnSp macro="">
      <xdr:nvCxnSpPr>
        <xdr:cNvPr id="680" name="直線コネクタ 679"/>
        <xdr:cNvCxnSpPr/>
      </xdr:nvCxnSpPr>
      <xdr:spPr>
        <a:xfrm flipV="1">
          <a:off x="14592300" y="17021986"/>
          <a:ext cx="8890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74737</xdr:rowOff>
    </xdr:from>
    <xdr:to>
      <xdr:col>76</xdr:col>
      <xdr:colOff>114300</xdr:colOff>
      <xdr:row>99</xdr:row>
      <xdr:rowOff>91466</xdr:rowOff>
    </xdr:to>
    <xdr:cxnSp macro="">
      <xdr:nvCxnSpPr>
        <xdr:cNvPr id="683" name="直線コネクタ 682"/>
        <xdr:cNvCxnSpPr/>
      </xdr:nvCxnSpPr>
      <xdr:spPr>
        <a:xfrm flipV="1">
          <a:off x="13703300" y="17048287"/>
          <a:ext cx="889000" cy="1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90208</xdr:rowOff>
    </xdr:from>
    <xdr:to>
      <xdr:col>71</xdr:col>
      <xdr:colOff>177800</xdr:colOff>
      <xdr:row>99</xdr:row>
      <xdr:rowOff>91466</xdr:rowOff>
    </xdr:to>
    <xdr:cxnSp macro="">
      <xdr:nvCxnSpPr>
        <xdr:cNvPr id="686" name="直線コネクタ 685"/>
        <xdr:cNvCxnSpPr/>
      </xdr:nvCxnSpPr>
      <xdr:spPr>
        <a:xfrm>
          <a:off x="12814300" y="1706375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163151</xdr:rowOff>
    </xdr:from>
    <xdr:to>
      <xdr:col>85</xdr:col>
      <xdr:colOff>177800</xdr:colOff>
      <xdr:row>99</xdr:row>
      <xdr:rowOff>93301</xdr:rowOff>
    </xdr:to>
    <xdr:sp macro="" textlink="">
      <xdr:nvSpPr>
        <xdr:cNvPr id="696" name="楕円 695"/>
        <xdr:cNvSpPr/>
      </xdr:nvSpPr>
      <xdr:spPr>
        <a:xfrm>
          <a:off x="16268700" y="169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169086</xdr:rowOff>
    </xdr:from>
    <xdr:to>
      <xdr:col>81</xdr:col>
      <xdr:colOff>101600</xdr:colOff>
      <xdr:row>99</xdr:row>
      <xdr:rowOff>99236</xdr:rowOff>
    </xdr:to>
    <xdr:sp macro="" textlink="">
      <xdr:nvSpPr>
        <xdr:cNvPr id="698" name="楕円 697"/>
        <xdr:cNvSpPr/>
      </xdr:nvSpPr>
      <xdr:spPr>
        <a:xfrm>
          <a:off x="15430500" y="169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90363</xdr:rowOff>
    </xdr:from>
    <xdr:ext cx="534377" cy="259045"/>
    <xdr:sp macro="" textlink="">
      <xdr:nvSpPr>
        <xdr:cNvPr id="699" name="テキスト ボックス 698"/>
        <xdr:cNvSpPr txBox="1"/>
      </xdr:nvSpPr>
      <xdr:spPr>
        <a:xfrm>
          <a:off x="15214111" y="170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23937</xdr:rowOff>
    </xdr:from>
    <xdr:to>
      <xdr:col>76</xdr:col>
      <xdr:colOff>165100</xdr:colOff>
      <xdr:row>99</xdr:row>
      <xdr:rowOff>125537</xdr:rowOff>
    </xdr:to>
    <xdr:sp macro="" textlink="">
      <xdr:nvSpPr>
        <xdr:cNvPr id="700" name="楕円 699"/>
        <xdr:cNvSpPr/>
      </xdr:nvSpPr>
      <xdr:spPr>
        <a:xfrm>
          <a:off x="14541500" y="1699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116664</xdr:rowOff>
    </xdr:from>
    <xdr:ext cx="534377" cy="259045"/>
    <xdr:sp macro="" textlink="">
      <xdr:nvSpPr>
        <xdr:cNvPr id="701" name="テキスト ボックス 700"/>
        <xdr:cNvSpPr txBox="1"/>
      </xdr:nvSpPr>
      <xdr:spPr>
        <a:xfrm>
          <a:off x="14325111" y="170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40666</xdr:rowOff>
    </xdr:from>
    <xdr:to>
      <xdr:col>72</xdr:col>
      <xdr:colOff>38100</xdr:colOff>
      <xdr:row>99</xdr:row>
      <xdr:rowOff>142266</xdr:rowOff>
    </xdr:to>
    <xdr:sp macro="" textlink="">
      <xdr:nvSpPr>
        <xdr:cNvPr id="702" name="楕円 701"/>
        <xdr:cNvSpPr/>
      </xdr:nvSpPr>
      <xdr:spPr>
        <a:xfrm>
          <a:off x="13652500" y="170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133393</xdr:rowOff>
    </xdr:from>
    <xdr:ext cx="469744" cy="259045"/>
    <xdr:sp macro="" textlink="">
      <xdr:nvSpPr>
        <xdr:cNvPr id="703" name="テキスト ボックス 702"/>
        <xdr:cNvSpPr txBox="1"/>
      </xdr:nvSpPr>
      <xdr:spPr>
        <a:xfrm>
          <a:off x="13468428" y="1710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39408</xdr:rowOff>
    </xdr:from>
    <xdr:to>
      <xdr:col>67</xdr:col>
      <xdr:colOff>101600</xdr:colOff>
      <xdr:row>99</xdr:row>
      <xdr:rowOff>141008</xdr:rowOff>
    </xdr:to>
    <xdr:sp macro="" textlink="">
      <xdr:nvSpPr>
        <xdr:cNvPr id="704" name="楕円 703"/>
        <xdr:cNvSpPr/>
      </xdr:nvSpPr>
      <xdr:spPr>
        <a:xfrm>
          <a:off x="12763500" y="170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132135</xdr:rowOff>
    </xdr:from>
    <xdr:ext cx="469744" cy="259045"/>
    <xdr:sp macro="" textlink="">
      <xdr:nvSpPr>
        <xdr:cNvPr id="705" name="テキスト ボックス 704"/>
        <xdr:cNvSpPr txBox="1"/>
      </xdr:nvSpPr>
      <xdr:spPr>
        <a:xfrm>
          <a:off x="12579428" y="171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23865</xdr:rowOff>
    </xdr:from>
    <xdr:to>
      <xdr:col>116</xdr:col>
      <xdr:colOff>63500</xdr:colOff>
      <xdr:row>59</xdr:row>
      <xdr:rowOff>25236</xdr:rowOff>
    </xdr:to>
    <xdr:cxnSp macro="">
      <xdr:nvCxnSpPr>
        <xdr:cNvPr id="795" name="直線コネクタ 794"/>
        <xdr:cNvCxnSpPr/>
      </xdr:nvCxnSpPr>
      <xdr:spPr>
        <a:xfrm flipV="1">
          <a:off x="21323300" y="1013941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25236</xdr:rowOff>
    </xdr:from>
    <xdr:to>
      <xdr:col>111</xdr:col>
      <xdr:colOff>177800</xdr:colOff>
      <xdr:row>59</xdr:row>
      <xdr:rowOff>27098</xdr:rowOff>
    </xdr:to>
    <xdr:cxnSp macro="">
      <xdr:nvCxnSpPr>
        <xdr:cNvPr id="798" name="直線コネクタ 797"/>
        <xdr:cNvCxnSpPr/>
      </xdr:nvCxnSpPr>
      <xdr:spPr>
        <a:xfrm flipV="1">
          <a:off x="20434300" y="10140786"/>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27098</xdr:rowOff>
    </xdr:from>
    <xdr:to>
      <xdr:col>107</xdr:col>
      <xdr:colOff>50800</xdr:colOff>
      <xdr:row>59</xdr:row>
      <xdr:rowOff>28763</xdr:rowOff>
    </xdr:to>
    <xdr:cxnSp macro="">
      <xdr:nvCxnSpPr>
        <xdr:cNvPr id="801" name="直線コネクタ 800"/>
        <xdr:cNvCxnSpPr/>
      </xdr:nvCxnSpPr>
      <xdr:spPr>
        <a:xfrm flipV="1">
          <a:off x="19545300" y="1014264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28763</xdr:rowOff>
    </xdr:from>
    <xdr:to>
      <xdr:col>102</xdr:col>
      <xdr:colOff>114300</xdr:colOff>
      <xdr:row>59</xdr:row>
      <xdr:rowOff>30397</xdr:rowOff>
    </xdr:to>
    <xdr:cxnSp macro="">
      <xdr:nvCxnSpPr>
        <xdr:cNvPr id="804" name="直線コネクタ 803"/>
        <xdr:cNvCxnSpPr/>
      </xdr:nvCxnSpPr>
      <xdr:spPr>
        <a:xfrm flipV="1">
          <a:off x="18656300" y="1014431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144515</xdr:rowOff>
    </xdr:from>
    <xdr:to>
      <xdr:col>116</xdr:col>
      <xdr:colOff>114300</xdr:colOff>
      <xdr:row>59</xdr:row>
      <xdr:rowOff>74665</xdr:rowOff>
    </xdr:to>
    <xdr:sp macro="" textlink="">
      <xdr:nvSpPr>
        <xdr:cNvPr id="814" name="楕円 813"/>
        <xdr:cNvSpPr/>
      </xdr:nvSpPr>
      <xdr:spPr>
        <a:xfrm>
          <a:off x="22110700" y="100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145886</xdr:rowOff>
    </xdr:from>
    <xdr:to>
      <xdr:col>112</xdr:col>
      <xdr:colOff>38100</xdr:colOff>
      <xdr:row>59</xdr:row>
      <xdr:rowOff>76036</xdr:rowOff>
    </xdr:to>
    <xdr:sp macro="" textlink="">
      <xdr:nvSpPr>
        <xdr:cNvPr id="816" name="楕円 815"/>
        <xdr:cNvSpPr/>
      </xdr:nvSpPr>
      <xdr:spPr>
        <a:xfrm>
          <a:off x="21272500" y="100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67163</xdr:rowOff>
    </xdr:from>
    <xdr:ext cx="469744" cy="259045"/>
    <xdr:sp macro="" textlink="">
      <xdr:nvSpPr>
        <xdr:cNvPr id="817" name="テキスト ボックス 816"/>
        <xdr:cNvSpPr txBox="1"/>
      </xdr:nvSpPr>
      <xdr:spPr>
        <a:xfrm>
          <a:off x="21088428" y="101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147748</xdr:rowOff>
    </xdr:from>
    <xdr:to>
      <xdr:col>107</xdr:col>
      <xdr:colOff>101600</xdr:colOff>
      <xdr:row>59</xdr:row>
      <xdr:rowOff>77898</xdr:rowOff>
    </xdr:to>
    <xdr:sp macro="" textlink="">
      <xdr:nvSpPr>
        <xdr:cNvPr id="818" name="楕円 817"/>
        <xdr:cNvSpPr/>
      </xdr:nvSpPr>
      <xdr:spPr>
        <a:xfrm>
          <a:off x="20383500" y="100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69025</xdr:rowOff>
    </xdr:from>
    <xdr:ext cx="469744" cy="259045"/>
    <xdr:sp macro="" textlink="">
      <xdr:nvSpPr>
        <xdr:cNvPr id="819" name="テキスト ボックス 818"/>
        <xdr:cNvSpPr txBox="1"/>
      </xdr:nvSpPr>
      <xdr:spPr>
        <a:xfrm>
          <a:off x="20199428" y="1018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149413</xdr:rowOff>
    </xdr:from>
    <xdr:to>
      <xdr:col>102</xdr:col>
      <xdr:colOff>165100</xdr:colOff>
      <xdr:row>59</xdr:row>
      <xdr:rowOff>79563</xdr:rowOff>
    </xdr:to>
    <xdr:sp macro="" textlink="">
      <xdr:nvSpPr>
        <xdr:cNvPr id="820" name="楕円 819"/>
        <xdr:cNvSpPr/>
      </xdr:nvSpPr>
      <xdr:spPr>
        <a:xfrm>
          <a:off x="19494500" y="100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70690</xdr:rowOff>
    </xdr:from>
    <xdr:ext cx="469744" cy="259045"/>
    <xdr:sp macro="" textlink="">
      <xdr:nvSpPr>
        <xdr:cNvPr id="821" name="テキスト ボックス 820"/>
        <xdr:cNvSpPr txBox="1"/>
      </xdr:nvSpPr>
      <xdr:spPr>
        <a:xfrm>
          <a:off x="19310428" y="1018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151047</xdr:rowOff>
    </xdr:from>
    <xdr:to>
      <xdr:col>98</xdr:col>
      <xdr:colOff>38100</xdr:colOff>
      <xdr:row>59</xdr:row>
      <xdr:rowOff>81197</xdr:rowOff>
    </xdr:to>
    <xdr:sp macro="" textlink="">
      <xdr:nvSpPr>
        <xdr:cNvPr id="822" name="楕円 821"/>
        <xdr:cNvSpPr/>
      </xdr:nvSpPr>
      <xdr:spPr>
        <a:xfrm>
          <a:off x="18605500" y="100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72324</xdr:rowOff>
    </xdr:from>
    <xdr:ext cx="469744" cy="259045"/>
    <xdr:sp macro="" textlink="">
      <xdr:nvSpPr>
        <xdr:cNvPr id="823" name="テキスト ボックス 822"/>
        <xdr:cNvSpPr txBox="1"/>
      </xdr:nvSpPr>
      <xdr:spPr>
        <a:xfrm>
          <a:off x="18421428" y="101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69657</xdr:rowOff>
    </xdr:from>
    <xdr:to>
      <xdr:col>116</xdr:col>
      <xdr:colOff>63500</xdr:colOff>
      <xdr:row>74</xdr:row>
      <xdr:rowOff>110264</xdr:rowOff>
    </xdr:to>
    <xdr:cxnSp macro="">
      <xdr:nvCxnSpPr>
        <xdr:cNvPr id="852" name="直線コネクタ 851"/>
        <xdr:cNvCxnSpPr/>
      </xdr:nvCxnSpPr>
      <xdr:spPr>
        <a:xfrm flipV="1">
          <a:off x="21323300" y="12756957"/>
          <a:ext cx="8382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88638</xdr:rowOff>
    </xdr:from>
    <xdr:to>
      <xdr:col>111</xdr:col>
      <xdr:colOff>177800</xdr:colOff>
      <xdr:row>74</xdr:row>
      <xdr:rowOff>110264</xdr:rowOff>
    </xdr:to>
    <xdr:cxnSp macro="">
      <xdr:nvCxnSpPr>
        <xdr:cNvPr id="855" name="直線コネクタ 854"/>
        <xdr:cNvCxnSpPr/>
      </xdr:nvCxnSpPr>
      <xdr:spPr>
        <a:xfrm>
          <a:off x="20434300" y="12775938"/>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88638</xdr:rowOff>
    </xdr:from>
    <xdr:to>
      <xdr:col>107</xdr:col>
      <xdr:colOff>50800</xdr:colOff>
      <xdr:row>74</xdr:row>
      <xdr:rowOff>149804</xdr:rowOff>
    </xdr:to>
    <xdr:cxnSp macro="">
      <xdr:nvCxnSpPr>
        <xdr:cNvPr id="858" name="直線コネクタ 857"/>
        <xdr:cNvCxnSpPr/>
      </xdr:nvCxnSpPr>
      <xdr:spPr>
        <a:xfrm flipV="1">
          <a:off x="19545300" y="12775938"/>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149804</xdr:rowOff>
    </xdr:from>
    <xdr:to>
      <xdr:col>102</xdr:col>
      <xdr:colOff>114300</xdr:colOff>
      <xdr:row>74</xdr:row>
      <xdr:rowOff>168328</xdr:rowOff>
    </xdr:to>
    <xdr:cxnSp macro="">
      <xdr:nvCxnSpPr>
        <xdr:cNvPr id="861" name="直線コネクタ 860"/>
        <xdr:cNvCxnSpPr/>
      </xdr:nvCxnSpPr>
      <xdr:spPr>
        <a:xfrm flipV="1">
          <a:off x="18656300" y="12837104"/>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18857</xdr:rowOff>
    </xdr:from>
    <xdr:to>
      <xdr:col>116</xdr:col>
      <xdr:colOff>114300</xdr:colOff>
      <xdr:row>74</xdr:row>
      <xdr:rowOff>120457</xdr:rowOff>
    </xdr:to>
    <xdr:sp macro="" textlink="">
      <xdr:nvSpPr>
        <xdr:cNvPr id="871" name="楕円 870"/>
        <xdr:cNvSpPr/>
      </xdr:nvSpPr>
      <xdr:spPr>
        <a:xfrm>
          <a:off x="22110700" y="127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41734</xdr:rowOff>
    </xdr:from>
    <xdr:ext cx="599010" cy="259045"/>
    <xdr:sp macro="" textlink="">
      <xdr:nvSpPr>
        <xdr:cNvPr id="872" name="繰出金該当値テキスト"/>
        <xdr:cNvSpPr txBox="1"/>
      </xdr:nvSpPr>
      <xdr:spPr>
        <a:xfrm>
          <a:off x="22212300" y="125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59464</xdr:rowOff>
    </xdr:from>
    <xdr:to>
      <xdr:col>112</xdr:col>
      <xdr:colOff>38100</xdr:colOff>
      <xdr:row>74</xdr:row>
      <xdr:rowOff>161064</xdr:rowOff>
    </xdr:to>
    <xdr:sp macro="" textlink="">
      <xdr:nvSpPr>
        <xdr:cNvPr id="873" name="楕円 872"/>
        <xdr:cNvSpPr/>
      </xdr:nvSpPr>
      <xdr:spPr>
        <a:xfrm>
          <a:off x="21272500" y="127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6141</xdr:rowOff>
    </xdr:from>
    <xdr:ext cx="599010" cy="259045"/>
    <xdr:sp macro="" textlink="">
      <xdr:nvSpPr>
        <xdr:cNvPr id="874" name="テキスト ボックス 873"/>
        <xdr:cNvSpPr txBox="1"/>
      </xdr:nvSpPr>
      <xdr:spPr>
        <a:xfrm>
          <a:off x="21023795" y="125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37838</xdr:rowOff>
    </xdr:from>
    <xdr:to>
      <xdr:col>107</xdr:col>
      <xdr:colOff>101600</xdr:colOff>
      <xdr:row>74</xdr:row>
      <xdr:rowOff>139438</xdr:rowOff>
    </xdr:to>
    <xdr:sp macro="" textlink="">
      <xdr:nvSpPr>
        <xdr:cNvPr id="875" name="楕円 874"/>
        <xdr:cNvSpPr/>
      </xdr:nvSpPr>
      <xdr:spPr>
        <a:xfrm>
          <a:off x="20383500" y="127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155965</xdr:rowOff>
    </xdr:from>
    <xdr:ext cx="599010" cy="259045"/>
    <xdr:sp macro="" textlink="">
      <xdr:nvSpPr>
        <xdr:cNvPr id="876" name="テキスト ボックス 875"/>
        <xdr:cNvSpPr txBox="1"/>
      </xdr:nvSpPr>
      <xdr:spPr>
        <a:xfrm>
          <a:off x="20134795" y="1250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99004</xdr:rowOff>
    </xdr:from>
    <xdr:to>
      <xdr:col>102</xdr:col>
      <xdr:colOff>165100</xdr:colOff>
      <xdr:row>75</xdr:row>
      <xdr:rowOff>29154</xdr:rowOff>
    </xdr:to>
    <xdr:sp macro="" textlink="">
      <xdr:nvSpPr>
        <xdr:cNvPr id="877" name="楕円 876"/>
        <xdr:cNvSpPr/>
      </xdr:nvSpPr>
      <xdr:spPr>
        <a:xfrm>
          <a:off x="19494500" y="127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45681</xdr:rowOff>
    </xdr:from>
    <xdr:ext cx="534377" cy="259045"/>
    <xdr:sp macro="" textlink="">
      <xdr:nvSpPr>
        <xdr:cNvPr id="878" name="テキスト ボックス 877"/>
        <xdr:cNvSpPr txBox="1"/>
      </xdr:nvSpPr>
      <xdr:spPr>
        <a:xfrm>
          <a:off x="19278111" y="125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117528</xdr:rowOff>
    </xdr:from>
    <xdr:to>
      <xdr:col>98</xdr:col>
      <xdr:colOff>38100</xdr:colOff>
      <xdr:row>75</xdr:row>
      <xdr:rowOff>47678</xdr:rowOff>
    </xdr:to>
    <xdr:sp macro="" textlink="">
      <xdr:nvSpPr>
        <xdr:cNvPr id="879" name="楕円 878"/>
        <xdr:cNvSpPr/>
      </xdr:nvSpPr>
      <xdr:spPr>
        <a:xfrm>
          <a:off x="18605500" y="128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64205</xdr:rowOff>
    </xdr:from>
    <xdr:ext cx="534377" cy="259045"/>
    <xdr:sp macro="" textlink="">
      <xdr:nvSpPr>
        <xdr:cNvPr id="880" name="テキスト ボックス 879"/>
        <xdr:cNvSpPr txBox="1"/>
      </xdr:nvSpPr>
      <xdr:spPr>
        <a:xfrm>
          <a:off x="18389111" y="125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人件費は、幼児施設を公営で運営していることもあり、類似団体平均を</a:t>
          </a:r>
          <a:r>
            <a:rPr kumimoji="1" lang="en-US" altLang="ja-JP" sz="1100">
              <a:solidFill>
                <a:schemeClr val="dk1"/>
              </a:solidFill>
              <a:effectLst/>
              <a:latin typeface="+mn-lt"/>
              <a:ea typeface="+mn-ea"/>
              <a:cs typeface="+mn-cs"/>
            </a:rPr>
            <a:t>22,038</a:t>
          </a:r>
          <a:r>
            <a:rPr kumimoji="1" lang="ja-JP" altLang="ja-JP" sz="1100">
              <a:solidFill>
                <a:schemeClr val="dk1"/>
              </a:solidFill>
              <a:effectLst/>
              <a:latin typeface="+mn-lt"/>
              <a:ea typeface="+mn-ea"/>
              <a:cs typeface="+mn-cs"/>
            </a:rPr>
            <a:t>円上回っている。また、維持補修費については、降雪量の増減により除排雪経費が変動</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年度の降雪量が</a:t>
          </a:r>
          <a:r>
            <a:rPr kumimoji="1" lang="ja-JP" altLang="en-US" sz="1100">
              <a:solidFill>
                <a:schemeClr val="dk1"/>
              </a:solidFill>
              <a:effectLst/>
              <a:latin typeface="+mn-lt"/>
              <a:ea typeface="+mn-ea"/>
              <a:cs typeface="+mn-cs"/>
            </a:rPr>
            <a:t>前年度より少なかったが、</a:t>
          </a:r>
          <a:r>
            <a:rPr kumimoji="1" lang="ja-JP" altLang="ja-JP" sz="1100">
              <a:solidFill>
                <a:schemeClr val="dk1"/>
              </a:solidFill>
              <a:effectLst/>
              <a:latin typeface="+mn-lt"/>
              <a:ea typeface="+mn-ea"/>
              <a:cs typeface="+mn-cs"/>
            </a:rPr>
            <a:t>小中学校や幼児施設、公民館などの公共施設の老朽化に伴う修繕費が増加しており、類似団体平均を大きく上回っている。子どもの人数が減少していることから、今後は、小学校や幼児施設の統合等により職員数の減など人件費の抑制及び維持費の削減に努める。</a:t>
          </a:r>
          <a:endParaRPr lang="ja-JP" altLang="ja-JP" sz="1400">
            <a:effectLst/>
          </a:endParaRPr>
        </a:p>
        <a:p>
          <a:r>
            <a:rPr kumimoji="1" lang="ja-JP" altLang="ja-JP" sz="1100">
              <a:solidFill>
                <a:schemeClr val="dk1"/>
              </a:solidFill>
              <a:effectLst/>
              <a:latin typeface="+mn-lt"/>
              <a:ea typeface="+mn-ea"/>
              <a:cs typeface="+mn-cs"/>
            </a:rPr>
            <a:t>　補助費等は、</a:t>
          </a:r>
          <a:r>
            <a:rPr kumimoji="1" lang="ja-JP" altLang="en-US" sz="1100">
              <a:solidFill>
                <a:schemeClr val="dk1"/>
              </a:solidFill>
              <a:effectLst/>
              <a:latin typeface="+mn-lt"/>
              <a:ea typeface="+mn-ea"/>
              <a:cs typeface="+mn-cs"/>
            </a:rPr>
            <a:t>児童発達支援施設開設への補助金</a:t>
          </a:r>
          <a:r>
            <a:rPr kumimoji="1" lang="ja-JP" altLang="ja-JP" sz="1100">
              <a:solidFill>
                <a:schemeClr val="dk1"/>
              </a:solidFill>
              <a:effectLst/>
              <a:latin typeface="+mn-lt"/>
              <a:ea typeface="+mn-ea"/>
              <a:cs typeface="+mn-cs"/>
            </a:rPr>
            <a:t>により前年度に比べ</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50,872</a:t>
          </a:r>
          <a:r>
            <a:rPr kumimoji="1" lang="ja-JP" altLang="ja-JP" sz="1100">
              <a:solidFill>
                <a:schemeClr val="dk1"/>
              </a:solidFill>
              <a:effectLst/>
              <a:latin typeface="+mn-lt"/>
              <a:ea typeface="+mn-ea"/>
              <a:cs typeface="+mn-cs"/>
            </a:rPr>
            <a:t>円上回っている。補助金交付事業について効果検証をし、効果的な事業実施を図る。</a:t>
          </a:r>
          <a:endParaRPr lang="ja-JP" altLang="ja-JP" sz="1400">
            <a:effectLst/>
          </a:endParaRPr>
        </a:p>
        <a:p>
          <a:r>
            <a:rPr kumimoji="1" lang="ja-JP" altLang="ja-JP" sz="1100">
              <a:solidFill>
                <a:schemeClr val="dk1"/>
              </a:solidFill>
              <a:effectLst/>
              <a:latin typeface="+mn-lt"/>
              <a:ea typeface="+mn-ea"/>
              <a:cs typeface="+mn-cs"/>
            </a:rPr>
            <a:t>　公債費は、大規模事業の償還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により前年度に比べ</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55,854</a:t>
          </a:r>
          <a:r>
            <a:rPr kumimoji="1" lang="ja-JP" altLang="ja-JP" sz="1100">
              <a:solidFill>
                <a:schemeClr val="dk1"/>
              </a:solidFill>
              <a:effectLst/>
              <a:latin typeface="+mn-lt"/>
              <a:ea typeface="+mn-ea"/>
              <a:cs typeface="+mn-cs"/>
            </a:rPr>
            <a:t>円上回っている。今後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近年取り組んできた大規模事業の償還開始により増大する見込みであり、</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の導入などより効率的な財政運営を行う。</a:t>
          </a:r>
          <a:endParaRPr lang="ja-JP" altLang="ja-JP" sz="1400">
            <a:effectLst/>
          </a:endParaRPr>
        </a:p>
        <a:p>
          <a:r>
            <a:rPr kumimoji="1" lang="ja-JP" altLang="ja-JP" sz="1100">
              <a:solidFill>
                <a:schemeClr val="dk1"/>
              </a:solidFill>
              <a:effectLst/>
              <a:latin typeface="+mn-lt"/>
              <a:ea typeface="+mn-ea"/>
              <a:cs typeface="+mn-cs"/>
            </a:rPr>
            <a:t>　繰出金は、介護老人保健施設特別会計をはじめ各特別会計への繰出金が年々増加しており、類似団体平均を</a:t>
          </a:r>
          <a:r>
            <a:rPr kumimoji="1" lang="en-US" altLang="ja-JP" sz="1100">
              <a:solidFill>
                <a:schemeClr val="dk1"/>
              </a:solidFill>
              <a:effectLst/>
              <a:latin typeface="+mn-lt"/>
              <a:ea typeface="+mn-ea"/>
              <a:cs typeface="+mn-cs"/>
            </a:rPr>
            <a:t>36,188</a:t>
          </a:r>
          <a:r>
            <a:rPr kumimoji="1" lang="ja-JP" altLang="ja-JP" sz="1100">
              <a:solidFill>
                <a:schemeClr val="dk1"/>
              </a:solidFill>
              <a:effectLst/>
              <a:latin typeface="+mn-lt"/>
              <a:ea typeface="+mn-ea"/>
              <a:cs typeface="+mn-cs"/>
            </a:rPr>
            <a:t>円上回っている。使用料や利用料等の見直しや効率的な事業の執行などにより経費を抑制し、独立採算を原則とした事業運営を図る。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
6,468
329.41
8,256,101
7,724,246
328,904
4,048,771
10,435,422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48804</xdr:rowOff>
    </xdr:to>
    <xdr:cxnSp macro="">
      <xdr:nvCxnSpPr>
        <xdr:cNvPr id="63" name="直線コネクタ 62"/>
        <xdr:cNvCxnSpPr/>
      </xdr:nvCxnSpPr>
      <xdr:spPr>
        <a:xfrm flipV="1">
          <a:off x="3797300" y="5831840"/>
          <a:ext cx="838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158532</xdr:rowOff>
    </xdr:from>
    <xdr:to>
      <xdr:col>19</xdr:col>
      <xdr:colOff>177800</xdr:colOff>
      <xdr:row>34</xdr:row>
      <xdr:rowOff>48804</xdr:rowOff>
    </xdr:to>
    <xdr:cxnSp macro="">
      <xdr:nvCxnSpPr>
        <xdr:cNvPr id="66" name="直線コネクタ 65"/>
        <xdr:cNvCxnSpPr/>
      </xdr:nvCxnSpPr>
      <xdr:spPr>
        <a:xfrm>
          <a:off x="2908300" y="581638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158532</xdr:rowOff>
    </xdr:from>
    <xdr:to>
      <xdr:col>15</xdr:col>
      <xdr:colOff>50800</xdr:colOff>
      <xdr:row>34</xdr:row>
      <xdr:rowOff>80373</xdr:rowOff>
    </xdr:to>
    <xdr:cxnSp macro="">
      <xdr:nvCxnSpPr>
        <xdr:cNvPr id="69" name="直線コネクタ 68"/>
        <xdr:cNvCxnSpPr/>
      </xdr:nvCxnSpPr>
      <xdr:spPr>
        <a:xfrm flipV="1">
          <a:off x="2019300" y="5816382"/>
          <a:ext cx="8890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80373</xdr:rowOff>
    </xdr:from>
    <xdr:to>
      <xdr:col>10</xdr:col>
      <xdr:colOff>114300</xdr:colOff>
      <xdr:row>34</xdr:row>
      <xdr:rowOff>159730</xdr:rowOff>
    </xdr:to>
    <xdr:cxnSp macro="">
      <xdr:nvCxnSpPr>
        <xdr:cNvPr id="72" name="直線コネクタ 71"/>
        <xdr:cNvCxnSpPr/>
      </xdr:nvCxnSpPr>
      <xdr:spPr>
        <a:xfrm flipV="1">
          <a:off x="1130300" y="5909673"/>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82" name="楕円 81"/>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534377" cy="259045"/>
    <xdr:sp macro="" textlink="">
      <xdr:nvSpPr>
        <xdr:cNvPr id="83" name="議会費該当値テキスト"/>
        <xdr:cNvSpPr txBox="1"/>
      </xdr:nvSpPr>
      <xdr:spPr>
        <a:xfrm>
          <a:off x="4686300" y="56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169454</xdr:rowOff>
    </xdr:from>
    <xdr:to>
      <xdr:col>20</xdr:col>
      <xdr:colOff>38100</xdr:colOff>
      <xdr:row>34</xdr:row>
      <xdr:rowOff>99604</xdr:rowOff>
    </xdr:to>
    <xdr:sp macro="" textlink="">
      <xdr:nvSpPr>
        <xdr:cNvPr id="84" name="楕円 83"/>
        <xdr:cNvSpPr/>
      </xdr:nvSpPr>
      <xdr:spPr>
        <a:xfrm>
          <a:off x="3746500" y="582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116131</xdr:rowOff>
    </xdr:from>
    <xdr:ext cx="534377" cy="259045"/>
    <xdr:sp macro="" textlink="">
      <xdr:nvSpPr>
        <xdr:cNvPr id="85" name="テキスト ボックス 84"/>
        <xdr:cNvSpPr txBox="1"/>
      </xdr:nvSpPr>
      <xdr:spPr>
        <a:xfrm>
          <a:off x="3530111" y="56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107732</xdr:rowOff>
    </xdr:from>
    <xdr:to>
      <xdr:col>15</xdr:col>
      <xdr:colOff>101600</xdr:colOff>
      <xdr:row>34</xdr:row>
      <xdr:rowOff>37882</xdr:rowOff>
    </xdr:to>
    <xdr:sp macro="" textlink="">
      <xdr:nvSpPr>
        <xdr:cNvPr id="86" name="楕円 85"/>
        <xdr:cNvSpPr/>
      </xdr:nvSpPr>
      <xdr:spPr>
        <a:xfrm>
          <a:off x="2857500" y="57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54409</xdr:rowOff>
    </xdr:from>
    <xdr:ext cx="534377" cy="259045"/>
    <xdr:sp macro="" textlink="">
      <xdr:nvSpPr>
        <xdr:cNvPr id="87" name="テキスト ボックス 86"/>
        <xdr:cNvSpPr txBox="1"/>
      </xdr:nvSpPr>
      <xdr:spPr>
        <a:xfrm>
          <a:off x="2641111" y="55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29573</xdr:rowOff>
    </xdr:from>
    <xdr:to>
      <xdr:col>10</xdr:col>
      <xdr:colOff>165100</xdr:colOff>
      <xdr:row>34</xdr:row>
      <xdr:rowOff>131173</xdr:rowOff>
    </xdr:to>
    <xdr:sp macro="" textlink="">
      <xdr:nvSpPr>
        <xdr:cNvPr id="88" name="楕円 87"/>
        <xdr:cNvSpPr/>
      </xdr:nvSpPr>
      <xdr:spPr>
        <a:xfrm>
          <a:off x="1968500" y="58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147700</xdr:rowOff>
    </xdr:from>
    <xdr:ext cx="534377" cy="259045"/>
    <xdr:sp macro="" textlink="">
      <xdr:nvSpPr>
        <xdr:cNvPr id="89" name="テキスト ボックス 88"/>
        <xdr:cNvSpPr txBox="1"/>
      </xdr:nvSpPr>
      <xdr:spPr>
        <a:xfrm>
          <a:off x="1752111" y="56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108930</xdr:rowOff>
    </xdr:from>
    <xdr:to>
      <xdr:col>6</xdr:col>
      <xdr:colOff>38100</xdr:colOff>
      <xdr:row>35</xdr:row>
      <xdr:rowOff>39080</xdr:rowOff>
    </xdr:to>
    <xdr:sp macro="" textlink="">
      <xdr:nvSpPr>
        <xdr:cNvPr id="90" name="楕円 89"/>
        <xdr:cNvSpPr/>
      </xdr:nvSpPr>
      <xdr:spPr>
        <a:xfrm>
          <a:off x="1079500" y="59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55607</xdr:rowOff>
    </xdr:from>
    <xdr:ext cx="534377" cy="259045"/>
    <xdr:sp macro="" textlink="">
      <xdr:nvSpPr>
        <xdr:cNvPr id="91" name="テキスト ボックス 90"/>
        <xdr:cNvSpPr txBox="1"/>
      </xdr:nvSpPr>
      <xdr:spPr>
        <a:xfrm>
          <a:off x="863111" y="57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68222</xdr:rowOff>
    </xdr:from>
    <xdr:to>
      <xdr:col>24</xdr:col>
      <xdr:colOff>63500</xdr:colOff>
      <xdr:row>58</xdr:row>
      <xdr:rowOff>98104</xdr:rowOff>
    </xdr:to>
    <xdr:cxnSp macro="">
      <xdr:nvCxnSpPr>
        <xdr:cNvPr id="120" name="直線コネクタ 119"/>
        <xdr:cNvCxnSpPr/>
      </xdr:nvCxnSpPr>
      <xdr:spPr>
        <a:xfrm flipV="1">
          <a:off x="3797300" y="10012322"/>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26260</xdr:rowOff>
    </xdr:from>
    <xdr:to>
      <xdr:col>19</xdr:col>
      <xdr:colOff>177800</xdr:colOff>
      <xdr:row>58</xdr:row>
      <xdr:rowOff>98104</xdr:rowOff>
    </xdr:to>
    <xdr:cxnSp macro="">
      <xdr:nvCxnSpPr>
        <xdr:cNvPr id="123" name="直線コネクタ 122"/>
        <xdr:cNvCxnSpPr/>
      </xdr:nvCxnSpPr>
      <xdr:spPr>
        <a:xfrm>
          <a:off x="2908300" y="9970360"/>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26260</xdr:rowOff>
    </xdr:from>
    <xdr:to>
      <xdr:col>15</xdr:col>
      <xdr:colOff>50800</xdr:colOff>
      <xdr:row>58</xdr:row>
      <xdr:rowOff>114885</xdr:rowOff>
    </xdr:to>
    <xdr:cxnSp macro="">
      <xdr:nvCxnSpPr>
        <xdr:cNvPr id="126" name="直線コネクタ 125"/>
        <xdr:cNvCxnSpPr/>
      </xdr:nvCxnSpPr>
      <xdr:spPr>
        <a:xfrm flipV="1">
          <a:off x="2019300" y="9970360"/>
          <a:ext cx="889000" cy="8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111608</xdr:rowOff>
    </xdr:from>
    <xdr:to>
      <xdr:col>10</xdr:col>
      <xdr:colOff>114300</xdr:colOff>
      <xdr:row>58</xdr:row>
      <xdr:rowOff>114885</xdr:rowOff>
    </xdr:to>
    <xdr:cxnSp macro="">
      <xdr:nvCxnSpPr>
        <xdr:cNvPr id="129" name="直線コネクタ 128"/>
        <xdr:cNvCxnSpPr/>
      </xdr:nvCxnSpPr>
      <xdr:spPr>
        <a:xfrm>
          <a:off x="1130300" y="1005570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17422</xdr:rowOff>
    </xdr:from>
    <xdr:to>
      <xdr:col>24</xdr:col>
      <xdr:colOff>114300</xdr:colOff>
      <xdr:row>58</xdr:row>
      <xdr:rowOff>119022</xdr:rowOff>
    </xdr:to>
    <xdr:sp macro="" textlink="">
      <xdr:nvSpPr>
        <xdr:cNvPr id="139" name="楕円 138"/>
        <xdr:cNvSpPr/>
      </xdr:nvSpPr>
      <xdr:spPr>
        <a:xfrm>
          <a:off x="4584700" y="99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148249</xdr:rowOff>
    </xdr:from>
    <xdr:ext cx="599010" cy="259045"/>
    <xdr:sp macro="" textlink="">
      <xdr:nvSpPr>
        <xdr:cNvPr id="140" name="総務費該当値テキスト"/>
        <xdr:cNvSpPr txBox="1"/>
      </xdr:nvSpPr>
      <xdr:spPr>
        <a:xfrm>
          <a:off x="4686300" y="974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47304</xdr:rowOff>
    </xdr:from>
    <xdr:to>
      <xdr:col>20</xdr:col>
      <xdr:colOff>38100</xdr:colOff>
      <xdr:row>58</xdr:row>
      <xdr:rowOff>148904</xdr:rowOff>
    </xdr:to>
    <xdr:sp macro="" textlink="">
      <xdr:nvSpPr>
        <xdr:cNvPr id="141" name="楕円 140"/>
        <xdr:cNvSpPr/>
      </xdr:nvSpPr>
      <xdr:spPr>
        <a:xfrm>
          <a:off x="3746500" y="99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140031</xdr:rowOff>
    </xdr:from>
    <xdr:ext cx="599010" cy="259045"/>
    <xdr:sp macro="" textlink="">
      <xdr:nvSpPr>
        <xdr:cNvPr id="142" name="テキスト ボックス 141"/>
        <xdr:cNvSpPr txBox="1"/>
      </xdr:nvSpPr>
      <xdr:spPr>
        <a:xfrm>
          <a:off x="3497795" y="1008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146910</xdr:rowOff>
    </xdr:from>
    <xdr:to>
      <xdr:col>15</xdr:col>
      <xdr:colOff>101600</xdr:colOff>
      <xdr:row>58</xdr:row>
      <xdr:rowOff>77060</xdr:rowOff>
    </xdr:to>
    <xdr:sp macro="" textlink="">
      <xdr:nvSpPr>
        <xdr:cNvPr id="143" name="楕円 142"/>
        <xdr:cNvSpPr/>
      </xdr:nvSpPr>
      <xdr:spPr>
        <a:xfrm>
          <a:off x="2857500" y="99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68187</xdr:rowOff>
    </xdr:from>
    <xdr:ext cx="599010" cy="259045"/>
    <xdr:sp macro="" textlink="">
      <xdr:nvSpPr>
        <xdr:cNvPr id="144" name="テキスト ボックス 143"/>
        <xdr:cNvSpPr txBox="1"/>
      </xdr:nvSpPr>
      <xdr:spPr>
        <a:xfrm>
          <a:off x="2608795" y="100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64085</xdr:rowOff>
    </xdr:from>
    <xdr:to>
      <xdr:col>10</xdr:col>
      <xdr:colOff>165100</xdr:colOff>
      <xdr:row>58</xdr:row>
      <xdr:rowOff>165685</xdr:rowOff>
    </xdr:to>
    <xdr:sp macro="" textlink="">
      <xdr:nvSpPr>
        <xdr:cNvPr id="145" name="楕円 144"/>
        <xdr:cNvSpPr/>
      </xdr:nvSpPr>
      <xdr:spPr>
        <a:xfrm>
          <a:off x="1968500" y="100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10762</xdr:rowOff>
    </xdr:from>
    <xdr:ext cx="599010" cy="259045"/>
    <xdr:sp macro="" textlink="">
      <xdr:nvSpPr>
        <xdr:cNvPr id="146" name="テキスト ボックス 145"/>
        <xdr:cNvSpPr txBox="1"/>
      </xdr:nvSpPr>
      <xdr:spPr>
        <a:xfrm>
          <a:off x="1719795" y="978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60808</xdr:rowOff>
    </xdr:from>
    <xdr:to>
      <xdr:col>6</xdr:col>
      <xdr:colOff>38100</xdr:colOff>
      <xdr:row>58</xdr:row>
      <xdr:rowOff>162408</xdr:rowOff>
    </xdr:to>
    <xdr:sp macro="" textlink="">
      <xdr:nvSpPr>
        <xdr:cNvPr id="147" name="楕円 146"/>
        <xdr:cNvSpPr/>
      </xdr:nvSpPr>
      <xdr:spPr>
        <a:xfrm>
          <a:off x="1079500" y="10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7485</xdr:rowOff>
    </xdr:from>
    <xdr:ext cx="599010" cy="259045"/>
    <xdr:sp macro="" textlink="">
      <xdr:nvSpPr>
        <xdr:cNvPr id="148" name="テキスト ボックス 147"/>
        <xdr:cNvSpPr txBox="1"/>
      </xdr:nvSpPr>
      <xdr:spPr>
        <a:xfrm>
          <a:off x="830795" y="97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8377</xdr:rowOff>
    </xdr:from>
    <xdr:to>
      <xdr:col>24</xdr:col>
      <xdr:colOff>63500</xdr:colOff>
      <xdr:row>74</xdr:row>
      <xdr:rowOff>60033</xdr:rowOff>
    </xdr:to>
    <xdr:cxnSp macro="">
      <xdr:nvCxnSpPr>
        <xdr:cNvPr id="178" name="直線コネクタ 177"/>
        <xdr:cNvCxnSpPr/>
      </xdr:nvCxnSpPr>
      <xdr:spPr>
        <a:xfrm flipV="1">
          <a:off x="3797300" y="12695677"/>
          <a:ext cx="838200" cy="5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60033</xdr:rowOff>
    </xdr:from>
    <xdr:to>
      <xdr:col>19</xdr:col>
      <xdr:colOff>177800</xdr:colOff>
      <xdr:row>75</xdr:row>
      <xdr:rowOff>77505</xdr:rowOff>
    </xdr:to>
    <xdr:cxnSp macro="">
      <xdr:nvCxnSpPr>
        <xdr:cNvPr id="181" name="直線コネクタ 180"/>
        <xdr:cNvCxnSpPr/>
      </xdr:nvCxnSpPr>
      <xdr:spPr>
        <a:xfrm flipV="1">
          <a:off x="2908300" y="12747333"/>
          <a:ext cx="889000" cy="18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77505</xdr:rowOff>
    </xdr:from>
    <xdr:to>
      <xdr:col>15</xdr:col>
      <xdr:colOff>50800</xdr:colOff>
      <xdr:row>75</xdr:row>
      <xdr:rowOff>155656</xdr:rowOff>
    </xdr:to>
    <xdr:cxnSp macro="">
      <xdr:nvCxnSpPr>
        <xdr:cNvPr id="184" name="直線コネクタ 183"/>
        <xdr:cNvCxnSpPr/>
      </xdr:nvCxnSpPr>
      <xdr:spPr>
        <a:xfrm flipV="1">
          <a:off x="2019300" y="12936255"/>
          <a:ext cx="889000" cy="7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155656</xdr:rowOff>
    </xdr:from>
    <xdr:to>
      <xdr:col>10</xdr:col>
      <xdr:colOff>114300</xdr:colOff>
      <xdr:row>76</xdr:row>
      <xdr:rowOff>15822</xdr:rowOff>
    </xdr:to>
    <xdr:cxnSp macro="">
      <xdr:nvCxnSpPr>
        <xdr:cNvPr id="187" name="直線コネクタ 186"/>
        <xdr:cNvCxnSpPr/>
      </xdr:nvCxnSpPr>
      <xdr:spPr>
        <a:xfrm flipV="1">
          <a:off x="1130300" y="13014406"/>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129027</xdr:rowOff>
    </xdr:from>
    <xdr:to>
      <xdr:col>24</xdr:col>
      <xdr:colOff>114300</xdr:colOff>
      <xdr:row>74</xdr:row>
      <xdr:rowOff>59177</xdr:rowOff>
    </xdr:to>
    <xdr:sp macro="" textlink="">
      <xdr:nvSpPr>
        <xdr:cNvPr id="197" name="楕円 196"/>
        <xdr:cNvSpPr/>
      </xdr:nvSpPr>
      <xdr:spPr>
        <a:xfrm>
          <a:off x="4584700" y="126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151904</xdr:rowOff>
    </xdr:from>
    <xdr:ext cx="599010" cy="259045"/>
    <xdr:sp macro="" textlink="">
      <xdr:nvSpPr>
        <xdr:cNvPr id="198" name="民生費該当値テキスト"/>
        <xdr:cNvSpPr txBox="1"/>
      </xdr:nvSpPr>
      <xdr:spPr>
        <a:xfrm>
          <a:off x="4686300" y="124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9233</xdr:rowOff>
    </xdr:from>
    <xdr:to>
      <xdr:col>20</xdr:col>
      <xdr:colOff>38100</xdr:colOff>
      <xdr:row>74</xdr:row>
      <xdr:rowOff>110833</xdr:rowOff>
    </xdr:to>
    <xdr:sp macro="" textlink="">
      <xdr:nvSpPr>
        <xdr:cNvPr id="199" name="楕円 198"/>
        <xdr:cNvSpPr/>
      </xdr:nvSpPr>
      <xdr:spPr>
        <a:xfrm>
          <a:off x="3746500" y="126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127360</xdr:rowOff>
    </xdr:from>
    <xdr:ext cx="599010" cy="259045"/>
    <xdr:sp macro="" textlink="">
      <xdr:nvSpPr>
        <xdr:cNvPr id="200" name="テキスト ボックス 199"/>
        <xdr:cNvSpPr txBox="1"/>
      </xdr:nvSpPr>
      <xdr:spPr>
        <a:xfrm>
          <a:off x="3497795" y="124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26705</xdr:rowOff>
    </xdr:from>
    <xdr:to>
      <xdr:col>15</xdr:col>
      <xdr:colOff>101600</xdr:colOff>
      <xdr:row>75</xdr:row>
      <xdr:rowOff>128305</xdr:rowOff>
    </xdr:to>
    <xdr:sp macro="" textlink="">
      <xdr:nvSpPr>
        <xdr:cNvPr id="201" name="楕円 200"/>
        <xdr:cNvSpPr/>
      </xdr:nvSpPr>
      <xdr:spPr>
        <a:xfrm>
          <a:off x="2857500" y="12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144832</xdr:rowOff>
    </xdr:from>
    <xdr:ext cx="599010" cy="259045"/>
    <xdr:sp macro="" textlink="">
      <xdr:nvSpPr>
        <xdr:cNvPr id="202" name="テキスト ボックス 201"/>
        <xdr:cNvSpPr txBox="1"/>
      </xdr:nvSpPr>
      <xdr:spPr>
        <a:xfrm>
          <a:off x="2608795" y="1266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104856</xdr:rowOff>
    </xdr:from>
    <xdr:to>
      <xdr:col>10</xdr:col>
      <xdr:colOff>165100</xdr:colOff>
      <xdr:row>76</xdr:row>
      <xdr:rowOff>35006</xdr:rowOff>
    </xdr:to>
    <xdr:sp macro="" textlink="">
      <xdr:nvSpPr>
        <xdr:cNvPr id="203" name="楕円 202"/>
        <xdr:cNvSpPr/>
      </xdr:nvSpPr>
      <xdr:spPr>
        <a:xfrm>
          <a:off x="1968500" y="129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51533</xdr:rowOff>
    </xdr:from>
    <xdr:ext cx="599010" cy="259045"/>
    <xdr:sp macro="" textlink="">
      <xdr:nvSpPr>
        <xdr:cNvPr id="204" name="テキスト ボックス 203"/>
        <xdr:cNvSpPr txBox="1"/>
      </xdr:nvSpPr>
      <xdr:spPr>
        <a:xfrm>
          <a:off x="1719795" y="127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136472</xdr:rowOff>
    </xdr:from>
    <xdr:to>
      <xdr:col>6</xdr:col>
      <xdr:colOff>38100</xdr:colOff>
      <xdr:row>76</xdr:row>
      <xdr:rowOff>66622</xdr:rowOff>
    </xdr:to>
    <xdr:sp macro="" textlink="">
      <xdr:nvSpPr>
        <xdr:cNvPr id="205" name="楕円 204"/>
        <xdr:cNvSpPr/>
      </xdr:nvSpPr>
      <xdr:spPr>
        <a:xfrm>
          <a:off x="1079500" y="129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83149</xdr:rowOff>
    </xdr:from>
    <xdr:ext cx="599010" cy="259045"/>
    <xdr:sp macro="" textlink="">
      <xdr:nvSpPr>
        <xdr:cNvPr id="206" name="テキスト ボックス 205"/>
        <xdr:cNvSpPr txBox="1"/>
      </xdr:nvSpPr>
      <xdr:spPr>
        <a:xfrm>
          <a:off x="830795" y="1277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77040</xdr:rowOff>
    </xdr:from>
    <xdr:to>
      <xdr:col>24</xdr:col>
      <xdr:colOff>63500</xdr:colOff>
      <xdr:row>96</xdr:row>
      <xdr:rowOff>117252</xdr:rowOff>
    </xdr:to>
    <xdr:cxnSp macro="">
      <xdr:nvCxnSpPr>
        <xdr:cNvPr id="235" name="直線コネクタ 234"/>
        <xdr:cNvCxnSpPr/>
      </xdr:nvCxnSpPr>
      <xdr:spPr>
        <a:xfrm flipV="1">
          <a:off x="3797300" y="16536240"/>
          <a:ext cx="838200" cy="4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117252</xdr:rowOff>
    </xdr:from>
    <xdr:to>
      <xdr:col>19</xdr:col>
      <xdr:colOff>177800</xdr:colOff>
      <xdr:row>97</xdr:row>
      <xdr:rowOff>73056</xdr:rowOff>
    </xdr:to>
    <xdr:cxnSp macro="">
      <xdr:nvCxnSpPr>
        <xdr:cNvPr id="238" name="直線コネクタ 237"/>
        <xdr:cNvCxnSpPr/>
      </xdr:nvCxnSpPr>
      <xdr:spPr>
        <a:xfrm flipV="1">
          <a:off x="2908300" y="16576452"/>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73056</xdr:rowOff>
    </xdr:from>
    <xdr:to>
      <xdr:col>15</xdr:col>
      <xdr:colOff>50800</xdr:colOff>
      <xdr:row>97</xdr:row>
      <xdr:rowOff>88700</xdr:rowOff>
    </xdr:to>
    <xdr:cxnSp macro="">
      <xdr:nvCxnSpPr>
        <xdr:cNvPr id="241" name="直線コネクタ 240"/>
        <xdr:cNvCxnSpPr/>
      </xdr:nvCxnSpPr>
      <xdr:spPr>
        <a:xfrm flipV="1">
          <a:off x="2019300" y="16703706"/>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88700</xdr:rowOff>
    </xdr:from>
    <xdr:to>
      <xdr:col>10</xdr:col>
      <xdr:colOff>114300</xdr:colOff>
      <xdr:row>97</xdr:row>
      <xdr:rowOff>116512</xdr:rowOff>
    </xdr:to>
    <xdr:cxnSp macro="">
      <xdr:nvCxnSpPr>
        <xdr:cNvPr id="244" name="直線コネクタ 243"/>
        <xdr:cNvCxnSpPr/>
      </xdr:nvCxnSpPr>
      <xdr:spPr>
        <a:xfrm flipV="1">
          <a:off x="1130300" y="16719350"/>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26240</xdr:rowOff>
    </xdr:from>
    <xdr:to>
      <xdr:col>24</xdr:col>
      <xdr:colOff>114300</xdr:colOff>
      <xdr:row>96</xdr:row>
      <xdr:rowOff>127840</xdr:rowOff>
    </xdr:to>
    <xdr:sp macro="" textlink="">
      <xdr:nvSpPr>
        <xdr:cNvPr id="254" name="楕円 253"/>
        <xdr:cNvSpPr/>
      </xdr:nvSpPr>
      <xdr:spPr>
        <a:xfrm>
          <a:off x="4584700" y="164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4667</xdr:rowOff>
    </xdr:from>
    <xdr:ext cx="534377" cy="259045"/>
    <xdr:sp macro="" textlink="">
      <xdr:nvSpPr>
        <xdr:cNvPr id="255" name="衛生費該当値テキスト"/>
        <xdr:cNvSpPr txBox="1"/>
      </xdr:nvSpPr>
      <xdr:spPr>
        <a:xfrm>
          <a:off x="4686300" y="164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66452</xdr:rowOff>
    </xdr:from>
    <xdr:to>
      <xdr:col>20</xdr:col>
      <xdr:colOff>38100</xdr:colOff>
      <xdr:row>96</xdr:row>
      <xdr:rowOff>168052</xdr:rowOff>
    </xdr:to>
    <xdr:sp macro="" textlink="">
      <xdr:nvSpPr>
        <xdr:cNvPr id="256" name="楕円 255"/>
        <xdr:cNvSpPr/>
      </xdr:nvSpPr>
      <xdr:spPr>
        <a:xfrm>
          <a:off x="3746500" y="1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159179</xdr:rowOff>
    </xdr:from>
    <xdr:ext cx="534377" cy="259045"/>
    <xdr:sp macro="" textlink="">
      <xdr:nvSpPr>
        <xdr:cNvPr id="257" name="テキスト ボックス 256"/>
        <xdr:cNvSpPr txBox="1"/>
      </xdr:nvSpPr>
      <xdr:spPr>
        <a:xfrm>
          <a:off x="3530111" y="166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22256</xdr:rowOff>
    </xdr:from>
    <xdr:to>
      <xdr:col>15</xdr:col>
      <xdr:colOff>101600</xdr:colOff>
      <xdr:row>97</xdr:row>
      <xdr:rowOff>123856</xdr:rowOff>
    </xdr:to>
    <xdr:sp macro="" textlink="">
      <xdr:nvSpPr>
        <xdr:cNvPr id="258" name="楕円 257"/>
        <xdr:cNvSpPr/>
      </xdr:nvSpPr>
      <xdr:spPr>
        <a:xfrm>
          <a:off x="2857500" y="166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114983</xdr:rowOff>
    </xdr:from>
    <xdr:ext cx="534377" cy="259045"/>
    <xdr:sp macro="" textlink="">
      <xdr:nvSpPr>
        <xdr:cNvPr id="259" name="テキスト ボックス 258"/>
        <xdr:cNvSpPr txBox="1"/>
      </xdr:nvSpPr>
      <xdr:spPr>
        <a:xfrm>
          <a:off x="2641111" y="167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37900</xdr:rowOff>
    </xdr:from>
    <xdr:to>
      <xdr:col>10</xdr:col>
      <xdr:colOff>165100</xdr:colOff>
      <xdr:row>97</xdr:row>
      <xdr:rowOff>139500</xdr:rowOff>
    </xdr:to>
    <xdr:sp macro="" textlink="">
      <xdr:nvSpPr>
        <xdr:cNvPr id="260" name="楕円 259"/>
        <xdr:cNvSpPr/>
      </xdr:nvSpPr>
      <xdr:spPr>
        <a:xfrm>
          <a:off x="1968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130627</xdr:rowOff>
    </xdr:from>
    <xdr:ext cx="534377" cy="259045"/>
    <xdr:sp macro="" textlink="">
      <xdr:nvSpPr>
        <xdr:cNvPr id="261" name="テキスト ボックス 260"/>
        <xdr:cNvSpPr txBox="1"/>
      </xdr:nvSpPr>
      <xdr:spPr>
        <a:xfrm>
          <a:off x="1752111" y="16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65712</xdr:rowOff>
    </xdr:from>
    <xdr:to>
      <xdr:col>6</xdr:col>
      <xdr:colOff>38100</xdr:colOff>
      <xdr:row>97</xdr:row>
      <xdr:rowOff>167312</xdr:rowOff>
    </xdr:to>
    <xdr:sp macro="" textlink="">
      <xdr:nvSpPr>
        <xdr:cNvPr id="262" name="楕円 261"/>
        <xdr:cNvSpPr/>
      </xdr:nvSpPr>
      <xdr:spPr>
        <a:xfrm>
          <a:off x="1079500" y="166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158439</xdr:rowOff>
    </xdr:from>
    <xdr:ext cx="534377" cy="259045"/>
    <xdr:sp macro="" textlink="">
      <xdr:nvSpPr>
        <xdr:cNvPr id="263" name="テキスト ボックス 262"/>
        <xdr:cNvSpPr txBox="1"/>
      </xdr:nvSpPr>
      <xdr:spPr>
        <a:xfrm>
          <a:off x="863111" y="167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74320</xdr:rowOff>
    </xdr:from>
    <xdr:to>
      <xdr:col>55</xdr:col>
      <xdr:colOff>0</xdr:colOff>
      <xdr:row>32</xdr:row>
      <xdr:rowOff>99466</xdr:rowOff>
    </xdr:to>
    <xdr:cxnSp macro="">
      <xdr:nvCxnSpPr>
        <xdr:cNvPr id="290" name="直線コネクタ 289"/>
        <xdr:cNvCxnSpPr/>
      </xdr:nvCxnSpPr>
      <xdr:spPr>
        <a:xfrm flipV="1">
          <a:off x="9639300" y="55607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85751</xdr:rowOff>
    </xdr:from>
    <xdr:to>
      <xdr:col>50</xdr:col>
      <xdr:colOff>114300</xdr:colOff>
      <xdr:row>32</xdr:row>
      <xdr:rowOff>99466</xdr:rowOff>
    </xdr:to>
    <xdr:cxnSp macro="">
      <xdr:nvCxnSpPr>
        <xdr:cNvPr id="293" name="直線コネクタ 292"/>
        <xdr:cNvCxnSpPr/>
      </xdr:nvCxnSpPr>
      <xdr:spPr>
        <a:xfrm>
          <a:off x="8750300" y="557215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85751</xdr:rowOff>
    </xdr:from>
    <xdr:to>
      <xdr:col>45</xdr:col>
      <xdr:colOff>177800</xdr:colOff>
      <xdr:row>32</xdr:row>
      <xdr:rowOff>131013</xdr:rowOff>
    </xdr:to>
    <xdr:cxnSp macro="">
      <xdr:nvCxnSpPr>
        <xdr:cNvPr id="296" name="直線コネクタ 295"/>
        <xdr:cNvCxnSpPr/>
      </xdr:nvCxnSpPr>
      <xdr:spPr>
        <a:xfrm flipV="1">
          <a:off x="7861300" y="5572151"/>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125069</xdr:rowOff>
    </xdr:from>
    <xdr:to>
      <xdr:col>41</xdr:col>
      <xdr:colOff>50800</xdr:colOff>
      <xdr:row>32</xdr:row>
      <xdr:rowOff>131013</xdr:rowOff>
    </xdr:to>
    <xdr:cxnSp macro="">
      <xdr:nvCxnSpPr>
        <xdr:cNvPr id="299" name="直線コネクタ 298"/>
        <xdr:cNvCxnSpPr/>
      </xdr:nvCxnSpPr>
      <xdr:spPr>
        <a:xfrm>
          <a:off x="6972300" y="56114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23520</xdr:rowOff>
    </xdr:from>
    <xdr:to>
      <xdr:col>55</xdr:col>
      <xdr:colOff>50800</xdr:colOff>
      <xdr:row>32</xdr:row>
      <xdr:rowOff>125120</xdr:rowOff>
    </xdr:to>
    <xdr:sp macro="" textlink="">
      <xdr:nvSpPr>
        <xdr:cNvPr id="309" name="楕円 308"/>
        <xdr:cNvSpPr/>
      </xdr:nvSpPr>
      <xdr:spPr>
        <a:xfrm>
          <a:off x="10426700" y="55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46397</xdr:rowOff>
    </xdr:from>
    <xdr:ext cx="469744" cy="259045"/>
    <xdr:sp macro="" textlink="">
      <xdr:nvSpPr>
        <xdr:cNvPr id="310" name="労働費該当値テキスト"/>
        <xdr:cNvSpPr txBox="1"/>
      </xdr:nvSpPr>
      <xdr:spPr>
        <a:xfrm>
          <a:off x="10528300" y="53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48666</xdr:rowOff>
    </xdr:from>
    <xdr:to>
      <xdr:col>50</xdr:col>
      <xdr:colOff>165100</xdr:colOff>
      <xdr:row>32</xdr:row>
      <xdr:rowOff>150266</xdr:rowOff>
    </xdr:to>
    <xdr:sp macro="" textlink="">
      <xdr:nvSpPr>
        <xdr:cNvPr id="311" name="楕円 310"/>
        <xdr:cNvSpPr/>
      </xdr:nvSpPr>
      <xdr:spPr>
        <a:xfrm>
          <a:off x="9588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166793</xdr:rowOff>
    </xdr:from>
    <xdr:ext cx="469744" cy="259045"/>
    <xdr:sp macro="" textlink="">
      <xdr:nvSpPr>
        <xdr:cNvPr id="312" name="テキスト ボックス 311"/>
        <xdr:cNvSpPr txBox="1"/>
      </xdr:nvSpPr>
      <xdr:spPr>
        <a:xfrm>
          <a:off x="9404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34951</xdr:rowOff>
    </xdr:from>
    <xdr:to>
      <xdr:col>46</xdr:col>
      <xdr:colOff>38100</xdr:colOff>
      <xdr:row>32</xdr:row>
      <xdr:rowOff>136551</xdr:rowOff>
    </xdr:to>
    <xdr:sp macro="" textlink="">
      <xdr:nvSpPr>
        <xdr:cNvPr id="313" name="楕円 312"/>
        <xdr:cNvSpPr/>
      </xdr:nvSpPr>
      <xdr:spPr>
        <a:xfrm>
          <a:off x="8699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153078</xdr:rowOff>
    </xdr:from>
    <xdr:ext cx="469744" cy="259045"/>
    <xdr:sp macro="" textlink="">
      <xdr:nvSpPr>
        <xdr:cNvPr id="314" name="テキスト ボックス 313"/>
        <xdr:cNvSpPr txBox="1"/>
      </xdr:nvSpPr>
      <xdr:spPr>
        <a:xfrm>
          <a:off x="8515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80213</xdr:rowOff>
    </xdr:from>
    <xdr:to>
      <xdr:col>41</xdr:col>
      <xdr:colOff>101600</xdr:colOff>
      <xdr:row>33</xdr:row>
      <xdr:rowOff>10363</xdr:rowOff>
    </xdr:to>
    <xdr:sp macro="" textlink="">
      <xdr:nvSpPr>
        <xdr:cNvPr id="315" name="楕円 314"/>
        <xdr:cNvSpPr/>
      </xdr:nvSpPr>
      <xdr:spPr>
        <a:xfrm>
          <a:off x="7810500" y="55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26890</xdr:rowOff>
    </xdr:from>
    <xdr:ext cx="469744" cy="259045"/>
    <xdr:sp macro="" textlink="">
      <xdr:nvSpPr>
        <xdr:cNvPr id="316" name="テキスト ボックス 315"/>
        <xdr:cNvSpPr txBox="1"/>
      </xdr:nvSpPr>
      <xdr:spPr>
        <a:xfrm>
          <a:off x="7626428" y="53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74269</xdr:rowOff>
    </xdr:from>
    <xdr:to>
      <xdr:col>36</xdr:col>
      <xdr:colOff>165100</xdr:colOff>
      <xdr:row>33</xdr:row>
      <xdr:rowOff>4419</xdr:rowOff>
    </xdr:to>
    <xdr:sp macro="" textlink="">
      <xdr:nvSpPr>
        <xdr:cNvPr id="317" name="楕円 316"/>
        <xdr:cNvSpPr/>
      </xdr:nvSpPr>
      <xdr:spPr>
        <a:xfrm>
          <a:off x="6921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20946</xdr:rowOff>
    </xdr:from>
    <xdr:ext cx="469744" cy="259045"/>
    <xdr:sp macro="" textlink="">
      <xdr:nvSpPr>
        <xdr:cNvPr id="318" name="テキスト ボックス 317"/>
        <xdr:cNvSpPr txBox="1"/>
      </xdr:nvSpPr>
      <xdr:spPr>
        <a:xfrm>
          <a:off x="6737428" y="53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26269</xdr:rowOff>
    </xdr:from>
    <xdr:to>
      <xdr:col>55</xdr:col>
      <xdr:colOff>0</xdr:colOff>
      <xdr:row>56</xdr:row>
      <xdr:rowOff>36346</xdr:rowOff>
    </xdr:to>
    <xdr:cxnSp macro="">
      <xdr:nvCxnSpPr>
        <xdr:cNvPr id="347" name="直線コネクタ 346"/>
        <xdr:cNvCxnSpPr/>
      </xdr:nvCxnSpPr>
      <xdr:spPr>
        <a:xfrm flipV="1">
          <a:off x="9639300" y="9627469"/>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155911</xdr:rowOff>
    </xdr:from>
    <xdr:to>
      <xdr:col>50</xdr:col>
      <xdr:colOff>114300</xdr:colOff>
      <xdr:row>56</xdr:row>
      <xdr:rowOff>36346</xdr:rowOff>
    </xdr:to>
    <xdr:cxnSp macro="">
      <xdr:nvCxnSpPr>
        <xdr:cNvPr id="350" name="直線コネクタ 349"/>
        <xdr:cNvCxnSpPr/>
      </xdr:nvCxnSpPr>
      <xdr:spPr>
        <a:xfrm>
          <a:off x="8750300" y="9585661"/>
          <a:ext cx="889000" cy="5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139212</xdr:rowOff>
    </xdr:from>
    <xdr:to>
      <xdr:col>45</xdr:col>
      <xdr:colOff>177800</xdr:colOff>
      <xdr:row>55</xdr:row>
      <xdr:rowOff>155911</xdr:rowOff>
    </xdr:to>
    <xdr:cxnSp macro="">
      <xdr:nvCxnSpPr>
        <xdr:cNvPr id="353" name="直線コネクタ 352"/>
        <xdr:cNvCxnSpPr/>
      </xdr:nvCxnSpPr>
      <xdr:spPr>
        <a:xfrm>
          <a:off x="7861300" y="9397512"/>
          <a:ext cx="889000" cy="1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139212</xdr:rowOff>
    </xdr:from>
    <xdr:to>
      <xdr:col>41</xdr:col>
      <xdr:colOff>50800</xdr:colOff>
      <xdr:row>56</xdr:row>
      <xdr:rowOff>52070</xdr:rowOff>
    </xdr:to>
    <xdr:cxnSp macro="">
      <xdr:nvCxnSpPr>
        <xdr:cNvPr id="356" name="直線コネクタ 355"/>
        <xdr:cNvCxnSpPr/>
      </xdr:nvCxnSpPr>
      <xdr:spPr>
        <a:xfrm flipV="1">
          <a:off x="6972300" y="9397512"/>
          <a:ext cx="889000" cy="2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146919</xdr:rowOff>
    </xdr:from>
    <xdr:to>
      <xdr:col>55</xdr:col>
      <xdr:colOff>50800</xdr:colOff>
      <xdr:row>56</xdr:row>
      <xdr:rowOff>77069</xdr:rowOff>
    </xdr:to>
    <xdr:sp macro="" textlink="">
      <xdr:nvSpPr>
        <xdr:cNvPr id="366" name="楕円 365"/>
        <xdr:cNvSpPr/>
      </xdr:nvSpPr>
      <xdr:spPr>
        <a:xfrm>
          <a:off x="10426700" y="9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169796</xdr:rowOff>
    </xdr:from>
    <xdr:ext cx="599010" cy="259045"/>
    <xdr:sp macro="" textlink="">
      <xdr:nvSpPr>
        <xdr:cNvPr id="367" name="農林水産業費該当値テキスト"/>
        <xdr:cNvSpPr txBox="1"/>
      </xdr:nvSpPr>
      <xdr:spPr>
        <a:xfrm>
          <a:off x="10528300" y="94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156996</xdr:rowOff>
    </xdr:from>
    <xdr:to>
      <xdr:col>50</xdr:col>
      <xdr:colOff>165100</xdr:colOff>
      <xdr:row>56</xdr:row>
      <xdr:rowOff>87146</xdr:rowOff>
    </xdr:to>
    <xdr:sp macro="" textlink="">
      <xdr:nvSpPr>
        <xdr:cNvPr id="368" name="楕円 367"/>
        <xdr:cNvSpPr/>
      </xdr:nvSpPr>
      <xdr:spPr>
        <a:xfrm>
          <a:off x="9588500" y="95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103673</xdr:rowOff>
    </xdr:from>
    <xdr:ext cx="599010" cy="259045"/>
    <xdr:sp macro="" textlink="">
      <xdr:nvSpPr>
        <xdr:cNvPr id="369" name="テキスト ボックス 368"/>
        <xdr:cNvSpPr txBox="1"/>
      </xdr:nvSpPr>
      <xdr:spPr>
        <a:xfrm>
          <a:off x="9339795" y="936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105111</xdr:rowOff>
    </xdr:from>
    <xdr:to>
      <xdr:col>46</xdr:col>
      <xdr:colOff>38100</xdr:colOff>
      <xdr:row>56</xdr:row>
      <xdr:rowOff>35261</xdr:rowOff>
    </xdr:to>
    <xdr:sp macro="" textlink="">
      <xdr:nvSpPr>
        <xdr:cNvPr id="370" name="楕円 369"/>
        <xdr:cNvSpPr/>
      </xdr:nvSpPr>
      <xdr:spPr>
        <a:xfrm>
          <a:off x="8699500" y="95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51788</xdr:rowOff>
    </xdr:from>
    <xdr:ext cx="599010" cy="259045"/>
    <xdr:sp macro="" textlink="">
      <xdr:nvSpPr>
        <xdr:cNvPr id="371" name="テキスト ボックス 370"/>
        <xdr:cNvSpPr txBox="1"/>
      </xdr:nvSpPr>
      <xdr:spPr>
        <a:xfrm>
          <a:off x="8450795" y="931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88412</xdr:rowOff>
    </xdr:from>
    <xdr:to>
      <xdr:col>41</xdr:col>
      <xdr:colOff>101600</xdr:colOff>
      <xdr:row>55</xdr:row>
      <xdr:rowOff>18562</xdr:rowOff>
    </xdr:to>
    <xdr:sp macro="" textlink="">
      <xdr:nvSpPr>
        <xdr:cNvPr id="372" name="楕円 371"/>
        <xdr:cNvSpPr/>
      </xdr:nvSpPr>
      <xdr:spPr>
        <a:xfrm>
          <a:off x="7810500" y="93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35089</xdr:rowOff>
    </xdr:from>
    <xdr:ext cx="599010" cy="259045"/>
    <xdr:sp macro="" textlink="">
      <xdr:nvSpPr>
        <xdr:cNvPr id="373" name="テキスト ボックス 372"/>
        <xdr:cNvSpPr txBox="1"/>
      </xdr:nvSpPr>
      <xdr:spPr>
        <a:xfrm>
          <a:off x="7561795" y="912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1270</xdr:rowOff>
    </xdr:from>
    <xdr:to>
      <xdr:col>36</xdr:col>
      <xdr:colOff>165100</xdr:colOff>
      <xdr:row>56</xdr:row>
      <xdr:rowOff>102870</xdr:rowOff>
    </xdr:to>
    <xdr:sp macro="" textlink="">
      <xdr:nvSpPr>
        <xdr:cNvPr id="374" name="楕円 373"/>
        <xdr:cNvSpPr/>
      </xdr:nvSpPr>
      <xdr:spPr>
        <a:xfrm>
          <a:off x="6921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119397</xdr:rowOff>
    </xdr:from>
    <xdr:ext cx="599010" cy="259045"/>
    <xdr:sp macro="" textlink="">
      <xdr:nvSpPr>
        <xdr:cNvPr id="375" name="テキスト ボックス 374"/>
        <xdr:cNvSpPr txBox="1"/>
      </xdr:nvSpPr>
      <xdr:spPr>
        <a:xfrm>
          <a:off x="6672795" y="93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157421</xdr:rowOff>
    </xdr:from>
    <xdr:to>
      <xdr:col>54</xdr:col>
      <xdr:colOff>189865</xdr:colOff>
      <xdr:row>78</xdr:row>
      <xdr:rowOff>133135</xdr:rowOff>
    </xdr:to>
    <xdr:cxnSp macro="">
      <xdr:nvCxnSpPr>
        <xdr:cNvPr id="397" name="直線コネクタ 396"/>
        <xdr:cNvCxnSpPr/>
      </xdr:nvCxnSpPr>
      <xdr:spPr>
        <a:xfrm flipV="1">
          <a:off x="10475595" y="12844721"/>
          <a:ext cx="1270" cy="661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136962</xdr:rowOff>
    </xdr:from>
    <xdr:ext cx="469744" cy="259045"/>
    <xdr:sp macro="" textlink="">
      <xdr:nvSpPr>
        <xdr:cNvPr id="398" name="商工費最小値テキスト"/>
        <xdr:cNvSpPr txBox="1"/>
      </xdr:nvSpPr>
      <xdr:spPr>
        <a:xfrm>
          <a:off x="10528300" y="135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133135</xdr:rowOff>
    </xdr:from>
    <xdr:to>
      <xdr:col>55</xdr:col>
      <xdr:colOff>88900</xdr:colOff>
      <xdr:row>78</xdr:row>
      <xdr:rowOff>133135</xdr:rowOff>
    </xdr:to>
    <xdr:cxnSp macro="">
      <xdr:nvCxnSpPr>
        <xdr:cNvPr id="399" name="直線コネクタ 398"/>
        <xdr:cNvCxnSpPr/>
      </xdr:nvCxnSpPr>
      <xdr:spPr>
        <a:xfrm>
          <a:off x="10388600" y="1350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104098</xdr:rowOff>
    </xdr:from>
    <xdr:ext cx="599010" cy="259045"/>
    <xdr:sp macro="" textlink="">
      <xdr:nvSpPr>
        <xdr:cNvPr id="400" name="商工費最大値テキスト"/>
        <xdr:cNvSpPr txBox="1"/>
      </xdr:nvSpPr>
      <xdr:spPr>
        <a:xfrm>
          <a:off x="10528300" y="1261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157421</xdr:rowOff>
    </xdr:from>
    <xdr:to>
      <xdr:col>55</xdr:col>
      <xdr:colOff>88900</xdr:colOff>
      <xdr:row>74</xdr:row>
      <xdr:rowOff>157421</xdr:rowOff>
    </xdr:to>
    <xdr:cxnSp macro="">
      <xdr:nvCxnSpPr>
        <xdr:cNvPr id="401" name="直線コネクタ 400"/>
        <xdr:cNvCxnSpPr/>
      </xdr:nvCxnSpPr>
      <xdr:spPr>
        <a:xfrm>
          <a:off x="10388600" y="1284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33995</xdr:rowOff>
    </xdr:from>
    <xdr:to>
      <xdr:col>55</xdr:col>
      <xdr:colOff>0</xdr:colOff>
      <xdr:row>77</xdr:row>
      <xdr:rowOff>104670</xdr:rowOff>
    </xdr:to>
    <xdr:cxnSp macro="">
      <xdr:nvCxnSpPr>
        <xdr:cNvPr id="402" name="直線コネクタ 401"/>
        <xdr:cNvCxnSpPr/>
      </xdr:nvCxnSpPr>
      <xdr:spPr>
        <a:xfrm flipV="1">
          <a:off x="9639300" y="13235645"/>
          <a:ext cx="8382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81734</xdr:rowOff>
    </xdr:from>
    <xdr:ext cx="534377" cy="259045"/>
    <xdr:sp macro="" textlink="">
      <xdr:nvSpPr>
        <xdr:cNvPr id="403" name="商工費平均値テキスト"/>
        <xdr:cNvSpPr txBox="1"/>
      </xdr:nvSpPr>
      <xdr:spPr>
        <a:xfrm>
          <a:off x="10528300" y="1328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103307</xdr:rowOff>
    </xdr:from>
    <xdr:to>
      <xdr:col>55</xdr:col>
      <xdr:colOff>50800</xdr:colOff>
      <xdr:row>78</xdr:row>
      <xdr:rowOff>33457</xdr:rowOff>
    </xdr:to>
    <xdr:sp macro="" textlink="">
      <xdr:nvSpPr>
        <xdr:cNvPr id="404" name="フローチャート: 判断 403"/>
        <xdr:cNvSpPr/>
      </xdr:nvSpPr>
      <xdr:spPr>
        <a:xfrm>
          <a:off x="10426700" y="1330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12384</xdr:rowOff>
    </xdr:from>
    <xdr:to>
      <xdr:col>50</xdr:col>
      <xdr:colOff>114300</xdr:colOff>
      <xdr:row>77</xdr:row>
      <xdr:rowOff>104670</xdr:rowOff>
    </xdr:to>
    <xdr:cxnSp macro="">
      <xdr:nvCxnSpPr>
        <xdr:cNvPr id="405" name="直線コネクタ 404"/>
        <xdr:cNvCxnSpPr/>
      </xdr:nvCxnSpPr>
      <xdr:spPr>
        <a:xfrm>
          <a:off x="8750300" y="12185334"/>
          <a:ext cx="889000" cy="11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111660</xdr:rowOff>
    </xdr:from>
    <xdr:to>
      <xdr:col>50</xdr:col>
      <xdr:colOff>165100</xdr:colOff>
      <xdr:row>78</xdr:row>
      <xdr:rowOff>41810</xdr:rowOff>
    </xdr:to>
    <xdr:sp macro="" textlink="">
      <xdr:nvSpPr>
        <xdr:cNvPr id="406" name="フローチャート: 判断 405"/>
        <xdr:cNvSpPr/>
      </xdr:nvSpPr>
      <xdr:spPr>
        <a:xfrm>
          <a:off x="9588500" y="1331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32937</xdr:rowOff>
    </xdr:from>
    <xdr:ext cx="534377" cy="259045"/>
    <xdr:sp macro="" textlink="">
      <xdr:nvSpPr>
        <xdr:cNvPr id="407" name="テキスト ボックス 406"/>
        <xdr:cNvSpPr txBox="1"/>
      </xdr:nvSpPr>
      <xdr:spPr>
        <a:xfrm>
          <a:off x="9372111" y="134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12384</xdr:rowOff>
    </xdr:from>
    <xdr:to>
      <xdr:col>45</xdr:col>
      <xdr:colOff>177800</xdr:colOff>
      <xdr:row>76</xdr:row>
      <xdr:rowOff>165005</xdr:rowOff>
    </xdr:to>
    <xdr:cxnSp macro="">
      <xdr:nvCxnSpPr>
        <xdr:cNvPr id="408" name="直線コネクタ 407"/>
        <xdr:cNvCxnSpPr/>
      </xdr:nvCxnSpPr>
      <xdr:spPr>
        <a:xfrm flipV="1">
          <a:off x="7861300" y="12185334"/>
          <a:ext cx="889000" cy="10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116039</xdr:rowOff>
    </xdr:from>
    <xdr:to>
      <xdr:col>46</xdr:col>
      <xdr:colOff>38100</xdr:colOff>
      <xdr:row>78</xdr:row>
      <xdr:rowOff>46189</xdr:rowOff>
    </xdr:to>
    <xdr:sp macro="" textlink="">
      <xdr:nvSpPr>
        <xdr:cNvPr id="409" name="フローチャート: 判断 408"/>
        <xdr:cNvSpPr/>
      </xdr:nvSpPr>
      <xdr:spPr>
        <a:xfrm>
          <a:off x="8699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37316</xdr:rowOff>
    </xdr:from>
    <xdr:ext cx="534377" cy="259045"/>
    <xdr:sp macro="" textlink="">
      <xdr:nvSpPr>
        <xdr:cNvPr id="410" name="テキスト ボックス 409"/>
        <xdr:cNvSpPr txBox="1"/>
      </xdr:nvSpPr>
      <xdr:spPr>
        <a:xfrm>
          <a:off x="8483111" y="134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79994</xdr:rowOff>
    </xdr:from>
    <xdr:to>
      <xdr:col>41</xdr:col>
      <xdr:colOff>50800</xdr:colOff>
      <xdr:row>76</xdr:row>
      <xdr:rowOff>165005</xdr:rowOff>
    </xdr:to>
    <xdr:cxnSp macro="">
      <xdr:nvCxnSpPr>
        <xdr:cNvPr id="411" name="直線コネクタ 410"/>
        <xdr:cNvCxnSpPr/>
      </xdr:nvCxnSpPr>
      <xdr:spPr>
        <a:xfrm>
          <a:off x="6972300" y="12595844"/>
          <a:ext cx="889000" cy="5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5652</xdr:rowOff>
    </xdr:from>
    <xdr:to>
      <xdr:col>41</xdr:col>
      <xdr:colOff>101600</xdr:colOff>
      <xdr:row>78</xdr:row>
      <xdr:rowOff>107252</xdr:rowOff>
    </xdr:to>
    <xdr:sp macro="" textlink="">
      <xdr:nvSpPr>
        <xdr:cNvPr id="412" name="フローチャート: 判断 411"/>
        <xdr:cNvSpPr/>
      </xdr:nvSpPr>
      <xdr:spPr>
        <a:xfrm>
          <a:off x="7810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98379</xdr:rowOff>
    </xdr:from>
    <xdr:ext cx="534377" cy="259045"/>
    <xdr:sp macro="" textlink="">
      <xdr:nvSpPr>
        <xdr:cNvPr id="413" name="テキスト ボックス 412"/>
        <xdr:cNvSpPr txBox="1"/>
      </xdr:nvSpPr>
      <xdr:spPr>
        <a:xfrm>
          <a:off x="7594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4" name="フローチャート: 判断 413"/>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97114</xdr:rowOff>
    </xdr:from>
    <xdr:ext cx="534377" cy="259045"/>
    <xdr:sp macro="" textlink="">
      <xdr:nvSpPr>
        <xdr:cNvPr id="415" name="テキスト ボックス 414"/>
        <xdr:cNvSpPr txBox="1"/>
      </xdr:nvSpPr>
      <xdr:spPr>
        <a:xfrm>
          <a:off x="6705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154645</xdr:rowOff>
    </xdr:from>
    <xdr:to>
      <xdr:col>55</xdr:col>
      <xdr:colOff>50800</xdr:colOff>
      <xdr:row>77</xdr:row>
      <xdr:rowOff>84795</xdr:rowOff>
    </xdr:to>
    <xdr:sp macro="" textlink="">
      <xdr:nvSpPr>
        <xdr:cNvPr id="421" name="楕円 420"/>
        <xdr:cNvSpPr/>
      </xdr:nvSpPr>
      <xdr:spPr>
        <a:xfrm>
          <a:off x="10426700" y="131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6072</xdr:rowOff>
    </xdr:from>
    <xdr:ext cx="534377" cy="259045"/>
    <xdr:sp macro="" textlink="">
      <xdr:nvSpPr>
        <xdr:cNvPr id="422" name="商工費該当値テキスト"/>
        <xdr:cNvSpPr txBox="1"/>
      </xdr:nvSpPr>
      <xdr:spPr>
        <a:xfrm>
          <a:off x="10528300" y="130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53870</xdr:rowOff>
    </xdr:from>
    <xdr:to>
      <xdr:col>50</xdr:col>
      <xdr:colOff>165100</xdr:colOff>
      <xdr:row>77</xdr:row>
      <xdr:rowOff>155470</xdr:rowOff>
    </xdr:to>
    <xdr:sp macro="" textlink="">
      <xdr:nvSpPr>
        <xdr:cNvPr id="423" name="楕円 422"/>
        <xdr:cNvSpPr/>
      </xdr:nvSpPr>
      <xdr:spPr>
        <a:xfrm>
          <a:off x="9588500" y="13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547</xdr:rowOff>
    </xdr:from>
    <xdr:ext cx="534377" cy="259045"/>
    <xdr:sp macro="" textlink="">
      <xdr:nvSpPr>
        <xdr:cNvPr id="424" name="テキスト ボックス 423"/>
        <xdr:cNvSpPr txBox="1"/>
      </xdr:nvSpPr>
      <xdr:spPr>
        <a:xfrm>
          <a:off x="9372111" y="130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133034</xdr:rowOff>
    </xdr:from>
    <xdr:to>
      <xdr:col>46</xdr:col>
      <xdr:colOff>38100</xdr:colOff>
      <xdr:row>71</xdr:row>
      <xdr:rowOff>63184</xdr:rowOff>
    </xdr:to>
    <xdr:sp macro="" textlink="">
      <xdr:nvSpPr>
        <xdr:cNvPr id="425" name="楕円 424"/>
        <xdr:cNvSpPr/>
      </xdr:nvSpPr>
      <xdr:spPr>
        <a:xfrm>
          <a:off x="8699500" y="121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79711</xdr:rowOff>
    </xdr:from>
    <xdr:ext cx="599010" cy="259045"/>
    <xdr:sp macro="" textlink="">
      <xdr:nvSpPr>
        <xdr:cNvPr id="426" name="テキスト ボックス 425"/>
        <xdr:cNvSpPr txBox="1"/>
      </xdr:nvSpPr>
      <xdr:spPr>
        <a:xfrm>
          <a:off x="8450795" y="1190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114205</xdr:rowOff>
    </xdr:from>
    <xdr:to>
      <xdr:col>41</xdr:col>
      <xdr:colOff>101600</xdr:colOff>
      <xdr:row>77</xdr:row>
      <xdr:rowOff>44355</xdr:rowOff>
    </xdr:to>
    <xdr:sp macro="" textlink="">
      <xdr:nvSpPr>
        <xdr:cNvPr id="427" name="楕円 426"/>
        <xdr:cNvSpPr/>
      </xdr:nvSpPr>
      <xdr:spPr>
        <a:xfrm>
          <a:off x="7810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60883</xdr:rowOff>
    </xdr:from>
    <xdr:ext cx="534377" cy="259045"/>
    <xdr:sp macro="" textlink="">
      <xdr:nvSpPr>
        <xdr:cNvPr id="428" name="テキスト ボックス 427"/>
        <xdr:cNvSpPr txBox="1"/>
      </xdr:nvSpPr>
      <xdr:spPr>
        <a:xfrm>
          <a:off x="7594111" y="12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29194</xdr:rowOff>
    </xdr:from>
    <xdr:to>
      <xdr:col>36</xdr:col>
      <xdr:colOff>165100</xdr:colOff>
      <xdr:row>73</xdr:row>
      <xdr:rowOff>130794</xdr:rowOff>
    </xdr:to>
    <xdr:sp macro="" textlink="">
      <xdr:nvSpPr>
        <xdr:cNvPr id="429" name="楕円 428"/>
        <xdr:cNvSpPr/>
      </xdr:nvSpPr>
      <xdr:spPr>
        <a:xfrm>
          <a:off x="6921500" y="125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147321</xdr:rowOff>
    </xdr:from>
    <xdr:ext cx="599010" cy="259045"/>
    <xdr:sp macro="" textlink="">
      <xdr:nvSpPr>
        <xdr:cNvPr id="430" name="テキスト ボックス 429"/>
        <xdr:cNvSpPr txBox="1"/>
      </xdr:nvSpPr>
      <xdr:spPr>
        <a:xfrm>
          <a:off x="6672795" y="123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4" name="直線コネクタ 453"/>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5"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56" name="直線コネクタ 455"/>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57"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58" name="直線コネクタ 457"/>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57054</xdr:rowOff>
    </xdr:from>
    <xdr:to>
      <xdr:col>55</xdr:col>
      <xdr:colOff>0</xdr:colOff>
      <xdr:row>97</xdr:row>
      <xdr:rowOff>1660</xdr:rowOff>
    </xdr:to>
    <xdr:cxnSp macro="">
      <xdr:nvCxnSpPr>
        <xdr:cNvPr id="459" name="直線コネクタ 458"/>
        <xdr:cNvCxnSpPr/>
      </xdr:nvCxnSpPr>
      <xdr:spPr>
        <a:xfrm>
          <a:off x="9639300" y="16516254"/>
          <a:ext cx="838200" cy="1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0"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1" name="フローチャート: 判断 460"/>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57054</xdr:rowOff>
    </xdr:from>
    <xdr:to>
      <xdr:col>50</xdr:col>
      <xdr:colOff>114300</xdr:colOff>
      <xdr:row>97</xdr:row>
      <xdr:rowOff>62886</xdr:rowOff>
    </xdr:to>
    <xdr:cxnSp macro="">
      <xdr:nvCxnSpPr>
        <xdr:cNvPr id="462" name="直線コネクタ 461"/>
        <xdr:cNvCxnSpPr/>
      </xdr:nvCxnSpPr>
      <xdr:spPr>
        <a:xfrm flipV="1">
          <a:off x="8750300" y="16516254"/>
          <a:ext cx="889000" cy="17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3" name="フローチャート: 判断 462"/>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4" name="テキスト ボックス 463"/>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62886</xdr:rowOff>
    </xdr:from>
    <xdr:to>
      <xdr:col>45</xdr:col>
      <xdr:colOff>177800</xdr:colOff>
      <xdr:row>97</xdr:row>
      <xdr:rowOff>118363</xdr:rowOff>
    </xdr:to>
    <xdr:cxnSp macro="">
      <xdr:nvCxnSpPr>
        <xdr:cNvPr id="465" name="直線コネクタ 464"/>
        <xdr:cNvCxnSpPr/>
      </xdr:nvCxnSpPr>
      <xdr:spPr>
        <a:xfrm flipV="1">
          <a:off x="7861300" y="16693536"/>
          <a:ext cx="889000" cy="5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66" name="フローチャート: 判断 465"/>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67" name="テキスト ボックス 466"/>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30539</xdr:rowOff>
    </xdr:from>
    <xdr:to>
      <xdr:col>41</xdr:col>
      <xdr:colOff>50800</xdr:colOff>
      <xdr:row>97</xdr:row>
      <xdr:rowOff>118363</xdr:rowOff>
    </xdr:to>
    <xdr:cxnSp macro="">
      <xdr:nvCxnSpPr>
        <xdr:cNvPr id="468" name="直線コネクタ 467"/>
        <xdr:cNvCxnSpPr/>
      </xdr:nvCxnSpPr>
      <xdr:spPr>
        <a:xfrm>
          <a:off x="6972300" y="16661189"/>
          <a:ext cx="889000" cy="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69" name="フローチャート: 判断 468"/>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0" name="テキスト ボックス 469"/>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1" name="フローチャート: 判断 470"/>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2" name="テキスト ボックス 471"/>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122310</xdr:rowOff>
    </xdr:from>
    <xdr:to>
      <xdr:col>55</xdr:col>
      <xdr:colOff>50800</xdr:colOff>
      <xdr:row>97</xdr:row>
      <xdr:rowOff>52460</xdr:rowOff>
    </xdr:to>
    <xdr:sp macro="" textlink="">
      <xdr:nvSpPr>
        <xdr:cNvPr id="478" name="楕円 477"/>
        <xdr:cNvSpPr/>
      </xdr:nvSpPr>
      <xdr:spPr>
        <a:xfrm>
          <a:off x="10426700" y="165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145187</xdr:rowOff>
    </xdr:from>
    <xdr:ext cx="599010" cy="259045"/>
    <xdr:sp macro="" textlink="">
      <xdr:nvSpPr>
        <xdr:cNvPr id="479" name="土木費該当値テキスト"/>
        <xdr:cNvSpPr txBox="1"/>
      </xdr:nvSpPr>
      <xdr:spPr>
        <a:xfrm>
          <a:off x="10528300" y="1643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6254</xdr:rowOff>
    </xdr:from>
    <xdr:to>
      <xdr:col>50</xdr:col>
      <xdr:colOff>165100</xdr:colOff>
      <xdr:row>96</xdr:row>
      <xdr:rowOff>107854</xdr:rowOff>
    </xdr:to>
    <xdr:sp macro="" textlink="">
      <xdr:nvSpPr>
        <xdr:cNvPr id="480" name="楕円 479"/>
        <xdr:cNvSpPr/>
      </xdr:nvSpPr>
      <xdr:spPr>
        <a:xfrm>
          <a:off x="9588500" y="164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124381</xdr:rowOff>
    </xdr:from>
    <xdr:ext cx="599010" cy="259045"/>
    <xdr:sp macro="" textlink="">
      <xdr:nvSpPr>
        <xdr:cNvPr id="481" name="テキスト ボックス 480"/>
        <xdr:cNvSpPr txBox="1"/>
      </xdr:nvSpPr>
      <xdr:spPr>
        <a:xfrm>
          <a:off x="9339795" y="162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12086</xdr:rowOff>
    </xdr:from>
    <xdr:to>
      <xdr:col>46</xdr:col>
      <xdr:colOff>38100</xdr:colOff>
      <xdr:row>97</xdr:row>
      <xdr:rowOff>113686</xdr:rowOff>
    </xdr:to>
    <xdr:sp macro="" textlink="">
      <xdr:nvSpPr>
        <xdr:cNvPr id="482" name="楕円 481"/>
        <xdr:cNvSpPr/>
      </xdr:nvSpPr>
      <xdr:spPr>
        <a:xfrm>
          <a:off x="8699500" y="166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104813</xdr:rowOff>
    </xdr:from>
    <xdr:ext cx="534377" cy="259045"/>
    <xdr:sp macro="" textlink="">
      <xdr:nvSpPr>
        <xdr:cNvPr id="483" name="テキスト ボックス 482"/>
        <xdr:cNvSpPr txBox="1"/>
      </xdr:nvSpPr>
      <xdr:spPr>
        <a:xfrm>
          <a:off x="8483111" y="167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67563</xdr:rowOff>
    </xdr:from>
    <xdr:to>
      <xdr:col>41</xdr:col>
      <xdr:colOff>101600</xdr:colOff>
      <xdr:row>97</xdr:row>
      <xdr:rowOff>169163</xdr:rowOff>
    </xdr:to>
    <xdr:sp macro="" textlink="">
      <xdr:nvSpPr>
        <xdr:cNvPr id="484" name="楕円 483"/>
        <xdr:cNvSpPr/>
      </xdr:nvSpPr>
      <xdr:spPr>
        <a:xfrm>
          <a:off x="78105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160290</xdr:rowOff>
    </xdr:from>
    <xdr:ext cx="534377" cy="259045"/>
    <xdr:sp macro="" textlink="">
      <xdr:nvSpPr>
        <xdr:cNvPr id="485" name="テキスト ボックス 484"/>
        <xdr:cNvSpPr txBox="1"/>
      </xdr:nvSpPr>
      <xdr:spPr>
        <a:xfrm>
          <a:off x="7594111" y="167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151189</xdr:rowOff>
    </xdr:from>
    <xdr:to>
      <xdr:col>36</xdr:col>
      <xdr:colOff>165100</xdr:colOff>
      <xdr:row>97</xdr:row>
      <xdr:rowOff>81339</xdr:rowOff>
    </xdr:to>
    <xdr:sp macro="" textlink="">
      <xdr:nvSpPr>
        <xdr:cNvPr id="486" name="楕円 485"/>
        <xdr:cNvSpPr/>
      </xdr:nvSpPr>
      <xdr:spPr>
        <a:xfrm>
          <a:off x="6921500" y="166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72466</xdr:rowOff>
    </xdr:from>
    <xdr:ext cx="534377" cy="259045"/>
    <xdr:sp macro="" textlink="">
      <xdr:nvSpPr>
        <xdr:cNvPr id="487" name="テキスト ボックス 486"/>
        <xdr:cNvSpPr txBox="1"/>
      </xdr:nvSpPr>
      <xdr:spPr>
        <a:xfrm>
          <a:off x="6705111" y="167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0" name="直線コネクタ 509"/>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1"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2" name="直線コネクタ 511"/>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3"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4" name="直線コネクタ 513"/>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137437</xdr:rowOff>
    </xdr:from>
    <xdr:to>
      <xdr:col>85</xdr:col>
      <xdr:colOff>127000</xdr:colOff>
      <xdr:row>36</xdr:row>
      <xdr:rowOff>21468</xdr:rowOff>
    </xdr:to>
    <xdr:cxnSp macro="">
      <xdr:nvCxnSpPr>
        <xdr:cNvPr id="515" name="直線コネクタ 514"/>
        <xdr:cNvCxnSpPr/>
      </xdr:nvCxnSpPr>
      <xdr:spPr>
        <a:xfrm flipV="1">
          <a:off x="15481300" y="6138187"/>
          <a:ext cx="8382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16" name="消防費平均値テキスト"/>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17" name="フローチャート: 判断 516"/>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21468</xdr:rowOff>
    </xdr:from>
    <xdr:to>
      <xdr:col>81</xdr:col>
      <xdr:colOff>50800</xdr:colOff>
      <xdr:row>36</xdr:row>
      <xdr:rowOff>130327</xdr:rowOff>
    </xdr:to>
    <xdr:cxnSp macro="">
      <xdr:nvCxnSpPr>
        <xdr:cNvPr id="518" name="直線コネクタ 517"/>
        <xdr:cNvCxnSpPr/>
      </xdr:nvCxnSpPr>
      <xdr:spPr>
        <a:xfrm flipV="1">
          <a:off x="14592300" y="6193668"/>
          <a:ext cx="889000" cy="10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19" name="フローチャート: 判断 518"/>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0" name="テキスト ボックス 519"/>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130327</xdr:rowOff>
    </xdr:from>
    <xdr:to>
      <xdr:col>76</xdr:col>
      <xdr:colOff>114300</xdr:colOff>
      <xdr:row>36</xdr:row>
      <xdr:rowOff>134008</xdr:rowOff>
    </xdr:to>
    <xdr:cxnSp macro="">
      <xdr:nvCxnSpPr>
        <xdr:cNvPr id="521" name="直線コネクタ 520"/>
        <xdr:cNvCxnSpPr/>
      </xdr:nvCxnSpPr>
      <xdr:spPr>
        <a:xfrm flipV="1">
          <a:off x="13703300" y="6302527"/>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2" name="フローチャート: 判断 521"/>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3" name="テキスト ボックス 522"/>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134008</xdr:rowOff>
    </xdr:from>
    <xdr:to>
      <xdr:col>71</xdr:col>
      <xdr:colOff>177800</xdr:colOff>
      <xdr:row>37</xdr:row>
      <xdr:rowOff>66274</xdr:rowOff>
    </xdr:to>
    <xdr:cxnSp macro="">
      <xdr:nvCxnSpPr>
        <xdr:cNvPr id="524" name="直線コネクタ 523"/>
        <xdr:cNvCxnSpPr/>
      </xdr:nvCxnSpPr>
      <xdr:spPr>
        <a:xfrm flipV="1">
          <a:off x="12814300" y="6306208"/>
          <a:ext cx="889000" cy="10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5" name="フローチャート: 判断 524"/>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26" name="テキスト ボックス 525"/>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27" name="フローチャート: 判断 526"/>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28" name="テキスト ボックス 527"/>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86637</xdr:rowOff>
    </xdr:from>
    <xdr:to>
      <xdr:col>85</xdr:col>
      <xdr:colOff>177800</xdr:colOff>
      <xdr:row>36</xdr:row>
      <xdr:rowOff>16787</xdr:rowOff>
    </xdr:to>
    <xdr:sp macro="" textlink="">
      <xdr:nvSpPr>
        <xdr:cNvPr id="534" name="楕円 533"/>
        <xdr:cNvSpPr/>
      </xdr:nvSpPr>
      <xdr:spPr>
        <a:xfrm>
          <a:off x="16268700" y="60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109514</xdr:rowOff>
    </xdr:from>
    <xdr:ext cx="534377" cy="259045"/>
    <xdr:sp macro="" textlink="">
      <xdr:nvSpPr>
        <xdr:cNvPr id="535" name="消防費該当値テキスト"/>
        <xdr:cNvSpPr txBox="1"/>
      </xdr:nvSpPr>
      <xdr:spPr>
        <a:xfrm>
          <a:off x="16370300" y="59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142118</xdr:rowOff>
    </xdr:from>
    <xdr:to>
      <xdr:col>81</xdr:col>
      <xdr:colOff>101600</xdr:colOff>
      <xdr:row>36</xdr:row>
      <xdr:rowOff>72268</xdr:rowOff>
    </xdr:to>
    <xdr:sp macro="" textlink="">
      <xdr:nvSpPr>
        <xdr:cNvPr id="536" name="楕円 535"/>
        <xdr:cNvSpPr/>
      </xdr:nvSpPr>
      <xdr:spPr>
        <a:xfrm>
          <a:off x="15430500" y="61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88795</xdr:rowOff>
    </xdr:from>
    <xdr:ext cx="534377" cy="259045"/>
    <xdr:sp macro="" textlink="">
      <xdr:nvSpPr>
        <xdr:cNvPr id="537" name="テキスト ボックス 536"/>
        <xdr:cNvSpPr txBox="1"/>
      </xdr:nvSpPr>
      <xdr:spPr>
        <a:xfrm>
          <a:off x="15214111" y="59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79527</xdr:rowOff>
    </xdr:from>
    <xdr:to>
      <xdr:col>76</xdr:col>
      <xdr:colOff>165100</xdr:colOff>
      <xdr:row>37</xdr:row>
      <xdr:rowOff>9677</xdr:rowOff>
    </xdr:to>
    <xdr:sp macro="" textlink="">
      <xdr:nvSpPr>
        <xdr:cNvPr id="538" name="楕円 537"/>
        <xdr:cNvSpPr/>
      </xdr:nvSpPr>
      <xdr:spPr>
        <a:xfrm>
          <a:off x="14541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804</xdr:rowOff>
    </xdr:from>
    <xdr:ext cx="534377" cy="259045"/>
    <xdr:sp macro="" textlink="">
      <xdr:nvSpPr>
        <xdr:cNvPr id="539" name="テキスト ボックス 538"/>
        <xdr:cNvSpPr txBox="1"/>
      </xdr:nvSpPr>
      <xdr:spPr>
        <a:xfrm>
          <a:off x="14325111" y="63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83208</xdr:rowOff>
    </xdr:from>
    <xdr:to>
      <xdr:col>72</xdr:col>
      <xdr:colOff>38100</xdr:colOff>
      <xdr:row>37</xdr:row>
      <xdr:rowOff>13358</xdr:rowOff>
    </xdr:to>
    <xdr:sp macro="" textlink="">
      <xdr:nvSpPr>
        <xdr:cNvPr id="540" name="楕円 539"/>
        <xdr:cNvSpPr/>
      </xdr:nvSpPr>
      <xdr:spPr>
        <a:xfrm>
          <a:off x="13652500" y="62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4485</xdr:rowOff>
    </xdr:from>
    <xdr:ext cx="534377" cy="259045"/>
    <xdr:sp macro="" textlink="">
      <xdr:nvSpPr>
        <xdr:cNvPr id="541" name="テキスト ボックス 540"/>
        <xdr:cNvSpPr txBox="1"/>
      </xdr:nvSpPr>
      <xdr:spPr>
        <a:xfrm>
          <a:off x="13436111" y="63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15474</xdr:rowOff>
    </xdr:from>
    <xdr:to>
      <xdr:col>67</xdr:col>
      <xdr:colOff>101600</xdr:colOff>
      <xdr:row>37</xdr:row>
      <xdr:rowOff>117074</xdr:rowOff>
    </xdr:to>
    <xdr:sp macro="" textlink="">
      <xdr:nvSpPr>
        <xdr:cNvPr id="542" name="楕円 541"/>
        <xdr:cNvSpPr/>
      </xdr:nvSpPr>
      <xdr:spPr>
        <a:xfrm>
          <a:off x="12763500" y="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108201</xdr:rowOff>
    </xdr:from>
    <xdr:ext cx="534377" cy="259045"/>
    <xdr:sp macro="" textlink="">
      <xdr:nvSpPr>
        <xdr:cNvPr id="543" name="テキスト ボックス 542"/>
        <xdr:cNvSpPr txBox="1"/>
      </xdr:nvSpPr>
      <xdr:spPr>
        <a:xfrm>
          <a:off x="12547111" y="64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5" name="直線コネクタ 564"/>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66"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67" name="直線コネクタ 566"/>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68"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69" name="直線コネクタ 568"/>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121841</xdr:rowOff>
    </xdr:from>
    <xdr:to>
      <xdr:col>85</xdr:col>
      <xdr:colOff>127000</xdr:colOff>
      <xdr:row>57</xdr:row>
      <xdr:rowOff>97898</xdr:rowOff>
    </xdr:to>
    <xdr:cxnSp macro="">
      <xdr:nvCxnSpPr>
        <xdr:cNvPr id="570" name="直線コネクタ 569"/>
        <xdr:cNvCxnSpPr/>
      </xdr:nvCxnSpPr>
      <xdr:spPr>
        <a:xfrm>
          <a:off x="15481300" y="9723041"/>
          <a:ext cx="838200" cy="1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1" name="教育費平均値テキスト"/>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2" name="フローチャート: 判断 571"/>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121841</xdr:rowOff>
    </xdr:from>
    <xdr:to>
      <xdr:col>81</xdr:col>
      <xdr:colOff>50800</xdr:colOff>
      <xdr:row>57</xdr:row>
      <xdr:rowOff>20853</xdr:rowOff>
    </xdr:to>
    <xdr:cxnSp macro="">
      <xdr:nvCxnSpPr>
        <xdr:cNvPr id="573" name="直線コネクタ 572"/>
        <xdr:cNvCxnSpPr/>
      </xdr:nvCxnSpPr>
      <xdr:spPr>
        <a:xfrm flipV="1">
          <a:off x="14592300" y="9723041"/>
          <a:ext cx="889000" cy="7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4" name="フローチャート: 判断 573"/>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5" name="テキスト ボックス 574"/>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128078</xdr:rowOff>
    </xdr:from>
    <xdr:to>
      <xdr:col>76</xdr:col>
      <xdr:colOff>114300</xdr:colOff>
      <xdr:row>57</xdr:row>
      <xdr:rowOff>20853</xdr:rowOff>
    </xdr:to>
    <xdr:cxnSp macro="">
      <xdr:nvCxnSpPr>
        <xdr:cNvPr id="576" name="直線コネクタ 575"/>
        <xdr:cNvCxnSpPr/>
      </xdr:nvCxnSpPr>
      <xdr:spPr>
        <a:xfrm>
          <a:off x="13703300" y="9729278"/>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77" name="フローチャート: 判断 576"/>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78" name="テキスト ボックス 577"/>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128078</xdr:rowOff>
    </xdr:from>
    <xdr:to>
      <xdr:col>71</xdr:col>
      <xdr:colOff>177800</xdr:colOff>
      <xdr:row>57</xdr:row>
      <xdr:rowOff>100639</xdr:rowOff>
    </xdr:to>
    <xdr:cxnSp macro="">
      <xdr:nvCxnSpPr>
        <xdr:cNvPr id="579" name="直線コネクタ 578"/>
        <xdr:cNvCxnSpPr/>
      </xdr:nvCxnSpPr>
      <xdr:spPr>
        <a:xfrm flipV="1">
          <a:off x="12814300" y="9729278"/>
          <a:ext cx="889000" cy="1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0" name="フローチャート: 判断 579"/>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1" name="テキスト ボックス 580"/>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2" name="フローチャート: 判断 581"/>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3" name="テキスト ボックス 582"/>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47098</xdr:rowOff>
    </xdr:from>
    <xdr:to>
      <xdr:col>85</xdr:col>
      <xdr:colOff>177800</xdr:colOff>
      <xdr:row>57</xdr:row>
      <xdr:rowOff>148698</xdr:rowOff>
    </xdr:to>
    <xdr:sp macro="" textlink="">
      <xdr:nvSpPr>
        <xdr:cNvPr id="589" name="楕円 588"/>
        <xdr:cNvSpPr/>
      </xdr:nvSpPr>
      <xdr:spPr>
        <a:xfrm>
          <a:off x="16268700" y="98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6475</xdr:rowOff>
    </xdr:from>
    <xdr:ext cx="534377" cy="259045"/>
    <xdr:sp macro="" textlink="">
      <xdr:nvSpPr>
        <xdr:cNvPr id="590" name="教育費該当値テキスト"/>
        <xdr:cNvSpPr txBox="1"/>
      </xdr:nvSpPr>
      <xdr:spPr>
        <a:xfrm>
          <a:off x="16370300" y="96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71041</xdr:rowOff>
    </xdr:from>
    <xdr:to>
      <xdr:col>81</xdr:col>
      <xdr:colOff>101600</xdr:colOff>
      <xdr:row>57</xdr:row>
      <xdr:rowOff>1191</xdr:rowOff>
    </xdr:to>
    <xdr:sp macro="" textlink="">
      <xdr:nvSpPr>
        <xdr:cNvPr id="591" name="楕円 590"/>
        <xdr:cNvSpPr/>
      </xdr:nvSpPr>
      <xdr:spPr>
        <a:xfrm>
          <a:off x="15430500" y="96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17718</xdr:rowOff>
    </xdr:from>
    <xdr:ext cx="599010" cy="259045"/>
    <xdr:sp macro="" textlink="">
      <xdr:nvSpPr>
        <xdr:cNvPr id="592" name="テキスト ボックス 591"/>
        <xdr:cNvSpPr txBox="1"/>
      </xdr:nvSpPr>
      <xdr:spPr>
        <a:xfrm>
          <a:off x="15181795" y="944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141503</xdr:rowOff>
    </xdr:from>
    <xdr:to>
      <xdr:col>76</xdr:col>
      <xdr:colOff>165100</xdr:colOff>
      <xdr:row>57</xdr:row>
      <xdr:rowOff>71653</xdr:rowOff>
    </xdr:to>
    <xdr:sp macro="" textlink="">
      <xdr:nvSpPr>
        <xdr:cNvPr id="593" name="楕円 592"/>
        <xdr:cNvSpPr/>
      </xdr:nvSpPr>
      <xdr:spPr>
        <a:xfrm>
          <a:off x="14541500" y="97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88180</xdr:rowOff>
    </xdr:from>
    <xdr:ext cx="599010" cy="259045"/>
    <xdr:sp macro="" textlink="">
      <xdr:nvSpPr>
        <xdr:cNvPr id="594" name="テキスト ボックス 593"/>
        <xdr:cNvSpPr txBox="1"/>
      </xdr:nvSpPr>
      <xdr:spPr>
        <a:xfrm>
          <a:off x="14292795" y="951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77278</xdr:rowOff>
    </xdr:from>
    <xdr:to>
      <xdr:col>72</xdr:col>
      <xdr:colOff>38100</xdr:colOff>
      <xdr:row>57</xdr:row>
      <xdr:rowOff>7428</xdr:rowOff>
    </xdr:to>
    <xdr:sp macro="" textlink="">
      <xdr:nvSpPr>
        <xdr:cNvPr id="595" name="楕円 594"/>
        <xdr:cNvSpPr/>
      </xdr:nvSpPr>
      <xdr:spPr>
        <a:xfrm>
          <a:off x="13652500" y="9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23955</xdr:rowOff>
    </xdr:from>
    <xdr:ext cx="599010" cy="259045"/>
    <xdr:sp macro="" textlink="">
      <xdr:nvSpPr>
        <xdr:cNvPr id="596" name="テキスト ボックス 595"/>
        <xdr:cNvSpPr txBox="1"/>
      </xdr:nvSpPr>
      <xdr:spPr>
        <a:xfrm>
          <a:off x="13403795" y="945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49839</xdr:rowOff>
    </xdr:from>
    <xdr:to>
      <xdr:col>67</xdr:col>
      <xdr:colOff>101600</xdr:colOff>
      <xdr:row>57</xdr:row>
      <xdr:rowOff>151439</xdr:rowOff>
    </xdr:to>
    <xdr:sp macro="" textlink="">
      <xdr:nvSpPr>
        <xdr:cNvPr id="597" name="楕円 596"/>
        <xdr:cNvSpPr/>
      </xdr:nvSpPr>
      <xdr:spPr>
        <a:xfrm>
          <a:off x="12763500" y="98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167966</xdr:rowOff>
    </xdr:from>
    <xdr:ext cx="534377" cy="259045"/>
    <xdr:sp macro="" textlink="">
      <xdr:nvSpPr>
        <xdr:cNvPr id="598" name="テキスト ボックス 597"/>
        <xdr:cNvSpPr txBox="1"/>
      </xdr:nvSpPr>
      <xdr:spPr>
        <a:xfrm>
          <a:off x="12547111" y="959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0" name="直線コネクタ 619"/>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3"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4" name="直線コネクタ 623"/>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114307</xdr:rowOff>
    </xdr:from>
    <xdr:to>
      <xdr:col>85</xdr:col>
      <xdr:colOff>127000</xdr:colOff>
      <xdr:row>78</xdr:row>
      <xdr:rowOff>79048</xdr:rowOff>
    </xdr:to>
    <xdr:cxnSp macro="">
      <xdr:nvCxnSpPr>
        <xdr:cNvPr id="625" name="直線コネクタ 624"/>
        <xdr:cNvCxnSpPr/>
      </xdr:nvCxnSpPr>
      <xdr:spPr>
        <a:xfrm flipV="1">
          <a:off x="15481300" y="12458707"/>
          <a:ext cx="838200" cy="9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26" name="災害復旧費平均値テキスト"/>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27" name="フローチャート: 判断 626"/>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25154</xdr:rowOff>
    </xdr:from>
    <xdr:to>
      <xdr:col>81</xdr:col>
      <xdr:colOff>50800</xdr:colOff>
      <xdr:row>78</xdr:row>
      <xdr:rowOff>79048</xdr:rowOff>
    </xdr:to>
    <xdr:cxnSp macro="">
      <xdr:nvCxnSpPr>
        <xdr:cNvPr id="628" name="直線コネクタ 627"/>
        <xdr:cNvCxnSpPr/>
      </xdr:nvCxnSpPr>
      <xdr:spPr>
        <a:xfrm>
          <a:off x="14592300" y="13398254"/>
          <a:ext cx="889000" cy="5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29" name="フローチャート: 判断 628"/>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0" name="テキスト ボックス 629"/>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25154</xdr:rowOff>
    </xdr:from>
    <xdr:to>
      <xdr:col>76</xdr:col>
      <xdr:colOff>114300</xdr:colOff>
      <xdr:row>78</xdr:row>
      <xdr:rowOff>116145</xdr:rowOff>
    </xdr:to>
    <xdr:cxnSp macro="">
      <xdr:nvCxnSpPr>
        <xdr:cNvPr id="631" name="直線コネクタ 630"/>
        <xdr:cNvCxnSpPr/>
      </xdr:nvCxnSpPr>
      <xdr:spPr>
        <a:xfrm flipV="1">
          <a:off x="13703300" y="13398254"/>
          <a:ext cx="889000" cy="9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2" name="フローチャート: 判断 631"/>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3" name="テキスト ボックス 632"/>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116145</xdr:rowOff>
    </xdr:from>
    <xdr:to>
      <xdr:col>71</xdr:col>
      <xdr:colOff>177800</xdr:colOff>
      <xdr:row>78</xdr:row>
      <xdr:rowOff>121568</xdr:rowOff>
    </xdr:to>
    <xdr:cxnSp macro="">
      <xdr:nvCxnSpPr>
        <xdr:cNvPr id="634" name="直線コネクタ 633"/>
        <xdr:cNvCxnSpPr/>
      </xdr:nvCxnSpPr>
      <xdr:spPr>
        <a:xfrm flipV="1">
          <a:off x="12814300" y="13489245"/>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5" name="フローチャート: 判断 634"/>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36" name="テキスト ボックス 635"/>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37" name="フローチャート: 判断 636"/>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38" name="テキスト ボックス 637"/>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63507</xdr:rowOff>
    </xdr:from>
    <xdr:to>
      <xdr:col>85</xdr:col>
      <xdr:colOff>177800</xdr:colOff>
      <xdr:row>72</xdr:row>
      <xdr:rowOff>165107</xdr:rowOff>
    </xdr:to>
    <xdr:sp macro="" textlink="">
      <xdr:nvSpPr>
        <xdr:cNvPr id="644" name="楕円 643"/>
        <xdr:cNvSpPr/>
      </xdr:nvSpPr>
      <xdr:spPr>
        <a:xfrm>
          <a:off x="16268700" y="12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86384</xdr:rowOff>
    </xdr:from>
    <xdr:ext cx="599010" cy="259045"/>
    <xdr:sp macro="" textlink="">
      <xdr:nvSpPr>
        <xdr:cNvPr id="645" name="災害復旧費該当値テキスト"/>
        <xdr:cNvSpPr txBox="1"/>
      </xdr:nvSpPr>
      <xdr:spPr>
        <a:xfrm>
          <a:off x="16370300" y="1225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28248</xdr:rowOff>
    </xdr:from>
    <xdr:to>
      <xdr:col>81</xdr:col>
      <xdr:colOff>101600</xdr:colOff>
      <xdr:row>78</xdr:row>
      <xdr:rowOff>129848</xdr:rowOff>
    </xdr:to>
    <xdr:sp macro="" textlink="">
      <xdr:nvSpPr>
        <xdr:cNvPr id="646" name="楕円 645"/>
        <xdr:cNvSpPr/>
      </xdr:nvSpPr>
      <xdr:spPr>
        <a:xfrm>
          <a:off x="15430500" y="134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120975</xdr:rowOff>
    </xdr:from>
    <xdr:ext cx="469744" cy="259045"/>
    <xdr:sp macro="" textlink="">
      <xdr:nvSpPr>
        <xdr:cNvPr id="647" name="テキスト ボックス 646"/>
        <xdr:cNvSpPr txBox="1"/>
      </xdr:nvSpPr>
      <xdr:spPr>
        <a:xfrm>
          <a:off x="15246428" y="134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145804</xdr:rowOff>
    </xdr:from>
    <xdr:to>
      <xdr:col>76</xdr:col>
      <xdr:colOff>165100</xdr:colOff>
      <xdr:row>78</xdr:row>
      <xdr:rowOff>75954</xdr:rowOff>
    </xdr:to>
    <xdr:sp macro="" textlink="">
      <xdr:nvSpPr>
        <xdr:cNvPr id="648" name="楕円 647"/>
        <xdr:cNvSpPr/>
      </xdr:nvSpPr>
      <xdr:spPr>
        <a:xfrm>
          <a:off x="14541500" y="133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92481</xdr:rowOff>
    </xdr:from>
    <xdr:ext cx="534377" cy="259045"/>
    <xdr:sp macro="" textlink="">
      <xdr:nvSpPr>
        <xdr:cNvPr id="649" name="テキスト ボックス 648"/>
        <xdr:cNvSpPr txBox="1"/>
      </xdr:nvSpPr>
      <xdr:spPr>
        <a:xfrm>
          <a:off x="14325111" y="131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65345</xdr:rowOff>
    </xdr:from>
    <xdr:to>
      <xdr:col>72</xdr:col>
      <xdr:colOff>38100</xdr:colOff>
      <xdr:row>78</xdr:row>
      <xdr:rowOff>166945</xdr:rowOff>
    </xdr:to>
    <xdr:sp macro="" textlink="">
      <xdr:nvSpPr>
        <xdr:cNvPr id="650" name="楕円 649"/>
        <xdr:cNvSpPr/>
      </xdr:nvSpPr>
      <xdr:spPr>
        <a:xfrm>
          <a:off x="13652500" y="134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158072</xdr:rowOff>
    </xdr:from>
    <xdr:ext cx="469744" cy="259045"/>
    <xdr:sp macro="" textlink="">
      <xdr:nvSpPr>
        <xdr:cNvPr id="651" name="テキスト ボックス 650"/>
        <xdr:cNvSpPr txBox="1"/>
      </xdr:nvSpPr>
      <xdr:spPr>
        <a:xfrm>
          <a:off x="13468428" y="1353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70768</xdr:rowOff>
    </xdr:from>
    <xdr:to>
      <xdr:col>67</xdr:col>
      <xdr:colOff>101600</xdr:colOff>
      <xdr:row>79</xdr:row>
      <xdr:rowOff>918</xdr:rowOff>
    </xdr:to>
    <xdr:sp macro="" textlink="">
      <xdr:nvSpPr>
        <xdr:cNvPr id="652" name="楕円 651"/>
        <xdr:cNvSpPr/>
      </xdr:nvSpPr>
      <xdr:spPr>
        <a:xfrm>
          <a:off x="12763500" y="134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163495</xdr:rowOff>
    </xdr:from>
    <xdr:ext cx="469744" cy="259045"/>
    <xdr:sp macro="" textlink="">
      <xdr:nvSpPr>
        <xdr:cNvPr id="653" name="テキスト ボックス 652"/>
        <xdr:cNvSpPr txBox="1"/>
      </xdr:nvSpPr>
      <xdr:spPr>
        <a:xfrm>
          <a:off x="12579428" y="1353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5" name="直線コネクタ 674"/>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6"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77" name="直線コネクタ 676"/>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78"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79" name="直線コネクタ 678"/>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6243</xdr:rowOff>
    </xdr:from>
    <xdr:to>
      <xdr:col>85</xdr:col>
      <xdr:colOff>127000</xdr:colOff>
      <xdr:row>95</xdr:row>
      <xdr:rowOff>71019</xdr:rowOff>
    </xdr:to>
    <xdr:cxnSp macro="">
      <xdr:nvCxnSpPr>
        <xdr:cNvPr id="680" name="直線コネクタ 679"/>
        <xdr:cNvCxnSpPr/>
      </xdr:nvCxnSpPr>
      <xdr:spPr>
        <a:xfrm flipV="1">
          <a:off x="15481300" y="16293993"/>
          <a:ext cx="838200" cy="6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1"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2" name="フローチャート: 判断 681"/>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43605</xdr:rowOff>
    </xdr:from>
    <xdr:to>
      <xdr:col>81</xdr:col>
      <xdr:colOff>50800</xdr:colOff>
      <xdr:row>95</xdr:row>
      <xdr:rowOff>71019</xdr:rowOff>
    </xdr:to>
    <xdr:cxnSp macro="">
      <xdr:nvCxnSpPr>
        <xdr:cNvPr id="683" name="直線コネクタ 682"/>
        <xdr:cNvCxnSpPr/>
      </xdr:nvCxnSpPr>
      <xdr:spPr>
        <a:xfrm>
          <a:off x="14592300" y="16331355"/>
          <a:ext cx="8890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4" name="フローチャート: 判断 683"/>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5" name="テキスト ボックス 684"/>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43605</xdr:rowOff>
    </xdr:from>
    <xdr:to>
      <xdr:col>76</xdr:col>
      <xdr:colOff>114300</xdr:colOff>
      <xdr:row>96</xdr:row>
      <xdr:rowOff>21761</xdr:rowOff>
    </xdr:to>
    <xdr:cxnSp macro="">
      <xdr:nvCxnSpPr>
        <xdr:cNvPr id="686" name="直線コネクタ 685"/>
        <xdr:cNvCxnSpPr/>
      </xdr:nvCxnSpPr>
      <xdr:spPr>
        <a:xfrm flipV="1">
          <a:off x="13703300" y="16331355"/>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87" name="フローチャート: 判断 686"/>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88" name="テキスト ボックス 687"/>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21761</xdr:rowOff>
    </xdr:from>
    <xdr:to>
      <xdr:col>71</xdr:col>
      <xdr:colOff>177800</xdr:colOff>
      <xdr:row>96</xdr:row>
      <xdr:rowOff>72710</xdr:rowOff>
    </xdr:to>
    <xdr:cxnSp macro="">
      <xdr:nvCxnSpPr>
        <xdr:cNvPr id="689" name="直線コネクタ 688"/>
        <xdr:cNvCxnSpPr/>
      </xdr:nvCxnSpPr>
      <xdr:spPr>
        <a:xfrm flipV="1">
          <a:off x="12814300" y="1648096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0" name="フローチャート: 判断 689"/>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1" name="テキスト ボックス 690"/>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2" name="フローチャート: 判断 691"/>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3" name="テキスト ボックス 692"/>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126893</xdr:rowOff>
    </xdr:from>
    <xdr:to>
      <xdr:col>85</xdr:col>
      <xdr:colOff>177800</xdr:colOff>
      <xdr:row>95</xdr:row>
      <xdr:rowOff>57043</xdr:rowOff>
    </xdr:to>
    <xdr:sp macro="" textlink="">
      <xdr:nvSpPr>
        <xdr:cNvPr id="699" name="楕円 698"/>
        <xdr:cNvSpPr/>
      </xdr:nvSpPr>
      <xdr:spPr>
        <a:xfrm>
          <a:off x="16268700" y="1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149770</xdr:rowOff>
    </xdr:from>
    <xdr:ext cx="599010" cy="259045"/>
    <xdr:sp macro="" textlink="">
      <xdr:nvSpPr>
        <xdr:cNvPr id="700" name="公債費該当値テキスト"/>
        <xdr:cNvSpPr txBox="1"/>
      </xdr:nvSpPr>
      <xdr:spPr>
        <a:xfrm>
          <a:off x="16370300" y="1609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20219</xdr:rowOff>
    </xdr:from>
    <xdr:to>
      <xdr:col>81</xdr:col>
      <xdr:colOff>101600</xdr:colOff>
      <xdr:row>95</xdr:row>
      <xdr:rowOff>121819</xdr:rowOff>
    </xdr:to>
    <xdr:sp macro="" textlink="">
      <xdr:nvSpPr>
        <xdr:cNvPr id="701" name="楕円 700"/>
        <xdr:cNvSpPr/>
      </xdr:nvSpPr>
      <xdr:spPr>
        <a:xfrm>
          <a:off x="15430500" y="163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138346</xdr:rowOff>
    </xdr:from>
    <xdr:ext cx="599010" cy="259045"/>
    <xdr:sp macro="" textlink="">
      <xdr:nvSpPr>
        <xdr:cNvPr id="702" name="テキスト ボックス 701"/>
        <xdr:cNvSpPr txBox="1"/>
      </xdr:nvSpPr>
      <xdr:spPr>
        <a:xfrm>
          <a:off x="15181795" y="1608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164255</xdr:rowOff>
    </xdr:from>
    <xdr:to>
      <xdr:col>76</xdr:col>
      <xdr:colOff>165100</xdr:colOff>
      <xdr:row>95</xdr:row>
      <xdr:rowOff>94405</xdr:rowOff>
    </xdr:to>
    <xdr:sp macro="" textlink="">
      <xdr:nvSpPr>
        <xdr:cNvPr id="703" name="楕円 702"/>
        <xdr:cNvSpPr/>
      </xdr:nvSpPr>
      <xdr:spPr>
        <a:xfrm>
          <a:off x="14541500" y="162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110932</xdr:rowOff>
    </xdr:from>
    <xdr:ext cx="599010" cy="259045"/>
    <xdr:sp macro="" textlink="">
      <xdr:nvSpPr>
        <xdr:cNvPr id="704" name="テキスト ボックス 703"/>
        <xdr:cNvSpPr txBox="1"/>
      </xdr:nvSpPr>
      <xdr:spPr>
        <a:xfrm>
          <a:off x="14292795" y="160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142411</xdr:rowOff>
    </xdr:from>
    <xdr:to>
      <xdr:col>72</xdr:col>
      <xdr:colOff>38100</xdr:colOff>
      <xdr:row>96</xdr:row>
      <xdr:rowOff>72561</xdr:rowOff>
    </xdr:to>
    <xdr:sp macro="" textlink="">
      <xdr:nvSpPr>
        <xdr:cNvPr id="705" name="楕円 704"/>
        <xdr:cNvSpPr/>
      </xdr:nvSpPr>
      <xdr:spPr>
        <a:xfrm>
          <a:off x="136525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89088</xdr:rowOff>
    </xdr:from>
    <xdr:ext cx="599010" cy="259045"/>
    <xdr:sp macro="" textlink="">
      <xdr:nvSpPr>
        <xdr:cNvPr id="706" name="テキスト ボックス 705"/>
        <xdr:cNvSpPr txBox="1"/>
      </xdr:nvSpPr>
      <xdr:spPr>
        <a:xfrm>
          <a:off x="13403795" y="162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21910</xdr:rowOff>
    </xdr:from>
    <xdr:to>
      <xdr:col>67</xdr:col>
      <xdr:colOff>101600</xdr:colOff>
      <xdr:row>96</xdr:row>
      <xdr:rowOff>123510</xdr:rowOff>
    </xdr:to>
    <xdr:sp macro="" textlink="">
      <xdr:nvSpPr>
        <xdr:cNvPr id="707" name="楕円 706"/>
        <xdr:cNvSpPr/>
      </xdr:nvSpPr>
      <xdr:spPr>
        <a:xfrm>
          <a:off x="12763500" y="164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140037</xdr:rowOff>
    </xdr:from>
    <xdr:ext cx="534377" cy="259045"/>
    <xdr:sp macro="" textlink="">
      <xdr:nvSpPr>
        <xdr:cNvPr id="708" name="テキスト ボックス 707"/>
        <xdr:cNvSpPr txBox="1"/>
      </xdr:nvSpPr>
      <xdr:spPr>
        <a:xfrm>
          <a:off x="12547111" y="162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2" name="直線コネクタ 731"/>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3"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5"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6" name="直線コネクタ 735"/>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38"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39" name="フローチャート: 判断 738"/>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1" name="フローチャート: 判断 740"/>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2" name="テキスト ボックス 741"/>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4" name="フローチャート: 判断 743"/>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5" name="テキスト ボックス 744"/>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47" name="フローチャート: 判断 746"/>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48" name="テキスト ボックス 747"/>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49" name="フローチャート: 判断 748"/>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0" name="テキスト ボックス 749"/>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57"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災害復旧費は令和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年度発生の災害により、前年度比</a:t>
          </a:r>
          <a:r>
            <a:rPr kumimoji="1" lang="en-US" altLang="ja-JP" sz="1100">
              <a:solidFill>
                <a:schemeClr val="dk1"/>
              </a:solidFill>
              <a:effectLst/>
              <a:latin typeface="+mn-lt"/>
              <a:ea typeface="+mn-ea"/>
              <a:cs typeface="+mn-cs"/>
            </a:rPr>
            <a:t>108,644</a:t>
          </a:r>
          <a:r>
            <a:rPr kumimoji="1" lang="ja-JP" altLang="en-US" sz="1100">
              <a:solidFill>
                <a:schemeClr val="dk1"/>
              </a:solidFill>
              <a:effectLst/>
              <a:latin typeface="+mn-lt"/>
              <a:ea typeface="+mn-ea"/>
              <a:cs typeface="+mn-cs"/>
            </a:rPr>
            <a:t>円の増となった。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児童発達支援施設開設への補助金</a:t>
          </a:r>
          <a:r>
            <a:rPr kumimoji="1" lang="ja-JP" altLang="ja-JP" sz="1100">
              <a:solidFill>
                <a:schemeClr val="dk1"/>
              </a:solidFill>
              <a:effectLst/>
              <a:latin typeface="+mn-lt"/>
              <a:ea typeface="+mn-ea"/>
              <a:cs typeface="+mn-cs"/>
            </a:rPr>
            <a:t>などにより、前年度比</a:t>
          </a:r>
          <a:r>
            <a:rPr kumimoji="1" lang="en-US" altLang="ja-JP" sz="1100">
              <a:solidFill>
                <a:schemeClr val="dk1"/>
              </a:solidFill>
              <a:effectLst/>
              <a:latin typeface="+mn-lt"/>
              <a:ea typeface="+mn-ea"/>
              <a:cs typeface="+mn-cs"/>
            </a:rPr>
            <a:t>6,779</a:t>
          </a:r>
          <a:r>
            <a:rPr kumimoji="1" lang="ja-JP" altLang="ja-JP" sz="1100">
              <a:solidFill>
                <a:schemeClr val="dk1"/>
              </a:solidFill>
              <a:effectLst/>
              <a:latin typeface="+mn-lt"/>
              <a:ea typeface="+mn-ea"/>
              <a:cs typeface="+mn-cs"/>
            </a:rPr>
            <a:t>円の増となった。幼児施設を公営で運営していることもあり、類似団体平均に比べ</a:t>
          </a:r>
          <a:r>
            <a:rPr kumimoji="1" lang="en-US" altLang="ja-JP" sz="1100">
              <a:solidFill>
                <a:schemeClr val="dk1"/>
              </a:solidFill>
              <a:effectLst/>
              <a:latin typeface="+mn-lt"/>
              <a:ea typeface="+mn-ea"/>
              <a:cs typeface="+mn-cs"/>
            </a:rPr>
            <a:t>34,422</a:t>
          </a:r>
          <a:r>
            <a:rPr kumimoji="1" lang="ja-JP" altLang="ja-JP" sz="1100">
              <a:solidFill>
                <a:schemeClr val="dk1"/>
              </a:solidFill>
              <a:effectLst/>
              <a:latin typeface="+mn-lt"/>
              <a:ea typeface="+mn-ea"/>
              <a:cs typeface="+mn-cs"/>
            </a:rPr>
            <a:t>円上回っている。幼児施設の統合等により職員数の減など人件費の抑制及び維持費の削減に努める。</a:t>
          </a:r>
          <a:endParaRPr lang="ja-JP" altLang="ja-JP" sz="1400">
            <a:effectLst/>
          </a:endParaRPr>
        </a:p>
        <a:p>
          <a:r>
            <a:rPr kumimoji="1" lang="ja-JP" altLang="ja-JP" sz="1100">
              <a:solidFill>
                <a:schemeClr val="dk1"/>
              </a:solidFill>
              <a:effectLst/>
              <a:latin typeface="+mn-lt"/>
              <a:ea typeface="+mn-ea"/>
              <a:cs typeface="+mn-cs"/>
            </a:rPr>
            <a:t>　商工費は、</a:t>
          </a:r>
          <a:r>
            <a:rPr kumimoji="1" lang="ja-JP" altLang="en-US" sz="1100">
              <a:solidFill>
                <a:schemeClr val="dk1"/>
              </a:solidFill>
              <a:effectLst/>
              <a:latin typeface="+mn-lt"/>
              <a:ea typeface="+mn-ea"/>
              <a:cs typeface="+mn-cs"/>
            </a:rPr>
            <a:t>物価高騰等の影響を受けた町民や企業に対しての支援などにより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15,458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26,271</a:t>
          </a:r>
          <a:r>
            <a:rPr kumimoji="1" lang="ja-JP" altLang="ja-JP" sz="1100">
              <a:solidFill>
                <a:schemeClr val="dk1"/>
              </a:solidFill>
              <a:effectLst/>
              <a:latin typeface="+mn-lt"/>
              <a:ea typeface="+mn-ea"/>
              <a:cs typeface="+mn-cs"/>
            </a:rPr>
            <a:t>円上回っている。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農林水産業費は、物価高騰等</a:t>
          </a:r>
          <a:r>
            <a:rPr kumimoji="1" lang="ja-JP" altLang="en-US" sz="1100">
              <a:solidFill>
                <a:schemeClr val="dk1"/>
              </a:solidFill>
              <a:effectLst/>
              <a:latin typeface="+mn-lt"/>
              <a:ea typeface="+mn-ea"/>
              <a:cs typeface="+mn-cs"/>
            </a:rPr>
            <a:t>の影響を受けた農家への支援策など</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2,645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81,556</a:t>
          </a:r>
          <a:r>
            <a:rPr kumimoji="1" lang="ja-JP" altLang="ja-JP" sz="1100">
              <a:solidFill>
                <a:schemeClr val="dk1"/>
              </a:solidFill>
              <a:effectLst/>
              <a:latin typeface="+mn-lt"/>
              <a:ea typeface="+mn-ea"/>
              <a:cs typeface="+mn-cs"/>
            </a:rPr>
            <a:t>円上回っている。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公債費は、大規模事業の償還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14,168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となった。近年、地方債を財源とする新産業集積事業（貸工場整備）及び中学校大規模改修事業を実施したため、令和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年度まで公債費は増加することが見込まれている。さらなる事務の効率化や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の導入などより効率的な財政運営を行う。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年度以降の大型投資事業により、財政調整基金残高及び標準財政規模比は減少している。また、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年度においては実質単年度収支で黒字になったものの、他の年度では</a:t>
          </a:r>
          <a:r>
            <a:rPr kumimoji="1" lang="ja-JP" altLang="ja-JP" sz="1100">
              <a:solidFill>
                <a:schemeClr val="dk1"/>
              </a:solidFill>
              <a:effectLst/>
              <a:latin typeface="+mn-lt"/>
              <a:ea typeface="+mn-ea"/>
              <a:cs typeface="+mn-cs"/>
            </a:rPr>
            <a:t>実質単年度収支で赤字が続いており、財源基盤が脆弱で地方交付税頼みの財政構造に変わりはないため、地方交付税の動向には特に注視していくことが必要である。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公営事業を含む全会計において、赤字はないため連結赤字比率はない。</a:t>
          </a:r>
          <a:endParaRPr lang="ja-JP" altLang="ja-JP" sz="1400">
            <a:effectLst/>
          </a:endParaRPr>
        </a:p>
        <a:p>
          <a:r>
            <a:rPr kumimoji="1" lang="ja-JP" altLang="ja-JP" sz="1100">
              <a:solidFill>
                <a:schemeClr val="dk1"/>
              </a:solidFill>
              <a:effectLst/>
              <a:latin typeface="+mn-lt"/>
              <a:ea typeface="+mn-ea"/>
              <a:cs typeface="+mn-cs"/>
            </a:rPr>
            <a:t>　一般会計については、町税などの一般財源が減少傾向にあり、今後はさらに厳しい財政運営が想定される。</a:t>
          </a:r>
          <a:endParaRPr lang="ja-JP" altLang="ja-JP" sz="1400">
            <a:effectLst/>
          </a:endParaRPr>
        </a:p>
        <a:p>
          <a:r>
            <a:rPr kumimoji="1" lang="ja-JP" altLang="ja-JP" sz="1100">
              <a:solidFill>
                <a:schemeClr val="dk1"/>
              </a:solidFill>
              <a:effectLst/>
              <a:latin typeface="+mn-lt"/>
              <a:ea typeface="+mn-ea"/>
              <a:cs typeface="+mn-cs"/>
            </a:rPr>
            <a:t>　水道事業会計においては、標準財政規模に対して大きな黒字となっていたが、平成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8256101</v>
      </c>
      <c r="BO4" s="371"/>
      <c r="BP4" s="371"/>
      <c r="BQ4" s="371"/>
      <c r="BR4" s="371"/>
      <c r="BS4" s="371"/>
      <c r="BT4" s="371"/>
      <c r="BU4" s="372"/>
      <c r="BV4" s="370">
        <v>7674206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8.1</v>
      </c>
      <c r="CU4" s="377"/>
      <c r="CV4" s="377"/>
      <c r="CW4" s="377"/>
      <c r="CX4" s="377"/>
      <c r="CY4" s="377"/>
      <c r="CZ4" s="377"/>
      <c r="DA4" s="378"/>
      <c r="DB4" s="376">
        <v>10.199999999999999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7724246</v>
      </c>
      <c r="BO5" s="408"/>
      <c r="BP5" s="408"/>
      <c r="BQ5" s="408"/>
      <c r="BR5" s="408"/>
      <c r="BS5" s="408"/>
      <c r="BT5" s="408"/>
      <c r="BU5" s="409"/>
      <c r="BV5" s="407">
        <v>7201582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93.1</v>
      </c>
      <c r="CU5" s="405"/>
      <c r="CV5" s="405"/>
      <c r="CW5" s="405"/>
      <c r="CX5" s="405"/>
      <c r="CY5" s="405"/>
      <c r="CZ5" s="405"/>
      <c r="DA5" s="406"/>
      <c r="DB5" s="404">
        <v>85.6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531855</v>
      </c>
      <c r="BO6" s="408"/>
      <c r="BP6" s="408"/>
      <c r="BQ6" s="408"/>
      <c r="BR6" s="408"/>
      <c r="BS6" s="408"/>
      <c r="BT6" s="408"/>
      <c r="BU6" s="409"/>
      <c r="BV6" s="407">
        <v>472624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93.9</v>
      </c>
      <c r="CU6" s="445"/>
      <c r="CV6" s="445"/>
      <c r="CW6" s="445"/>
      <c r="CX6" s="445"/>
      <c r="CY6" s="445"/>
      <c r="CZ6" s="445"/>
      <c r="DA6" s="446"/>
      <c r="DB6" s="444">
        <v>88.4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202951</v>
      </c>
      <c r="BO7" s="408"/>
      <c r="BP7" s="408"/>
      <c r="BQ7" s="408"/>
      <c r="BR7" s="408"/>
      <c r="BS7" s="408"/>
      <c r="BT7" s="408"/>
      <c r="BU7" s="409"/>
      <c r="BV7" s="407">
        <v>51961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4048771</v>
      </c>
      <c r="CU7" s="408"/>
      <c r="CV7" s="408"/>
      <c r="CW7" s="408"/>
      <c r="CX7" s="408"/>
      <c r="CY7" s="408"/>
      <c r="CZ7" s="408"/>
      <c r="DA7" s="409"/>
      <c r="DB7" s="407">
        <v>4138343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328904</v>
      </c>
      <c r="BO8" s="408"/>
      <c r="BP8" s="408"/>
      <c r="BQ8" s="408"/>
      <c r="BR8" s="408"/>
      <c r="BS8" s="408"/>
      <c r="BT8" s="408"/>
      <c r="BU8" s="409"/>
      <c r="BV8" s="407">
        <v>420663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6613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-91759</v>
      </c>
      <c r="BO9" s="408"/>
      <c r="BP9" s="408"/>
      <c r="BQ9" s="408"/>
      <c r="BR9" s="408"/>
      <c r="BS9" s="408"/>
      <c r="BT9" s="408"/>
      <c r="BU9" s="409"/>
      <c r="BV9" s="407">
        <v>155240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15.1</v>
      </c>
      <c r="CU9" s="405"/>
      <c r="CV9" s="405"/>
      <c r="CW9" s="405"/>
      <c r="CX9" s="405"/>
      <c r="CY9" s="405"/>
      <c r="CZ9" s="405"/>
      <c r="DA9" s="406"/>
      <c r="DB9" s="404">
        <v>16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7304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144454</v>
      </c>
      <c r="BO10" s="408"/>
      <c r="BP10" s="408"/>
      <c r="BQ10" s="408"/>
      <c r="BR10" s="408"/>
      <c r="BS10" s="408"/>
      <c r="BT10" s="408"/>
      <c r="BU10" s="409"/>
      <c r="BV10" s="407">
        <v>112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6530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110</v>
      </c>
      <c r="AV12" s="440"/>
      <c r="AW12" s="440"/>
      <c r="AX12" s="440"/>
      <c r="AY12" s="441" t="s">
        <v>137</v>
      </c>
      <c r="AZ12" s="442"/>
      <c r="BA12" s="442"/>
      <c r="BB12" s="442"/>
      <c r="BC12" s="442"/>
      <c r="BD12" s="442"/>
      <c r="BE12" s="442"/>
      <c r="BF12" s="442"/>
      <c r="BG12" s="442"/>
      <c r="BH12" s="442"/>
      <c r="BI12" s="442"/>
      <c r="BJ12" s="442"/>
      <c r="BK12" s="442"/>
      <c r="BL12" s="442"/>
      <c r="BM12" s="443"/>
      <c r="BN12" s="407">
        <v>408000</v>
      </c>
      <c r="BO12" s="408"/>
      <c r="BP12" s="408"/>
      <c r="BQ12" s="408"/>
      <c r="BR12" s="408"/>
      <c r="BS12" s="408"/>
      <c r="BT12" s="408"/>
      <c r="BU12" s="409"/>
      <c r="BV12" s="407">
        <v>78000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6468</v>
      </c>
      <c r="S13" s="492"/>
      <c r="T13" s="492"/>
      <c r="U13" s="492"/>
      <c r="V13" s="493"/>
      <c r="W13" s="423" t="s">
        <v>141</v>
      </c>
      <c r="X13" s="424"/>
      <c r="Y13" s="424"/>
      <c r="Z13" s="424"/>
      <c r="AA13" s="424"/>
      <c r="AB13" s="414"/>
      <c r="AC13" s="458">
        <v>595</v>
      </c>
      <c r="AD13" s="459"/>
      <c r="AE13" s="459"/>
      <c r="AF13" s="459"/>
      <c r="AG13" s="501"/>
      <c r="AH13" s="458">
        <v>659</v>
      </c>
      <c r="AI13" s="459"/>
      <c r="AJ13" s="459"/>
      <c r="AK13" s="459"/>
      <c r="AL13" s="460"/>
      <c r="AM13" s="436" t="s">
        <v>142</v>
      </c>
      <c r="AN13" s="437"/>
      <c r="AO13" s="437"/>
      <c r="AP13" s="437"/>
      <c r="AQ13" s="437"/>
      <c r="AR13" s="437"/>
      <c r="AS13" s="437"/>
      <c r="AT13" s="438"/>
      <c r="AU13" s="439" t="s">
        <v>121</v>
      </c>
      <c r="AV13" s="440"/>
      <c r="AW13" s="440"/>
      <c r="AX13" s="440"/>
      <c r="AY13" s="441" t="s">
        <v>143</v>
      </c>
      <c r="AZ13" s="442"/>
      <c r="BA13" s="442"/>
      <c r="BB13" s="442"/>
      <c r="BC13" s="442"/>
      <c r="BD13" s="442"/>
      <c r="BE13" s="442"/>
      <c r="BF13" s="442"/>
      <c r="BG13" s="442"/>
      <c r="BH13" s="442"/>
      <c r="BI13" s="442"/>
      <c r="BJ13" s="442"/>
      <c r="BK13" s="442"/>
      <c r="BL13" s="442"/>
      <c r="BM13" s="443"/>
      <c r="BN13" s="407">
        <v>-355305</v>
      </c>
      <c r="BO13" s="408"/>
      <c r="BP13" s="408"/>
      <c r="BQ13" s="408"/>
      <c r="BR13" s="408"/>
      <c r="BS13" s="408"/>
      <c r="BT13" s="408"/>
      <c r="BU13" s="409"/>
      <c r="BV13" s="407">
        <v>77352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12.8</v>
      </c>
      <c r="CU13" s="405"/>
      <c r="CV13" s="405"/>
      <c r="CW13" s="405"/>
      <c r="CX13" s="405"/>
      <c r="CY13" s="405"/>
      <c r="CZ13" s="405"/>
      <c r="DA13" s="406"/>
      <c r="DB13" s="404">
        <v>12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6651</v>
      </c>
      <c r="S14" s="492"/>
      <c r="T14" s="492"/>
      <c r="U14" s="492"/>
      <c r="V14" s="493"/>
      <c r="W14" s="397"/>
      <c r="X14" s="398"/>
      <c r="Y14" s="398"/>
      <c r="Z14" s="398"/>
      <c r="AA14" s="398"/>
      <c r="AB14" s="387"/>
      <c r="AC14" s="494">
        <v>16.600000000000001</v>
      </c>
      <c r="AD14" s="495"/>
      <c r="AE14" s="495"/>
      <c r="AF14" s="495"/>
      <c r="AG14" s="496"/>
      <c r="AH14" s="494">
        <v>17.2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117.6</v>
      </c>
      <c r="CU14" s="506"/>
      <c r="CV14" s="506"/>
      <c r="CW14" s="506"/>
      <c r="CX14" s="506"/>
      <c r="CY14" s="506"/>
      <c r="CZ14" s="506"/>
      <c r="DA14" s="507"/>
      <c r="DB14" s="505">
        <v>115.4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6608</v>
      </c>
      <c r="S15" s="492"/>
      <c r="T15" s="492"/>
      <c r="U15" s="492"/>
      <c r="V15" s="493"/>
      <c r="W15" s="423" t="s">
        <v>148</v>
      </c>
      <c r="X15" s="424"/>
      <c r="Y15" s="424"/>
      <c r="Z15" s="424"/>
      <c r="AA15" s="424"/>
      <c r="AB15" s="414"/>
      <c r="AC15" s="458">
        <v>1235</v>
      </c>
      <c r="AD15" s="459"/>
      <c r="AE15" s="459"/>
      <c r="AF15" s="459"/>
      <c r="AG15" s="501"/>
      <c r="AH15" s="458">
        <v>1321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757137</v>
      </c>
      <c r="BO15" s="371"/>
      <c r="BP15" s="371"/>
      <c r="BQ15" s="371"/>
      <c r="BR15" s="371"/>
      <c r="BS15" s="371"/>
      <c r="BT15" s="371"/>
      <c r="BU15" s="372"/>
      <c r="BV15" s="370">
        <v>718772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34.4</v>
      </c>
      <c r="AD16" s="495"/>
      <c r="AE16" s="495"/>
      <c r="AF16" s="495"/>
      <c r="AG16" s="496"/>
      <c r="AH16" s="494">
        <v>34.5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3840859</v>
      </c>
      <c r="BO16" s="408"/>
      <c r="BP16" s="408"/>
      <c r="BQ16" s="408"/>
      <c r="BR16" s="408"/>
      <c r="BS16" s="408"/>
      <c r="BT16" s="408"/>
      <c r="BU16" s="409"/>
      <c r="BV16" s="407">
        <v>3855657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1756</v>
      </c>
      <c r="AD17" s="459"/>
      <c r="AE17" s="459"/>
      <c r="AF17" s="459"/>
      <c r="AG17" s="501"/>
      <c r="AH17" s="458">
        <v>1844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930398</v>
      </c>
      <c r="BO17" s="408"/>
      <c r="BP17" s="408"/>
      <c r="BQ17" s="408"/>
      <c r="BR17" s="408"/>
      <c r="BS17" s="408"/>
      <c r="BT17" s="408"/>
      <c r="BU17" s="409"/>
      <c r="BV17" s="407">
        <v>881704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329.41</v>
      </c>
      <c r="M18" s="531"/>
      <c r="N18" s="531"/>
      <c r="O18" s="531"/>
      <c r="P18" s="531"/>
      <c r="Q18" s="531"/>
      <c r="R18" s="532"/>
      <c r="S18" s="532"/>
      <c r="T18" s="532"/>
      <c r="U18" s="532"/>
      <c r="V18" s="533"/>
      <c r="W18" s="425"/>
      <c r="X18" s="426"/>
      <c r="Y18" s="426"/>
      <c r="Z18" s="426"/>
      <c r="AA18" s="426"/>
      <c r="AB18" s="417"/>
      <c r="AC18" s="534">
        <v>49</v>
      </c>
      <c r="AD18" s="535"/>
      <c r="AE18" s="535"/>
      <c r="AF18" s="535"/>
      <c r="AG18" s="536"/>
      <c r="AH18" s="534">
        <v>48.2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3800277</v>
      </c>
      <c r="BO18" s="408"/>
      <c r="BP18" s="408"/>
      <c r="BQ18" s="408"/>
      <c r="BR18" s="408"/>
      <c r="BS18" s="408"/>
      <c r="BT18" s="408"/>
      <c r="BU18" s="409"/>
      <c r="BV18" s="407">
        <v>3606586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6042142</v>
      </c>
      <c r="BO19" s="408"/>
      <c r="BP19" s="408"/>
      <c r="BQ19" s="408"/>
      <c r="BR19" s="408"/>
      <c r="BS19" s="408"/>
      <c r="BT19" s="408"/>
      <c r="BU19" s="409"/>
      <c r="BV19" s="407">
        <v>5224411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2125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10435422</v>
      </c>
      <c r="BO22" s="371"/>
      <c r="BP22" s="371"/>
      <c r="BQ22" s="371"/>
      <c r="BR22" s="371"/>
      <c r="BS22" s="371"/>
      <c r="BT22" s="371"/>
      <c r="BU22" s="372"/>
      <c r="BV22" s="370">
        <v>10586241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9637660</v>
      </c>
      <c r="BO23" s="408"/>
      <c r="BP23" s="408"/>
      <c r="BQ23" s="408"/>
      <c r="BR23" s="408"/>
      <c r="BS23" s="408"/>
      <c r="BT23" s="408"/>
      <c r="BU23" s="409"/>
      <c r="BV23" s="407">
        <v>9700107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8100</v>
      </c>
      <c r="R24" s="459"/>
      <c r="S24" s="459"/>
      <c r="T24" s="459"/>
      <c r="U24" s="459"/>
      <c r="V24" s="501"/>
      <c r="W24" s="553"/>
      <c r="X24" s="554"/>
      <c r="Y24" s="555"/>
      <c r="Z24" s="457" t="s">
        <v>173</v>
      </c>
      <c r="AA24" s="437"/>
      <c r="AB24" s="437"/>
      <c r="AC24" s="437"/>
      <c r="AD24" s="437"/>
      <c r="AE24" s="437"/>
      <c r="AF24" s="437"/>
      <c r="AG24" s="438"/>
      <c r="AH24" s="458">
        <v>91</v>
      </c>
      <c r="AI24" s="459"/>
      <c r="AJ24" s="459"/>
      <c r="AK24" s="459"/>
      <c r="AL24" s="501"/>
      <c r="AM24" s="458">
        <v>280826</v>
      </c>
      <c r="AN24" s="459"/>
      <c r="AO24" s="459"/>
      <c r="AP24" s="459"/>
      <c r="AQ24" s="459"/>
      <c r="AR24" s="501"/>
      <c r="AS24" s="458">
        <v>3086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8467517</v>
      </c>
      <c r="BO24" s="408"/>
      <c r="BP24" s="408"/>
      <c r="BQ24" s="408"/>
      <c r="BR24" s="408"/>
      <c r="BS24" s="408"/>
      <c r="BT24" s="408"/>
      <c r="BU24" s="409"/>
      <c r="BV24" s="407">
        <v>8430628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6100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131</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1797284</v>
      </c>
      <c r="BO25" s="371"/>
      <c r="BP25" s="371"/>
      <c r="BQ25" s="371"/>
      <c r="BR25" s="371"/>
      <c r="BS25" s="371"/>
      <c r="BT25" s="371"/>
      <c r="BU25" s="372"/>
      <c r="BV25" s="370">
        <v>648579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5400</v>
      </c>
      <c r="R26" s="459"/>
      <c r="S26" s="459"/>
      <c r="T26" s="459"/>
      <c r="U26" s="459"/>
      <c r="V26" s="501"/>
      <c r="W26" s="553"/>
      <c r="X26" s="554"/>
      <c r="Y26" s="555"/>
      <c r="Z26" s="457" t="s">
        <v>179</v>
      </c>
      <c r="AA26" s="559"/>
      <c r="AB26" s="559"/>
      <c r="AC26" s="559"/>
      <c r="AD26" s="559"/>
      <c r="AE26" s="559"/>
      <c r="AF26" s="559"/>
      <c r="AG26" s="560"/>
      <c r="AH26" s="458">
        <v>2</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3400</v>
      </c>
      <c r="R27" s="459"/>
      <c r="S27" s="459"/>
      <c r="T27" s="459"/>
      <c r="U27" s="459"/>
      <c r="V27" s="501"/>
      <c r="W27" s="553"/>
      <c r="X27" s="554"/>
      <c r="Y27" s="555"/>
      <c r="Z27" s="457" t="s">
        <v>184</v>
      </c>
      <c r="AA27" s="437"/>
      <c r="AB27" s="437"/>
      <c r="AC27" s="437"/>
      <c r="AD27" s="437"/>
      <c r="AE27" s="437"/>
      <c r="AF27" s="437"/>
      <c r="AG27" s="438"/>
      <c r="AH27" s="458">
        <v>10</v>
      </c>
      <c r="AI27" s="459"/>
      <c r="AJ27" s="459"/>
      <c r="AK27" s="459"/>
      <c r="AL27" s="501"/>
      <c r="AM27" s="458">
        <v>27802</v>
      </c>
      <c r="AN27" s="459"/>
      <c r="AO27" s="459"/>
      <c r="AP27" s="459"/>
      <c r="AQ27" s="459"/>
      <c r="AR27" s="501"/>
      <c r="AS27" s="458">
        <v>2780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37446</v>
      </c>
      <c r="BO27" s="527"/>
      <c r="BP27" s="527"/>
      <c r="BQ27" s="527"/>
      <c r="BR27" s="527"/>
      <c r="BS27" s="527"/>
      <c r="BT27" s="527"/>
      <c r="BU27" s="528"/>
      <c r="BV27" s="526">
        <v>171649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2800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130</v>
      </c>
      <c r="AN28" s="459"/>
      <c r="AO28" s="459"/>
      <c r="AP28" s="459"/>
      <c r="AQ28" s="459"/>
      <c r="AR28" s="501"/>
      <c r="AS28" s="458" t="s">
        <v>188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459687</v>
      </c>
      <c r="BO28" s="371"/>
      <c r="BP28" s="371"/>
      <c r="BQ28" s="371"/>
      <c r="BR28" s="371"/>
      <c r="BS28" s="371"/>
      <c r="BT28" s="371"/>
      <c r="BU28" s="372"/>
      <c r="BV28" s="370">
        <v>512233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2650</v>
      </c>
      <c r="R29" s="459"/>
      <c r="S29" s="459"/>
      <c r="T29" s="459"/>
      <c r="U29" s="459"/>
      <c r="V29" s="501"/>
      <c r="W29" s="556"/>
      <c r="X29" s="557"/>
      <c r="Y29" s="558"/>
      <c r="Z29" s="457" t="s">
        <v>191</v>
      </c>
      <c r="AA29" s="437"/>
      <c r="AB29" s="437"/>
      <c r="AC29" s="437"/>
      <c r="AD29" s="437"/>
      <c r="AE29" s="437"/>
      <c r="AF29" s="437"/>
      <c r="AG29" s="438"/>
      <c r="AH29" s="458">
        <v>101</v>
      </c>
      <c r="AI29" s="459"/>
      <c r="AJ29" s="459"/>
      <c r="AK29" s="459"/>
      <c r="AL29" s="501"/>
      <c r="AM29" s="458">
        <v>308628</v>
      </c>
      <c r="AN29" s="459"/>
      <c r="AO29" s="459"/>
      <c r="AP29" s="459"/>
      <c r="AQ29" s="459"/>
      <c r="AR29" s="501"/>
      <c r="AS29" s="458">
        <v>3056</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292341</v>
      </c>
      <c r="BO29" s="408"/>
      <c r="BP29" s="408"/>
      <c r="BQ29" s="408"/>
      <c r="BR29" s="408"/>
      <c r="BS29" s="408"/>
      <c r="BT29" s="408"/>
      <c r="BU29" s="409"/>
      <c r="BV29" s="407">
        <v>299384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593630</v>
      </c>
      <c r="BO30" s="527"/>
      <c r="BP30" s="527"/>
      <c r="BQ30" s="527"/>
      <c r="BR30" s="527"/>
      <c r="BS30" s="527"/>
      <c r="BT30" s="527"/>
      <c r="BU30" s="528"/>
      <c r="BV30" s="526">
        <v>583189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204</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置賜広域行政事務組合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飯豊町地域振興公社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置賜広域病院企業団</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山形県西置賜郡飯豊町土地開発公社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西置賜行政組合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どんでん平ゆり園</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訪問看護特別会計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山形県消防補償等組合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エコプラントめざみ</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介護老人保健施設特別会計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山形県自治会館管理組合</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エルベ</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山形県市町村交通災害共済組合</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飯豊めざみの里</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山形県市町村職員退職手当組合</v>
      </c>
      <c r="BZ40" s="598"/>
      <c r="CA40" s="598"/>
      <c r="CB40" s="598"/>
      <c r="CC40" s="598"/>
      <c r="CD40" s="598"/>
      <c r="CE40" s="598"/>
      <c r="CF40" s="598"/>
      <c r="CG40" s="598"/>
      <c r="CH40" s="598"/>
      <c r="CI40" s="598"/>
      <c r="CJ40" s="598"/>
      <c r="CK40" s="598"/>
      <c r="CL40" s="598"/>
      <c r="CM40" s="598"/>
      <c r="CN40" s="181"/>
      <c r="CO40" s="597">
        <f t="shared" si="3"/>
        <v>24</v>
      </c>
      <c r="CP40" s="597"/>
      <c r="CQ40" s="598" t="str">
        <f>IF('各会計、関係団体の財政状況及び健全化判断比率'!BS13="","",'各会計、関係団体の財政状況及び健全化判断比率'!BS13)</f>
        <v>飯豊ながめやま牧場</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山形県後期高齢者医療広域連合（普通会計分）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山形県後期高齢者医療広域連合（事業会計分）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f8MnkNWRLCSaewrgvB5MOEJKgVxqd4LulfArH/+HWuJ4d3vyO1+Pfr2Dm1KBQ8VOpob34W11GUDUUNlbt7Svg==" saltValue="jojllk2fNAk80rFrHv1W3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566</v>
      </c>
      <c r="D34" s="1151"/>
      <c r="E34" s="1152"/>
      <c r="F34" s="32">
        <v>6.76</v>
      </c>
      <c r="G34" s="33">
        <v>8.4600000000000009</v>
      </c>
      <c r="H34" s="33">
        <v>8.6300000000000008</v>
      </c>
      <c r="I34" s="33">
        <v>9.14</v>
      </c>
      <c r="J34" s="34">
        <v>9.94</v>
      </c>
      <c r="K34" s="22"/>
      <c r="L34" s="22"/>
      <c r="M34" s="22"/>
      <c r="N34" s="22"/>
      <c r="O34" s="22"/>
      <c r="P34" s="22"/>
    </row>
    <row r="35" spans="1:16" ht="39" customHeight="1" x14ac:dyDescent="0.15">
      <c r="A35" s="22"/>
      <c r="B35" s="35"/>
      <c r="C35" s="1145" t="s">
        <v>567</v>
      </c>
      <c r="D35" s="1146"/>
      <c r="E35" s="1147"/>
      <c r="F35" s="36">
        <v>5.78</v>
      </c>
      <c r="G35" s="37">
        <v>7.89</v>
      </c>
      <c r="H35" s="37">
        <v>6.62</v>
      </c>
      <c r="I35" s="37">
        <v>10.16</v>
      </c>
      <c r="J35" s="38">
        <v>8.1199999999999992</v>
      </c>
      <c r="K35" s="22"/>
      <c r="L35" s="22"/>
      <c r="M35" s="22"/>
      <c r="N35" s="22"/>
      <c r="O35" s="22"/>
      <c r="P35" s="22"/>
    </row>
    <row r="36" spans="1:16" ht="39" customHeight="1" x14ac:dyDescent="0.15">
      <c r="A36" s="22"/>
      <c r="B36" s="35"/>
      <c r="C36" s="1145" t="s">
        <v>568</v>
      </c>
      <c r="D36" s="1146"/>
      <c r="E36" s="1147"/>
      <c r="F36" s="36">
        <v>1.01</v>
      </c>
      <c r="G36" s="37">
        <v>0.54</v>
      </c>
      <c r="H36" s="37">
        <v>0.23</v>
      </c>
      <c r="I36" s="37">
        <v>1.26</v>
      </c>
      <c r="J36" s="38">
        <v>0.84</v>
      </c>
      <c r="K36" s="22"/>
      <c r="L36" s="22"/>
      <c r="M36" s="22"/>
      <c r="N36" s="22"/>
      <c r="O36" s="22"/>
      <c r="P36" s="22"/>
    </row>
    <row r="37" spans="1:16" ht="39" customHeight="1" x14ac:dyDescent="0.15">
      <c r="A37" s="22"/>
      <c r="B37" s="35"/>
      <c r="C37" s="1145" t="s">
        <v>569</v>
      </c>
      <c r="D37" s="1146"/>
      <c r="E37" s="1147"/>
      <c r="F37" s="36">
        <v>0.67</v>
      </c>
      <c r="G37" s="37">
        <v>1.0900000000000001</v>
      </c>
      <c r="H37" s="37">
        <v>0.28999999999999998</v>
      </c>
      <c r="I37" s="37">
        <v>1.04</v>
      </c>
      <c r="J37" s="38">
        <v>0.72</v>
      </c>
      <c r="K37" s="22"/>
      <c r="L37" s="22"/>
      <c r="M37" s="22"/>
      <c r="N37" s="22"/>
      <c r="O37" s="22"/>
      <c r="P37" s="22"/>
    </row>
    <row r="38" spans="1:16" ht="39" customHeight="1" x14ac:dyDescent="0.15">
      <c r="A38" s="22"/>
      <c r="B38" s="35"/>
      <c r="C38" s="1145" t="s">
        <v>570</v>
      </c>
      <c r="D38" s="1146"/>
      <c r="E38" s="1147"/>
      <c r="F38" s="36">
        <v>0</v>
      </c>
      <c r="G38" s="37">
        <v>0.02</v>
      </c>
      <c r="H38" s="37">
        <v>0</v>
      </c>
      <c r="I38" s="37">
        <v>0</v>
      </c>
      <c r="J38" s="38">
        <v>0.01</v>
      </c>
      <c r="K38" s="22"/>
      <c r="L38" s="22"/>
      <c r="M38" s="22"/>
      <c r="N38" s="22"/>
      <c r="O38" s="22"/>
      <c r="P38" s="22"/>
    </row>
    <row r="39" spans="1:16" ht="39" customHeight="1" x14ac:dyDescent="0.15">
      <c r="A39" s="22"/>
      <c r="B39" s="35"/>
      <c r="C39" s="1145" t="s">
        <v>571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573</v>
      </c>
      <c r="D41" s="1146"/>
      <c r="E41" s="1147"/>
      <c r="F41" s="36">
        <v>0</v>
      </c>
      <c r="G41" s="37">
        <v>0</v>
      </c>
      <c r="H41" s="37">
        <v>0.02</v>
      </c>
      <c r="I41" s="37">
        <v>0.01</v>
      </c>
      <c r="J41" s="38">
        <v>0</v>
      </c>
      <c r="K41" s="22"/>
      <c r="L41" s="22"/>
      <c r="M41" s="22"/>
      <c r="N41" s="22"/>
      <c r="O41" s="22"/>
      <c r="P41" s="22"/>
    </row>
    <row r="42" spans="1:16" ht="39" customHeight="1" x14ac:dyDescent="0.15">
      <c r="A42" s="22"/>
      <c r="B42" s="39"/>
      <c r="C42" s="1145" t="s">
        <v>574</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575</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H0sh7ujVlopxPsxFpGuCQntepuEAz8FSsynJBDxUJnJ39gj9e5bObO7gc4CyOGP+EyeEBVQIEYF5K3yl8j7mw==" saltValue="7UgQ4pGS/LuOAl70/xlP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641</v>
      </c>
      <c r="L45" s="60">
        <v>704</v>
      </c>
      <c r="M45" s="60">
        <v>911</v>
      </c>
      <c r="N45" s="60">
        <v>848</v>
      </c>
      <c r="O45" s="61">
        <v>925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194</v>
      </c>
      <c r="L48" s="64">
        <v>254</v>
      </c>
      <c r="M48" s="64">
        <v>254</v>
      </c>
      <c r="N48" s="64">
        <v>258</v>
      </c>
      <c r="O48" s="65">
        <v>255</v>
      </c>
      <c r="P48" s="48"/>
      <c r="Q48" s="48"/>
      <c r="R48" s="48"/>
      <c r="S48" s="48"/>
      <c r="T48" s="48"/>
      <c r="U48" s="48"/>
    </row>
    <row r="49" spans="1:21" ht="30.75" customHeight="1" x14ac:dyDescent="0.15">
      <c r="A49" s="48"/>
      <c r="B49" s="1155"/>
      <c r="C49" s="1156"/>
      <c r="D49" s="62"/>
      <c r="E49" s="1161" t="s">
        <v>16</v>
      </c>
      <c r="F49" s="1161"/>
      <c r="G49" s="1161"/>
      <c r="H49" s="1161"/>
      <c r="I49" s="1161"/>
      <c r="J49" s="1162"/>
      <c r="K49" s="63">
        <v>48</v>
      </c>
      <c r="L49" s="64">
        <v>50</v>
      </c>
      <c r="M49" s="64">
        <v>44</v>
      </c>
      <c r="N49" s="64">
        <v>49</v>
      </c>
      <c r="O49" s="65">
        <v>53</v>
      </c>
      <c r="P49" s="48"/>
      <c r="Q49" s="48"/>
      <c r="R49" s="48"/>
      <c r="S49" s="48"/>
      <c r="T49" s="48"/>
      <c r="U49" s="48"/>
    </row>
    <row r="50" spans="1:21" ht="30.75" customHeight="1" x14ac:dyDescent="0.15">
      <c r="A50" s="48"/>
      <c r="B50" s="1155"/>
      <c r="C50" s="1156"/>
      <c r="D50" s="62"/>
      <c r="E50" s="1161" t="s">
        <v>17</v>
      </c>
      <c r="F50" s="1161"/>
      <c r="G50" s="1161"/>
      <c r="H50" s="1161"/>
      <c r="I50" s="1161"/>
      <c r="J50" s="1162"/>
      <c r="K50" s="63">
        <v>4</v>
      </c>
      <c r="L50" s="64">
        <v>3</v>
      </c>
      <c r="M50" s="64">
        <v>2</v>
      </c>
      <c r="N50" s="64">
        <v>2</v>
      </c>
      <c r="O50" s="65" t="s">
        <v>515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644</v>
      </c>
      <c r="L52" s="64">
        <v>669</v>
      </c>
      <c r="M52" s="64">
        <v>808</v>
      </c>
      <c r="N52" s="64">
        <v>738</v>
      </c>
      <c r="O52" s="65">
        <v>777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243</v>
      </c>
      <c r="L53" s="69">
        <v>342</v>
      </c>
      <c r="M53" s="69">
        <v>403</v>
      </c>
      <c r="N53" s="69">
        <v>419</v>
      </c>
      <c r="O53" s="70">
        <v>456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515</v>
      </c>
      <c r="L58" s="84" t="s">
        <v>515</v>
      </c>
      <c r="M58" s="84" t="s">
        <v>515</v>
      </c>
      <c r="N58" s="84" t="s">
        <v>515</v>
      </c>
      <c r="O58" s="85" t="s">
        <v>515</v>
      </c>
    </row>
    <row r="59" spans="1:21" ht="31.5" customHeight="1" x14ac:dyDescent="0.15">
      <c r="B59" s="1171"/>
      <c r="C59" s="1172"/>
      <c r="D59" s="1178" t="s">
        <v>28</v>
      </c>
      <c r="E59" s="1179"/>
      <c r="F59" s="1179"/>
      <c r="G59" s="1179"/>
      <c r="H59" s="1179"/>
      <c r="I59" s="1179"/>
      <c r="J59" s="1180"/>
      <c r="K59" s="86" t="s">
        <v>515</v>
      </c>
      <c r="L59" s="87" t="s">
        <v>515</v>
      </c>
      <c r="M59" s="87" t="s">
        <v>515</v>
      </c>
      <c r="N59" s="87" t="s">
        <v>515</v>
      </c>
      <c r="O59" s="88" t="s">
        <v>515</v>
      </c>
    </row>
    <row r="60" spans="1:21" ht="31.5" customHeight="1" thickBot="1" x14ac:dyDescent="0.2">
      <c r="B60" s="1173"/>
      <c r="C60" s="1174"/>
      <c r="D60" s="1181" t="s">
        <v>29</v>
      </c>
      <c r="E60" s="1182"/>
      <c r="F60" s="1182"/>
      <c r="G60" s="1182"/>
      <c r="H60" s="1182"/>
      <c r="I60" s="1182"/>
      <c r="J60" s="1183"/>
      <c r="K60" s="89" t="s">
        <v>515</v>
      </c>
      <c r="L60" s="90" t="s">
        <v>515</v>
      </c>
      <c r="M60" s="90" t="s">
        <v>515</v>
      </c>
      <c r="N60" s="90" t="s">
        <v>515</v>
      </c>
      <c r="O60" s="91" t="s">
        <v>515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wCf5mOxuWxYrr7nFXY05JanMwbOEhe89nW1SshKV+lBFUma/UL193gyGLf7/NW3es2jW6Xt76hbRFdbvFPdJA==" saltValue="CV0i0B71ouEW0D5OwaOf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9032</v>
      </c>
      <c r="J41" s="356">
        <v>9358</v>
      </c>
      <c r="K41" s="356">
        <v>10402</v>
      </c>
      <c r="L41" s="356">
        <v>10586</v>
      </c>
      <c r="M41" s="357">
        <v>10435</v>
      </c>
    </row>
    <row r="42" spans="2:13" ht="27.75" customHeight="1" x14ac:dyDescent="0.15">
      <c r="B42" s="1186"/>
      <c r="C42" s="1187"/>
      <c r="D42" s="106"/>
      <c r="E42" s="1192" t="s">
        <v>34</v>
      </c>
      <c r="F42" s="1192"/>
      <c r="G42" s="1192"/>
      <c r="H42" s="1193"/>
      <c r="I42" s="358">
        <v>6</v>
      </c>
      <c r="J42" s="359">
        <v>4</v>
      </c>
      <c r="K42" s="359">
        <v>2</v>
      </c>
      <c r="L42" s="359" t="s">
        <v>515</v>
      </c>
      <c r="M42" s="360" t="s">
        <v>515</v>
      </c>
    </row>
    <row r="43" spans="2:13" ht="27.75" customHeight="1" x14ac:dyDescent="0.15">
      <c r="B43" s="1186"/>
      <c r="C43" s="1187"/>
      <c r="D43" s="106"/>
      <c r="E43" s="1192" t="s">
        <v>35</v>
      </c>
      <c r="F43" s="1192"/>
      <c r="G43" s="1192"/>
      <c r="H43" s="1193"/>
      <c r="I43" s="358">
        <v>2670</v>
      </c>
      <c r="J43" s="359">
        <v>2756</v>
      </c>
      <c r="K43" s="359">
        <v>2838</v>
      </c>
      <c r="L43" s="359">
        <v>2872</v>
      </c>
      <c r="M43" s="360">
        <v>2660</v>
      </c>
    </row>
    <row r="44" spans="2:13" ht="27.75" customHeight="1" x14ac:dyDescent="0.15">
      <c r="B44" s="1186"/>
      <c r="C44" s="1187"/>
      <c r="D44" s="106"/>
      <c r="E44" s="1192" t="s">
        <v>36</v>
      </c>
      <c r="F44" s="1192"/>
      <c r="G44" s="1192"/>
      <c r="H44" s="1193"/>
      <c r="I44" s="358">
        <v>390</v>
      </c>
      <c r="J44" s="359">
        <v>464</v>
      </c>
      <c r="K44" s="359">
        <v>453</v>
      </c>
      <c r="L44" s="359">
        <v>414</v>
      </c>
      <c r="M44" s="360">
        <v>355</v>
      </c>
    </row>
    <row r="45" spans="2:13" ht="27.75" customHeight="1" x14ac:dyDescent="0.15">
      <c r="B45" s="1186"/>
      <c r="C45" s="1187"/>
      <c r="D45" s="106"/>
      <c r="E45" s="1192" t="s">
        <v>37</v>
      </c>
      <c r="F45" s="1192"/>
      <c r="G45" s="1192"/>
      <c r="H45" s="1193"/>
      <c r="I45" s="358">
        <v>783</v>
      </c>
      <c r="J45" s="359">
        <v>774</v>
      </c>
      <c r="K45" s="359">
        <v>811</v>
      </c>
      <c r="L45" s="359">
        <v>760</v>
      </c>
      <c r="M45" s="360">
        <v>741</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2476</v>
      </c>
      <c r="J50" s="359">
        <v>1873</v>
      </c>
      <c r="K50" s="359">
        <v>1709</v>
      </c>
      <c r="L50" s="359">
        <v>1841</v>
      </c>
      <c r="M50" s="360">
        <v>1681</v>
      </c>
    </row>
    <row r="51" spans="2:13" ht="27.75" customHeight="1" x14ac:dyDescent="0.15">
      <c r="B51" s="1186"/>
      <c r="C51" s="1187"/>
      <c r="D51" s="106"/>
      <c r="E51" s="1192" t="s">
        <v>44</v>
      </c>
      <c r="F51" s="1192"/>
      <c r="G51" s="1192"/>
      <c r="H51" s="1193"/>
      <c r="I51" s="358">
        <v>113</v>
      </c>
      <c r="J51" s="359">
        <v>97</v>
      </c>
      <c r="K51" s="359">
        <v>84</v>
      </c>
      <c r="L51" s="359">
        <v>70</v>
      </c>
      <c r="M51" s="360">
        <v>22</v>
      </c>
    </row>
    <row r="52" spans="2:13" ht="27.75" customHeight="1" x14ac:dyDescent="0.15">
      <c r="B52" s="1188"/>
      <c r="C52" s="1189"/>
      <c r="D52" s="106"/>
      <c r="E52" s="1192" t="s">
        <v>45</v>
      </c>
      <c r="F52" s="1192"/>
      <c r="G52" s="1192"/>
      <c r="H52" s="1193"/>
      <c r="I52" s="358">
        <v>8189</v>
      </c>
      <c r="J52" s="359">
        <v>8134</v>
      </c>
      <c r="K52" s="359">
        <v>8758</v>
      </c>
      <c r="L52" s="359">
        <v>8785</v>
      </c>
      <c r="M52" s="360">
        <v>8629</v>
      </c>
    </row>
    <row r="53" spans="2:13" ht="27.75" customHeight="1" thickBot="1" x14ac:dyDescent="0.2">
      <c r="B53" s="1199" t="s">
        <v>46</v>
      </c>
      <c r="C53" s="1200"/>
      <c r="D53" s="110"/>
      <c r="E53" s="1201" t="s">
        <v>47</v>
      </c>
      <c r="F53" s="1201"/>
      <c r="G53" s="1201"/>
      <c r="H53" s="1202"/>
      <c r="I53" s="361">
        <v>2103</v>
      </c>
      <c r="J53" s="362">
        <v>3251</v>
      </c>
      <c r="K53" s="362">
        <v>3954</v>
      </c>
      <c r="L53" s="362">
        <v>3937</v>
      </c>
      <c r="M53" s="363">
        <v>3861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KiB9HCpGz8XGoWPQY6wyHpybwn29zoBwCpMcXgTVCUOU9FGmmgs7JqrAMUqJGKCg+YPRpj4C2gFpTm/NXjE/w==" saltValue="rsc8dVFaOUe2CzRBlItp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457</v>
      </c>
      <c r="G55" s="122">
        <v>512</v>
      </c>
      <c r="H55" s="123">
        <v>460</v>
      </c>
    </row>
    <row r="56" spans="2:8" ht="52.5" customHeight="1" x14ac:dyDescent="0.15">
      <c r="B56" s="124"/>
      <c r="C56" s="1213" t="s">
        <v>51</v>
      </c>
      <c r="D56" s="1213"/>
      <c r="E56" s="1214"/>
      <c r="F56" s="125">
        <v>172</v>
      </c>
      <c r="G56" s="125">
        <v>299</v>
      </c>
      <c r="H56" s="126">
        <v>292</v>
      </c>
    </row>
    <row r="57" spans="2:8" ht="53.25" customHeight="1" x14ac:dyDescent="0.15">
      <c r="B57" s="124"/>
      <c r="C57" s="1215" t="s">
        <v>52</v>
      </c>
      <c r="D57" s="1215"/>
      <c r="E57" s="1216"/>
      <c r="F57" s="127">
        <v>657</v>
      </c>
      <c r="G57" s="127">
        <v>583</v>
      </c>
      <c r="H57" s="128">
        <v>594</v>
      </c>
    </row>
    <row r="58" spans="2:8" ht="45.75" customHeight="1" x14ac:dyDescent="0.15">
      <c r="B58" s="129"/>
      <c r="C58" s="1203" t="s">
        <v>582</v>
      </c>
      <c r="D58" s="1204"/>
      <c r="E58" s="1205"/>
      <c r="F58" s="130">
        <v>382</v>
      </c>
      <c r="G58" s="130">
        <v>321</v>
      </c>
      <c r="H58" s="131">
        <v>326</v>
      </c>
    </row>
    <row r="59" spans="2:8" ht="45.75" customHeight="1" x14ac:dyDescent="0.15">
      <c r="B59" s="129"/>
      <c r="C59" s="1203" t="s">
        <v>583</v>
      </c>
      <c r="D59" s="1204"/>
      <c r="E59" s="1205"/>
      <c r="F59" s="130">
        <v>88</v>
      </c>
      <c r="G59" s="130">
        <v>89</v>
      </c>
      <c r="H59" s="131">
        <v>93</v>
      </c>
    </row>
    <row r="60" spans="2:8" ht="45.75" customHeight="1" x14ac:dyDescent="0.15">
      <c r="B60" s="129"/>
      <c r="C60" s="1203" t="s">
        <v>584</v>
      </c>
      <c r="D60" s="1204"/>
      <c r="E60" s="1205"/>
      <c r="F60" s="130">
        <v>60</v>
      </c>
      <c r="G60" s="130">
        <v>60</v>
      </c>
      <c r="H60" s="131">
        <v>60</v>
      </c>
    </row>
    <row r="61" spans="2:8" ht="45.75" customHeight="1" x14ac:dyDescent="0.15">
      <c r="B61" s="129"/>
      <c r="C61" s="1203" t="s">
        <v>585</v>
      </c>
      <c r="D61" s="1204"/>
      <c r="E61" s="1205"/>
      <c r="F61" s="130">
        <v>48</v>
      </c>
      <c r="G61" s="130">
        <v>45</v>
      </c>
      <c r="H61" s="131">
        <v>45</v>
      </c>
    </row>
    <row r="62" spans="2:8" ht="45.75" customHeight="1" thickBot="1" x14ac:dyDescent="0.2">
      <c r="B62" s="132"/>
      <c r="C62" s="1206" t="s">
        <v>586</v>
      </c>
      <c r="D62" s="1207"/>
      <c r="E62" s="1208"/>
      <c r="F62" s="133">
        <v>37</v>
      </c>
      <c r="G62" s="133">
        <v>28</v>
      </c>
      <c r="H62" s="134">
        <v>28</v>
      </c>
    </row>
    <row r="63" spans="2:8" ht="52.5" customHeight="1" thickBot="1" x14ac:dyDescent="0.2">
      <c r="B63" s="135"/>
      <c r="C63" s="1209" t="s">
        <v>53</v>
      </c>
      <c r="D63" s="1209"/>
      <c r="E63" s="1210"/>
      <c r="F63" s="136">
        <v>1286</v>
      </c>
      <c r="G63" s="136">
        <v>1395</v>
      </c>
      <c r="H63" s="137">
        <v>1346</v>
      </c>
    </row>
    <row r="64" spans="2:8" x14ac:dyDescent="0.15"/>
  </sheetData>
  <sheetProtection algorithmName="SHA-512" hashValue="MEPf2TnSONgAy3zp8lWzHarR5N4d5XBhCXg1QSsuKkIjX/W/UkdunoXsfRLkGxqMTmCKc8uOWNfpv/xA0zW0Og==" saltValue="CFpeUr80hqZlhxEoTUGI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322623</v>
      </c>
      <c r="E3" s="156"/>
      <c r="F3" s="157">
        <v>114790</v>
      </c>
      <c r="G3" s="158"/>
      <c r="H3" s="159"/>
    </row>
    <row r="4" spans="1:8" x14ac:dyDescent="0.15">
      <c r="A4" s="160"/>
      <c r="B4" s="161"/>
      <c r="C4" s="162"/>
      <c r="D4" s="163">
        <v>255863</v>
      </c>
      <c r="E4" s="164"/>
      <c r="F4" s="165">
        <v>55601</v>
      </c>
      <c r="G4" s="166"/>
      <c r="H4" s="167"/>
    </row>
    <row r="5" spans="1:8" x14ac:dyDescent="0.15">
      <c r="A5" s="148" t="s">
        <v>549</v>
      </c>
      <c r="B5" s="153"/>
      <c r="C5" s="154"/>
      <c r="D5" s="155">
        <v>301212</v>
      </c>
      <c r="E5" s="156"/>
      <c r="F5" s="157">
        <v>126262</v>
      </c>
      <c r="G5" s="158"/>
      <c r="H5" s="159"/>
    </row>
    <row r="6" spans="1:8" x14ac:dyDescent="0.15">
      <c r="A6" s="160"/>
      <c r="B6" s="161"/>
      <c r="C6" s="162"/>
      <c r="D6" s="163">
        <v>94631</v>
      </c>
      <c r="E6" s="164"/>
      <c r="F6" s="165">
        <v>56769</v>
      </c>
      <c r="G6" s="166"/>
      <c r="H6" s="167"/>
    </row>
    <row r="7" spans="1:8" x14ac:dyDescent="0.15">
      <c r="A7" s="148" t="s">
        <v>550</v>
      </c>
      <c r="B7" s="153"/>
      <c r="C7" s="154"/>
      <c r="D7" s="155">
        <v>360119</v>
      </c>
      <c r="E7" s="156"/>
      <c r="F7" s="157">
        <v>126525</v>
      </c>
      <c r="G7" s="158"/>
      <c r="H7" s="159"/>
    </row>
    <row r="8" spans="1:8" x14ac:dyDescent="0.15">
      <c r="A8" s="160"/>
      <c r="B8" s="161"/>
      <c r="C8" s="162"/>
      <c r="D8" s="163">
        <v>247981</v>
      </c>
      <c r="E8" s="164"/>
      <c r="F8" s="165">
        <v>67052</v>
      </c>
      <c r="G8" s="166"/>
      <c r="H8" s="167"/>
    </row>
    <row r="9" spans="1:8" x14ac:dyDescent="0.15">
      <c r="A9" s="148" t="s">
        <v>551</v>
      </c>
      <c r="B9" s="153"/>
      <c r="C9" s="154"/>
      <c r="D9" s="155">
        <v>194016</v>
      </c>
      <c r="E9" s="156"/>
      <c r="F9" s="157">
        <v>122054</v>
      </c>
      <c r="G9" s="158"/>
      <c r="H9" s="159"/>
    </row>
    <row r="10" spans="1:8" x14ac:dyDescent="0.15">
      <c r="A10" s="160"/>
      <c r="B10" s="161"/>
      <c r="C10" s="162"/>
      <c r="D10" s="163">
        <v>51007</v>
      </c>
      <c r="E10" s="164"/>
      <c r="F10" s="165">
        <v>68298</v>
      </c>
      <c r="G10" s="166"/>
      <c r="H10" s="167"/>
    </row>
    <row r="11" spans="1:8" x14ac:dyDescent="0.15">
      <c r="A11" s="148" t="s">
        <v>552</v>
      </c>
      <c r="B11" s="153"/>
      <c r="C11" s="154"/>
      <c r="D11" s="155">
        <v>130660</v>
      </c>
      <c r="E11" s="156"/>
      <c r="F11" s="157">
        <v>111644</v>
      </c>
      <c r="G11" s="158"/>
      <c r="H11" s="159"/>
    </row>
    <row r="12" spans="1:8" x14ac:dyDescent="0.15">
      <c r="A12" s="160"/>
      <c r="B12" s="161"/>
      <c r="C12" s="168"/>
      <c r="D12" s="163">
        <v>84612</v>
      </c>
      <c r="E12" s="164"/>
      <c r="F12" s="165">
        <v>66606</v>
      </c>
      <c r="G12" s="166"/>
      <c r="H12" s="167"/>
    </row>
    <row r="13" spans="1:8" x14ac:dyDescent="0.15">
      <c r="A13" s="148"/>
      <c r="B13" s="153"/>
      <c r="C13" s="169"/>
      <c r="D13" s="170">
        <v>261726</v>
      </c>
      <c r="E13" s="171"/>
      <c r="F13" s="172">
        <v>120255</v>
      </c>
      <c r="G13" s="173"/>
      <c r="H13" s="159"/>
    </row>
    <row r="14" spans="1:8" x14ac:dyDescent="0.15">
      <c r="A14" s="160"/>
      <c r="B14" s="161"/>
      <c r="C14" s="162"/>
      <c r="D14" s="163">
        <v>146819</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5.78</v>
      </c>
      <c r="C19" s="174">
        <f>ROUND(VALUE(SUBSTITUTE(実質収支比率等に係る経年分析!G$48,"▲","-")),2)</f>
        <v>7.89</v>
      </c>
      <c r="D19" s="174">
        <f>ROUND(VALUE(SUBSTITUTE(実質収支比率等に係る経年分析!H$48,"▲","-")),2)</f>
        <v>6.63</v>
      </c>
      <c r="E19" s="174">
        <f>ROUND(VALUE(SUBSTITUTE(実質収支比率等に係る経年分析!I$48,"▲","-")),2)</f>
        <v>10.17</v>
      </c>
      <c r="F19" s="174">
        <f>ROUND(VALUE(SUBSTITUTE(実質収支比率等に係る経年分析!J$48,"▲","-")),2)</f>
        <v>8.1199999999999992</v>
      </c>
    </row>
    <row r="20" spans="1:11" x14ac:dyDescent="0.15">
      <c r="A20" s="174" t="s">
        <v>57</v>
      </c>
      <c r="B20" s="174">
        <f>ROUND(VALUE(SUBSTITUTE(実質収支比率等に係る経年分析!F$47,"▲","-")),2)</f>
        <v>22.5</v>
      </c>
      <c r="C20" s="174">
        <f>ROUND(VALUE(SUBSTITUTE(実質収支比率等に係る経年分析!G$47,"▲","-")),2)</f>
        <v>12.07</v>
      </c>
      <c r="D20" s="174">
        <f>ROUND(VALUE(SUBSTITUTE(実質収支比率等に係る経年分析!H$47,"▲","-")),2)</f>
        <v>11.41</v>
      </c>
      <c r="E20" s="174">
        <f>ROUND(VALUE(SUBSTITUTE(実質収支比率等に係る経年分析!I$47,"▲","-")),2)</f>
        <v>12.38</v>
      </c>
      <c r="F20" s="174">
        <f>ROUND(VALUE(SUBSTITUTE(実質収支比率等に係る経年分析!J$47,"▲","-")),2)</f>
        <v>11.35</v>
      </c>
    </row>
    <row r="21" spans="1:11" x14ac:dyDescent="0.15">
      <c r="A21" s="174" t="s">
        <v>58</v>
      </c>
      <c r="B21" s="174">
        <f>IF(ISNUMBER(VALUE(SUBSTITUTE(実質収支比率等に係る経年分析!F$49,"▲","-"))),ROUND(VALUE(SUBSTITUTE(実質収支比率等に係る経年分析!F$49,"▲","-")),2),NA())</f>
        <v>-10.35</v>
      </c>
      <c r="C21" s="174">
        <f>IF(ISNUMBER(VALUE(SUBSTITUTE(実質収支比率等に係る経年分析!G$49,"▲","-"))),ROUND(VALUE(SUBSTITUTE(実質収支比率等に係る経年分析!G$49,"▲","-")),2),NA())</f>
        <v>-10.84</v>
      </c>
      <c r="D21" s="174">
        <f>IF(ISNUMBER(VALUE(SUBSTITUTE(実質収支比率等に係る経年分析!H$49,"▲","-"))),ROUND(VALUE(SUBSTITUTE(実質収支比率等に係る経年分析!H$49,"▲","-")),2),NA())</f>
        <v>-3.87</v>
      </c>
      <c r="E21" s="174">
        <f>IF(ISNUMBER(VALUE(SUBSTITUTE(実質収支比率等に係る経年分析!I$49,"▲","-"))),ROUND(VALUE(SUBSTITUTE(実質収支比率等に係る経年分析!I$49,"▲","-")),2),NA())</f>
        <v>1.87</v>
      </c>
      <c r="F21" s="174">
        <f>IF(ISNUMBER(VALUE(SUBSTITUTE(実質収支比率等に係る経年分析!J$49,"▲","-"))),ROUND(VALUE(SUBSTITUTE(実質収支比率等に係る経年分析!J$49,"▲","-")),2),NA())</f>
        <v>-8.7799999999999994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介護老人保健施設特別会計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訪問看護特別会計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1.0900000000000001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0.28999999999999998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8.1199999999999992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8.6300000000000008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644</v>
      </c>
      <c r="E42" s="176"/>
      <c r="F42" s="176"/>
      <c r="G42" s="176">
        <f>'実質公債費比率（分子）の構造'!L$52</f>
        <v>669</v>
      </c>
      <c r="H42" s="176"/>
      <c r="I42" s="176"/>
      <c r="J42" s="176">
        <f>'実質公債費比率（分子）の構造'!M$52</f>
        <v>808</v>
      </c>
      <c r="K42" s="176"/>
      <c r="L42" s="176"/>
      <c r="M42" s="176">
        <f>'実質公債費比率（分子）の構造'!N$52</f>
        <v>738</v>
      </c>
      <c r="N42" s="176"/>
      <c r="O42" s="176"/>
      <c r="P42" s="176">
        <f>'実質公債費比率（分子）の構造'!O$52</f>
        <v>777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v>
      </c>
      <c r="C44" s="176"/>
      <c r="D44" s="176"/>
      <c r="E44" s="176">
        <f>'実質公債費比率（分子）の構造'!L$50</f>
        <v>3</v>
      </c>
      <c r="F44" s="176"/>
      <c r="G44" s="176"/>
      <c r="H44" s="176">
        <f>'実質公債費比率（分子）の構造'!M$50</f>
        <v>2</v>
      </c>
      <c r="I44" s="176"/>
      <c r="J44" s="176"/>
      <c r="K44" s="176">
        <f>'実質公債費比率（分子）の構造'!N$50</f>
        <v>2</v>
      </c>
      <c r="L44" s="176"/>
      <c r="M44" s="176"/>
      <c r="N44" s="176" t="str">
        <f>'実質公債費比率（分子）の構造'!O$50</f>
        <v>-</v>
      </c>
      <c r="O44" s="176"/>
      <c r="P44" s="176"/>
    </row>
    <row r="45" spans="1:16" x14ac:dyDescent="0.15">
      <c r="A45" s="176" t="s">
        <v>68</v>
      </c>
      <c r="B45" s="176">
        <f>'実質公債費比率（分子）の構造'!K$49</f>
        <v>48</v>
      </c>
      <c r="C45" s="176"/>
      <c r="D45" s="176"/>
      <c r="E45" s="176">
        <f>'実質公債費比率（分子）の構造'!L$49</f>
        <v>50</v>
      </c>
      <c r="F45" s="176"/>
      <c r="G45" s="176"/>
      <c r="H45" s="176">
        <f>'実質公債費比率（分子）の構造'!M$49</f>
        <v>44</v>
      </c>
      <c r="I45" s="176"/>
      <c r="J45" s="176"/>
      <c r="K45" s="176">
        <f>'実質公債費比率（分子）の構造'!N$49</f>
        <v>49</v>
      </c>
      <c r="L45" s="176"/>
      <c r="M45" s="176"/>
      <c r="N45" s="176">
        <f>'実質公債費比率（分子）の構造'!O$49</f>
        <v>53</v>
      </c>
      <c r="O45" s="176"/>
      <c r="P45" s="176"/>
    </row>
    <row r="46" spans="1:16" x14ac:dyDescent="0.15">
      <c r="A46" s="176" t="s">
        <v>69</v>
      </c>
      <c r="B46" s="176">
        <f>'実質公債費比率（分子）の構造'!K$48</f>
        <v>194</v>
      </c>
      <c r="C46" s="176"/>
      <c r="D46" s="176"/>
      <c r="E46" s="176">
        <f>'実質公債費比率（分子）の構造'!L$48</f>
        <v>254</v>
      </c>
      <c r="F46" s="176"/>
      <c r="G46" s="176"/>
      <c r="H46" s="176">
        <f>'実質公債費比率（分子）の構造'!M$48</f>
        <v>254</v>
      </c>
      <c r="I46" s="176"/>
      <c r="J46" s="176"/>
      <c r="K46" s="176">
        <f>'実質公債費比率（分子）の構造'!N$48</f>
        <v>258</v>
      </c>
      <c r="L46" s="176"/>
      <c r="M46" s="176"/>
      <c r="N46" s="176">
        <f>'実質公債費比率（分子）の構造'!O$48</f>
        <v>255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641</v>
      </c>
      <c r="C49" s="176"/>
      <c r="D49" s="176"/>
      <c r="E49" s="176">
        <f>'実質公債費比率（分子）の構造'!L$45</f>
        <v>704</v>
      </c>
      <c r="F49" s="176"/>
      <c r="G49" s="176"/>
      <c r="H49" s="176">
        <f>'実質公債費比率（分子）の構造'!M$45</f>
        <v>911</v>
      </c>
      <c r="I49" s="176"/>
      <c r="J49" s="176"/>
      <c r="K49" s="176">
        <f>'実質公債費比率（分子）の構造'!N$45</f>
        <v>848</v>
      </c>
      <c r="L49" s="176"/>
      <c r="M49" s="176"/>
      <c r="N49" s="176">
        <f>'実質公債費比率（分子）の構造'!O$45</f>
        <v>925</v>
      </c>
      <c r="O49" s="176"/>
      <c r="P49" s="176"/>
    </row>
    <row r="50" spans="1:16" x14ac:dyDescent="0.15">
      <c r="A50" s="176" t="s">
        <v>73</v>
      </c>
      <c r="B50" s="176" t="e">
        <f>NA()</f>
        <v>#N/A</v>
      </c>
      <c r="C50" s="176">
        <f>IF(ISNUMBER('実質公債費比率（分子）の構造'!K$53),'実質公債費比率（分子）の構造'!K$53,NA())</f>
        <v>243</v>
      </c>
      <c r="D50" s="176" t="e">
        <f>NA()</f>
        <v>#N/A</v>
      </c>
      <c r="E50" s="176" t="e">
        <f>NA()</f>
        <v>#N/A</v>
      </c>
      <c r="F50" s="176">
        <f>IF(ISNUMBER('実質公債費比率（分子）の構造'!L$53),'実質公債費比率（分子）の構造'!L$53,NA())</f>
        <v>342</v>
      </c>
      <c r="G50" s="176" t="e">
        <f>NA()</f>
        <v>#N/A</v>
      </c>
      <c r="H50" s="176" t="e">
        <f>NA()</f>
        <v>#N/A</v>
      </c>
      <c r="I50" s="176">
        <f>IF(ISNUMBER('実質公債費比率（分子）の構造'!M$53),'実質公債費比率（分子）の構造'!M$53,NA())</f>
        <v>403</v>
      </c>
      <c r="J50" s="176" t="e">
        <f>NA()</f>
        <v>#N/A</v>
      </c>
      <c r="K50" s="176" t="e">
        <f>NA()</f>
        <v>#N/A</v>
      </c>
      <c r="L50" s="176">
        <f>IF(ISNUMBER('実質公債費比率（分子）の構造'!N$53),'実質公債費比率（分子）の構造'!N$53,NA())</f>
        <v>419</v>
      </c>
      <c r="M50" s="176" t="e">
        <f>NA()</f>
        <v>#N/A</v>
      </c>
      <c r="N50" s="176" t="e">
        <f>NA()</f>
        <v>#N/A</v>
      </c>
      <c r="O50" s="176">
        <f>IF(ISNUMBER('実質公債費比率（分子）の構造'!O$53),'実質公債費比率（分子）の構造'!O$53,NA())</f>
        <v>456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8189</v>
      </c>
      <c r="E56" s="175"/>
      <c r="F56" s="175"/>
      <c r="G56" s="175">
        <f>'将来負担比率（分子）の構造'!J$52</f>
        <v>8134</v>
      </c>
      <c r="H56" s="175"/>
      <c r="I56" s="175"/>
      <c r="J56" s="175">
        <f>'将来負担比率（分子）の構造'!K$52</f>
        <v>8758</v>
      </c>
      <c r="K56" s="175"/>
      <c r="L56" s="175"/>
      <c r="M56" s="175">
        <f>'将来負担比率（分子）の構造'!L$52</f>
        <v>8785</v>
      </c>
      <c r="N56" s="175"/>
      <c r="O56" s="175"/>
      <c r="P56" s="175">
        <f>'将来負担比率（分子）の構造'!M$52</f>
        <v>8629</v>
      </c>
    </row>
    <row r="57" spans="1:16" x14ac:dyDescent="0.15">
      <c r="A57" s="175" t="s">
        <v>44</v>
      </c>
      <c r="B57" s="175"/>
      <c r="C57" s="175"/>
      <c r="D57" s="175">
        <f>'将来負担比率（分子）の構造'!I$51</f>
        <v>113</v>
      </c>
      <c r="E57" s="175"/>
      <c r="F57" s="175"/>
      <c r="G57" s="175">
        <f>'将来負担比率（分子）の構造'!J$51</f>
        <v>97</v>
      </c>
      <c r="H57" s="175"/>
      <c r="I57" s="175"/>
      <c r="J57" s="175">
        <f>'将来負担比率（分子）の構造'!K$51</f>
        <v>84</v>
      </c>
      <c r="K57" s="175"/>
      <c r="L57" s="175"/>
      <c r="M57" s="175">
        <f>'将来負担比率（分子）の構造'!L$51</f>
        <v>70</v>
      </c>
      <c r="N57" s="175"/>
      <c r="O57" s="175"/>
      <c r="P57" s="175">
        <f>'将来負担比率（分子）の構造'!M$51</f>
        <v>22</v>
      </c>
    </row>
    <row r="58" spans="1:16" x14ac:dyDescent="0.15">
      <c r="A58" s="175" t="s">
        <v>43</v>
      </c>
      <c r="B58" s="175"/>
      <c r="C58" s="175"/>
      <c r="D58" s="175">
        <f>'将来負担比率（分子）の構造'!I$50</f>
        <v>2476</v>
      </c>
      <c r="E58" s="175"/>
      <c r="F58" s="175"/>
      <c r="G58" s="175">
        <f>'将来負担比率（分子）の構造'!J$50</f>
        <v>1873</v>
      </c>
      <c r="H58" s="175"/>
      <c r="I58" s="175"/>
      <c r="J58" s="175">
        <f>'将来負担比率（分子）の構造'!K$50</f>
        <v>1709</v>
      </c>
      <c r="K58" s="175"/>
      <c r="L58" s="175"/>
      <c r="M58" s="175">
        <f>'将来負担比率（分子）の構造'!L$50</f>
        <v>1841</v>
      </c>
      <c r="N58" s="175"/>
      <c r="O58" s="175"/>
      <c r="P58" s="175">
        <f>'将来負担比率（分子）の構造'!M$50</f>
        <v>1681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783</v>
      </c>
      <c r="C62" s="175"/>
      <c r="D62" s="175"/>
      <c r="E62" s="175">
        <f>'将来負担比率（分子）の構造'!J$45</f>
        <v>774</v>
      </c>
      <c r="F62" s="175"/>
      <c r="G62" s="175"/>
      <c r="H62" s="175">
        <f>'将来負担比率（分子）の構造'!K$45</f>
        <v>811</v>
      </c>
      <c r="I62" s="175"/>
      <c r="J62" s="175"/>
      <c r="K62" s="175">
        <f>'将来負担比率（分子）の構造'!L$45</f>
        <v>760</v>
      </c>
      <c r="L62" s="175"/>
      <c r="M62" s="175"/>
      <c r="N62" s="175">
        <f>'将来負担比率（分子）の構造'!M$45</f>
        <v>741</v>
      </c>
      <c r="O62" s="175"/>
      <c r="P62" s="175"/>
    </row>
    <row r="63" spans="1:16" x14ac:dyDescent="0.15">
      <c r="A63" s="175" t="s">
        <v>36</v>
      </c>
      <c r="B63" s="175">
        <f>'将来負担比率（分子）の構造'!I$44</f>
        <v>390</v>
      </c>
      <c r="C63" s="175"/>
      <c r="D63" s="175"/>
      <c r="E63" s="175">
        <f>'将来負担比率（分子）の構造'!J$44</f>
        <v>464</v>
      </c>
      <c r="F63" s="175"/>
      <c r="G63" s="175"/>
      <c r="H63" s="175">
        <f>'将来負担比率（分子）の構造'!K$44</f>
        <v>453</v>
      </c>
      <c r="I63" s="175"/>
      <c r="J63" s="175"/>
      <c r="K63" s="175">
        <f>'将来負担比率（分子）の構造'!L$44</f>
        <v>414</v>
      </c>
      <c r="L63" s="175"/>
      <c r="M63" s="175"/>
      <c r="N63" s="175">
        <f>'将来負担比率（分子）の構造'!M$44</f>
        <v>355</v>
      </c>
      <c r="O63" s="175"/>
      <c r="P63" s="175"/>
    </row>
    <row r="64" spans="1:16" x14ac:dyDescent="0.15">
      <c r="A64" s="175" t="s">
        <v>35</v>
      </c>
      <c r="B64" s="175">
        <f>'将来負担比率（分子）の構造'!I$43</f>
        <v>2670</v>
      </c>
      <c r="C64" s="175"/>
      <c r="D64" s="175"/>
      <c r="E64" s="175">
        <f>'将来負担比率（分子）の構造'!J$43</f>
        <v>2756</v>
      </c>
      <c r="F64" s="175"/>
      <c r="G64" s="175"/>
      <c r="H64" s="175">
        <f>'将来負担比率（分子）の構造'!K$43</f>
        <v>2838</v>
      </c>
      <c r="I64" s="175"/>
      <c r="J64" s="175"/>
      <c r="K64" s="175">
        <f>'将来負担比率（分子）の構造'!L$43</f>
        <v>2872</v>
      </c>
      <c r="L64" s="175"/>
      <c r="M64" s="175"/>
      <c r="N64" s="175">
        <f>'将来負担比率（分子）の構造'!M$43</f>
        <v>2660</v>
      </c>
      <c r="O64" s="175"/>
      <c r="P64" s="175"/>
    </row>
    <row r="65" spans="1:16" x14ac:dyDescent="0.15">
      <c r="A65" s="175" t="s">
        <v>34</v>
      </c>
      <c r="B65" s="175">
        <f>'将来負担比率（分子）の構造'!I$42</f>
        <v>6</v>
      </c>
      <c r="C65" s="175"/>
      <c r="D65" s="175"/>
      <c r="E65" s="175">
        <f>'将来負担比率（分子）の構造'!J$42</f>
        <v>4</v>
      </c>
      <c r="F65" s="175"/>
      <c r="G65" s="175"/>
      <c r="H65" s="175">
        <f>'将来負担比率（分子）の構造'!K$42</f>
        <v>2</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9032</v>
      </c>
      <c r="C66" s="175"/>
      <c r="D66" s="175"/>
      <c r="E66" s="175">
        <f>'将来負担比率（分子）の構造'!J$41</f>
        <v>9358</v>
      </c>
      <c r="F66" s="175"/>
      <c r="G66" s="175"/>
      <c r="H66" s="175">
        <f>'将来負担比率（分子）の構造'!K$41</f>
        <v>10402</v>
      </c>
      <c r="I66" s="175"/>
      <c r="J66" s="175"/>
      <c r="K66" s="175">
        <f>'将来負担比率（分子）の構造'!L$41</f>
        <v>10586</v>
      </c>
      <c r="L66" s="175"/>
      <c r="M66" s="175"/>
      <c r="N66" s="175">
        <f>'将来負担比率（分子）の構造'!M$41</f>
        <v>10435</v>
      </c>
      <c r="O66" s="175"/>
      <c r="P66" s="175"/>
    </row>
    <row r="67" spans="1:16" x14ac:dyDescent="0.15">
      <c r="A67" s="175" t="s">
        <v>77</v>
      </c>
      <c r="B67" s="175" t="e">
        <f>NA()</f>
        <v>#N/A</v>
      </c>
      <c r="C67" s="175">
        <f>IF(ISNUMBER('将来負担比率（分子）の構造'!I$53), IF('将来負担比率（分子）の構造'!I$53 &lt; 0, 0, '将来負担比率（分子）の構造'!I$53), NA())</f>
        <v>2103</v>
      </c>
      <c r="D67" s="175" t="e">
        <f>NA()</f>
        <v>#N/A</v>
      </c>
      <c r="E67" s="175" t="e">
        <f>NA()</f>
        <v>#N/A</v>
      </c>
      <c r="F67" s="175">
        <f>IF(ISNUMBER('将来負担比率（分子）の構造'!J$53), IF('将来負担比率（分子）の構造'!J$53 &lt; 0, 0, '将来負担比率（分子）の構造'!J$53), NA())</f>
        <v>3251</v>
      </c>
      <c r="G67" s="175" t="e">
        <f>NA()</f>
        <v>#N/A</v>
      </c>
      <c r="H67" s="175" t="e">
        <f>NA()</f>
        <v>#N/A</v>
      </c>
      <c r="I67" s="175">
        <f>IF(ISNUMBER('将来負担比率（分子）の構造'!K$53), IF('将来負担比率（分子）の構造'!K$53 &lt; 0, 0, '将来負担比率（分子）の構造'!K$53), NA())</f>
        <v>3954</v>
      </c>
      <c r="J67" s="175" t="e">
        <f>NA()</f>
        <v>#N/A</v>
      </c>
      <c r="K67" s="175" t="e">
        <f>NA()</f>
        <v>#N/A</v>
      </c>
      <c r="L67" s="175">
        <f>IF(ISNUMBER('将来負担比率（分子）の構造'!L$53), IF('将来負担比率（分子）の構造'!L$53 &lt; 0, 0, '将来負担比率（分子）の構造'!L$53), NA())</f>
        <v>3937</v>
      </c>
      <c r="M67" s="175" t="e">
        <f>NA()</f>
        <v>#N/A</v>
      </c>
      <c r="N67" s="175" t="e">
        <f>NA()</f>
        <v>#N/A</v>
      </c>
      <c r="O67" s="175">
        <f>IF(ISNUMBER('将来負担比率（分子）の構造'!M$53), IF('将来負担比率（分子）の構造'!M$53 &lt; 0, 0, '将来負担比率（分子）の構造'!M$53), NA())</f>
        <v>3861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457</v>
      </c>
      <c r="C72" s="179">
        <f>基金残高に係る経年分析!G55</f>
        <v>512</v>
      </c>
      <c r="D72" s="179">
        <f>基金残高に係る経年分析!H55</f>
        <v>460</v>
      </c>
    </row>
    <row r="73" spans="1:16" x14ac:dyDescent="0.15">
      <c r="A73" s="178" t="s">
        <v>80</v>
      </c>
      <c r="B73" s="179">
        <f>基金残高に係る経年分析!F56</f>
        <v>172</v>
      </c>
      <c r="C73" s="179">
        <f>基金残高に係る経年分析!G56</f>
        <v>299</v>
      </c>
      <c r="D73" s="179">
        <f>基金残高に係る経年分析!H56</f>
        <v>292</v>
      </c>
    </row>
    <row r="74" spans="1:16" x14ac:dyDescent="0.15">
      <c r="A74" s="178" t="s">
        <v>81</v>
      </c>
      <c r="B74" s="179">
        <f>基金残高に係る経年分析!F57</f>
        <v>657</v>
      </c>
      <c r="C74" s="179">
        <f>基金残高に係る経年分析!G57</f>
        <v>583</v>
      </c>
      <c r="D74" s="179">
        <f>基金残高に係る経年分析!H57</f>
        <v>594</v>
      </c>
    </row>
  </sheetData>
  <sheetProtection algorithmName="SHA-512" hashValue="Fkiw3vkUbGn5Mx/vd4KAJwOUp0eeW3RJ4oethHC46MJ466PBgp4DjjUogb/BU8idfY2gz0NQwAzLgBnHNOUUjg==" saltValue="K9SljInpZHcWniZdwJbV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684679</v>
      </c>
      <c r="S5" s="613"/>
      <c r="T5" s="613"/>
      <c r="U5" s="613"/>
      <c r="V5" s="613"/>
      <c r="W5" s="613"/>
      <c r="X5" s="613"/>
      <c r="Y5" s="614"/>
      <c r="Z5" s="615">
        <v>8.3000000000000007</v>
      </c>
      <c r="AA5" s="615"/>
      <c r="AB5" s="615"/>
      <c r="AC5" s="615"/>
      <c r="AD5" s="616">
        <v>684679</v>
      </c>
      <c r="AE5" s="616"/>
      <c r="AF5" s="616"/>
      <c r="AG5" s="616"/>
      <c r="AH5" s="616"/>
      <c r="AI5" s="616"/>
      <c r="AJ5" s="616"/>
      <c r="AK5" s="616"/>
      <c r="AL5" s="617">
        <v>16.899999999999999</v>
      </c>
      <c r="AM5" s="618"/>
      <c r="AN5" s="618"/>
      <c r="AO5" s="619"/>
      <c r="AP5" s="609" t="s">
        <v>233</v>
      </c>
      <c r="AQ5" s="610"/>
      <c r="AR5" s="610"/>
      <c r="AS5" s="610"/>
      <c r="AT5" s="610"/>
      <c r="AU5" s="610"/>
      <c r="AV5" s="610"/>
      <c r="AW5" s="610"/>
      <c r="AX5" s="610"/>
      <c r="AY5" s="610"/>
      <c r="AZ5" s="610"/>
      <c r="BA5" s="610"/>
      <c r="BB5" s="610"/>
      <c r="BC5" s="610"/>
      <c r="BD5" s="610"/>
      <c r="BE5" s="610"/>
      <c r="BF5" s="611"/>
      <c r="BG5" s="623">
        <v>677074</v>
      </c>
      <c r="BH5" s="624"/>
      <c r="BI5" s="624"/>
      <c r="BJ5" s="624"/>
      <c r="BK5" s="624"/>
      <c r="BL5" s="624"/>
      <c r="BM5" s="624"/>
      <c r="BN5" s="625"/>
      <c r="BO5" s="626">
        <v>98.9</v>
      </c>
      <c r="BP5" s="626"/>
      <c r="BQ5" s="626"/>
      <c r="BR5" s="626"/>
      <c r="BS5" s="627" t="s">
        <v>139</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84502</v>
      </c>
      <c r="S6" s="624"/>
      <c r="T6" s="624"/>
      <c r="U6" s="624"/>
      <c r="V6" s="624"/>
      <c r="W6" s="624"/>
      <c r="X6" s="624"/>
      <c r="Y6" s="625"/>
      <c r="Z6" s="626">
        <v>1</v>
      </c>
      <c r="AA6" s="626"/>
      <c r="AB6" s="626"/>
      <c r="AC6" s="626"/>
      <c r="AD6" s="627">
        <v>84502</v>
      </c>
      <c r="AE6" s="627"/>
      <c r="AF6" s="627"/>
      <c r="AG6" s="627"/>
      <c r="AH6" s="627"/>
      <c r="AI6" s="627"/>
      <c r="AJ6" s="627"/>
      <c r="AK6" s="627"/>
      <c r="AL6" s="628">
        <v>2.1</v>
      </c>
      <c r="AM6" s="629"/>
      <c r="AN6" s="629"/>
      <c r="AO6" s="630"/>
      <c r="AP6" s="620" t="s">
        <v>238</v>
      </c>
      <c r="AQ6" s="621"/>
      <c r="AR6" s="621"/>
      <c r="AS6" s="621"/>
      <c r="AT6" s="621"/>
      <c r="AU6" s="621"/>
      <c r="AV6" s="621"/>
      <c r="AW6" s="621"/>
      <c r="AX6" s="621"/>
      <c r="AY6" s="621"/>
      <c r="AZ6" s="621"/>
      <c r="BA6" s="621"/>
      <c r="BB6" s="621"/>
      <c r="BC6" s="621"/>
      <c r="BD6" s="621"/>
      <c r="BE6" s="621"/>
      <c r="BF6" s="622"/>
      <c r="BG6" s="623">
        <v>677074</v>
      </c>
      <c r="BH6" s="624"/>
      <c r="BI6" s="624"/>
      <c r="BJ6" s="624"/>
      <c r="BK6" s="624"/>
      <c r="BL6" s="624"/>
      <c r="BM6" s="624"/>
      <c r="BN6" s="625"/>
      <c r="BO6" s="626">
        <v>98.9</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76791</v>
      </c>
      <c r="CS6" s="624"/>
      <c r="CT6" s="624"/>
      <c r="CU6" s="624"/>
      <c r="CV6" s="624"/>
      <c r="CW6" s="624"/>
      <c r="CX6" s="624"/>
      <c r="CY6" s="625"/>
      <c r="CZ6" s="617">
        <v>1</v>
      </c>
      <c r="DA6" s="618"/>
      <c r="DB6" s="618"/>
      <c r="DC6" s="634"/>
      <c r="DD6" s="632" t="s">
        <v>241</v>
      </c>
      <c r="DE6" s="624"/>
      <c r="DF6" s="624"/>
      <c r="DG6" s="624"/>
      <c r="DH6" s="624"/>
      <c r="DI6" s="624"/>
      <c r="DJ6" s="624"/>
      <c r="DK6" s="624"/>
      <c r="DL6" s="624"/>
      <c r="DM6" s="624"/>
      <c r="DN6" s="624"/>
      <c r="DO6" s="624"/>
      <c r="DP6" s="625"/>
      <c r="DQ6" s="632">
        <v>76791</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217</v>
      </c>
      <c r="S7" s="624"/>
      <c r="T7" s="624"/>
      <c r="U7" s="624"/>
      <c r="V7" s="624"/>
      <c r="W7" s="624"/>
      <c r="X7" s="624"/>
      <c r="Y7" s="625"/>
      <c r="Z7" s="626">
        <v>0</v>
      </c>
      <c r="AA7" s="626"/>
      <c r="AB7" s="626"/>
      <c r="AC7" s="626"/>
      <c r="AD7" s="627">
        <v>217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263383</v>
      </c>
      <c r="BH7" s="624"/>
      <c r="BI7" s="624"/>
      <c r="BJ7" s="624"/>
      <c r="BK7" s="624"/>
      <c r="BL7" s="624"/>
      <c r="BM7" s="624"/>
      <c r="BN7" s="625"/>
      <c r="BO7" s="626">
        <v>38.5</v>
      </c>
      <c r="BP7" s="626"/>
      <c r="BQ7" s="626"/>
      <c r="BR7" s="626"/>
      <c r="BS7" s="627" t="s">
        <v>241</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1265531</v>
      </c>
      <c r="CS7" s="624"/>
      <c r="CT7" s="624"/>
      <c r="CU7" s="624"/>
      <c r="CV7" s="624"/>
      <c r="CW7" s="624"/>
      <c r="CX7" s="624"/>
      <c r="CY7" s="625"/>
      <c r="CZ7" s="626">
        <v>16.399999999999999</v>
      </c>
      <c r="DA7" s="626"/>
      <c r="DB7" s="626"/>
      <c r="DC7" s="626"/>
      <c r="DD7" s="632">
        <v>275377</v>
      </c>
      <c r="DE7" s="624"/>
      <c r="DF7" s="624"/>
      <c r="DG7" s="624"/>
      <c r="DH7" s="624"/>
      <c r="DI7" s="624"/>
      <c r="DJ7" s="624"/>
      <c r="DK7" s="624"/>
      <c r="DL7" s="624"/>
      <c r="DM7" s="624"/>
      <c r="DN7" s="624"/>
      <c r="DO7" s="624"/>
      <c r="DP7" s="625"/>
      <c r="DQ7" s="632">
        <v>895684</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1895</v>
      </c>
      <c r="S8" s="624"/>
      <c r="T8" s="624"/>
      <c r="U8" s="624"/>
      <c r="V8" s="624"/>
      <c r="W8" s="624"/>
      <c r="X8" s="624"/>
      <c r="Y8" s="625"/>
      <c r="Z8" s="626">
        <v>0</v>
      </c>
      <c r="AA8" s="626"/>
      <c r="AB8" s="626"/>
      <c r="AC8" s="626"/>
      <c r="AD8" s="627">
        <v>1895</v>
      </c>
      <c r="AE8" s="627"/>
      <c r="AF8" s="627"/>
      <c r="AG8" s="627"/>
      <c r="AH8" s="627"/>
      <c r="AI8" s="627"/>
      <c r="AJ8" s="627"/>
      <c r="AK8" s="627"/>
      <c r="AL8" s="628">
        <v>0</v>
      </c>
      <c r="AM8" s="629"/>
      <c r="AN8" s="629"/>
      <c r="AO8" s="630"/>
      <c r="AP8" s="620" t="s">
        <v>246</v>
      </c>
      <c r="AQ8" s="621"/>
      <c r="AR8" s="621"/>
      <c r="AS8" s="621"/>
      <c r="AT8" s="621"/>
      <c r="AU8" s="621"/>
      <c r="AV8" s="621"/>
      <c r="AW8" s="621"/>
      <c r="AX8" s="621"/>
      <c r="AY8" s="621"/>
      <c r="AZ8" s="621"/>
      <c r="BA8" s="621"/>
      <c r="BB8" s="621"/>
      <c r="BC8" s="621"/>
      <c r="BD8" s="621"/>
      <c r="BE8" s="621"/>
      <c r="BF8" s="622"/>
      <c r="BG8" s="623">
        <v>11672</v>
      </c>
      <c r="BH8" s="624"/>
      <c r="BI8" s="624"/>
      <c r="BJ8" s="624"/>
      <c r="BK8" s="624"/>
      <c r="BL8" s="624"/>
      <c r="BM8" s="624"/>
      <c r="BN8" s="625"/>
      <c r="BO8" s="626">
        <v>1.7</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1418538</v>
      </c>
      <c r="CS8" s="624"/>
      <c r="CT8" s="624"/>
      <c r="CU8" s="624"/>
      <c r="CV8" s="624"/>
      <c r="CW8" s="624"/>
      <c r="CX8" s="624"/>
      <c r="CY8" s="625"/>
      <c r="CZ8" s="626">
        <v>18.399999999999999</v>
      </c>
      <c r="DA8" s="626"/>
      <c r="DB8" s="626"/>
      <c r="DC8" s="626"/>
      <c r="DD8" s="632">
        <v>113362</v>
      </c>
      <c r="DE8" s="624"/>
      <c r="DF8" s="624"/>
      <c r="DG8" s="624"/>
      <c r="DH8" s="624"/>
      <c r="DI8" s="624"/>
      <c r="DJ8" s="624"/>
      <c r="DK8" s="624"/>
      <c r="DL8" s="624"/>
      <c r="DM8" s="624"/>
      <c r="DN8" s="624"/>
      <c r="DO8" s="624"/>
      <c r="DP8" s="625"/>
      <c r="DQ8" s="632">
        <v>844008</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1328</v>
      </c>
      <c r="S9" s="624"/>
      <c r="T9" s="624"/>
      <c r="U9" s="624"/>
      <c r="V9" s="624"/>
      <c r="W9" s="624"/>
      <c r="X9" s="624"/>
      <c r="Y9" s="625"/>
      <c r="Z9" s="626">
        <v>0</v>
      </c>
      <c r="AA9" s="626"/>
      <c r="AB9" s="626"/>
      <c r="AC9" s="626"/>
      <c r="AD9" s="627">
        <v>1328</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219660</v>
      </c>
      <c r="BH9" s="624"/>
      <c r="BI9" s="624"/>
      <c r="BJ9" s="624"/>
      <c r="BK9" s="624"/>
      <c r="BL9" s="624"/>
      <c r="BM9" s="624"/>
      <c r="BN9" s="625"/>
      <c r="BO9" s="626">
        <v>32.1</v>
      </c>
      <c r="BP9" s="626"/>
      <c r="BQ9" s="626"/>
      <c r="BR9" s="626"/>
      <c r="BS9" s="627" t="s">
        <v>239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412845</v>
      </c>
      <c r="CS9" s="624"/>
      <c r="CT9" s="624"/>
      <c r="CU9" s="624"/>
      <c r="CV9" s="624"/>
      <c r="CW9" s="624"/>
      <c r="CX9" s="624"/>
      <c r="CY9" s="625"/>
      <c r="CZ9" s="626">
        <v>5.3</v>
      </c>
      <c r="DA9" s="626"/>
      <c r="DB9" s="626"/>
      <c r="DC9" s="626"/>
      <c r="DD9" s="632">
        <v>2714</v>
      </c>
      <c r="DE9" s="624"/>
      <c r="DF9" s="624"/>
      <c r="DG9" s="624"/>
      <c r="DH9" s="624"/>
      <c r="DI9" s="624"/>
      <c r="DJ9" s="624"/>
      <c r="DK9" s="624"/>
      <c r="DL9" s="624"/>
      <c r="DM9" s="624"/>
      <c r="DN9" s="624"/>
      <c r="DO9" s="624"/>
      <c r="DP9" s="625"/>
      <c r="DQ9" s="632">
        <v>306400</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241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13156</v>
      </c>
      <c r="BH10" s="624"/>
      <c r="BI10" s="624"/>
      <c r="BJ10" s="624"/>
      <c r="BK10" s="624"/>
      <c r="BL10" s="624"/>
      <c r="BM10" s="624"/>
      <c r="BN10" s="625"/>
      <c r="BO10" s="626">
        <v>1.9</v>
      </c>
      <c r="BP10" s="626"/>
      <c r="BQ10" s="626"/>
      <c r="BR10" s="626"/>
      <c r="BS10" s="627" t="s">
        <v>239</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15627</v>
      </c>
      <c r="CS10" s="624"/>
      <c r="CT10" s="624"/>
      <c r="CU10" s="624"/>
      <c r="CV10" s="624"/>
      <c r="CW10" s="624"/>
      <c r="CX10" s="624"/>
      <c r="CY10" s="625"/>
      <c r="CZ10" s="626">
        <v>0.2</v>
      </c>
      <c r="DA10" s="626"/>
      <c r="DB10" s="626"/>
      <c r="DC10" s="626"/>
      <c r="DD10" s="632" t="s">
        <v>241</v>
      </c>
      <c r="DE10" s="624"/>
      <c r="DF10" s="624"/>
      <c r="DG10" s="624"/>
      <c r="DH10" s="624"/>
      <c r="DI10" s="624"/>
      <c r="DJ10" s="624"/>
      <c r="DK10" s="624"/>
      <c r="DL10" s="624"/>
      <c r="DM10" s="624"/>
      <c r="DN10" s="624"/>
      <c r="DO10" s="624"/>
      <c r="DP10" s="625"/>
      <c r="DQ10" s="632">
        <v>627</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166241</v>
      </c>
      <c r="S11" s="624"/>
      <c r="T11" s="624"/>
      <c r="U11" s="624"/>
      <c r="V11" s="624"/>
      <c r="W11" s="624"/>
      <c r="X11" s="624"/>
      <c r="Y11" s="625"/>
      <c r="Z11" s="628">
        <v>2</v>
      </c>
      <c r="AA11" s="629"/>
      <c r="AB11" s="629"/>
      <c r="AC11" s="635"/>
      <c r="AD11" s="632">
        <v>166241</v>
      </c>
      <c r="AE11" s="624"/>
      <c r="AF11" s="624"/>
      <c r="AG11" s="624"/>
      <c r="AH11" s="624"/>
      <c r="AI11" s="624"/>
      <c r="AJ11" s="624"/>
      <c r="AK11" s="625"/>
      <c r="AL11" s="628">
        <v>4.0999999999999996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18895</v>
      </c>
      <c r="BH11" s="624"/>
      <c r="BI11" s="624"/>
      <c r="BJ11" s="624"/>
      <c r="BK11" s="624"/>
      <c r="BL11" s="624"/>
      <c r="BM11" s="624"/>
      <c r="BN11" s="625"/>
      <c r="BO11" s="626">
        <v>2.8</v>
      </c>
      <c r="BP11" s="626"/>
      <c r="BQ11" s="626"/>
      <c r="BR11" s="626"/>
      <c r="BS11" s="627" t="s">
        <v>239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912708</v>
      </c>
      <c r="CS11" s="624"/>
      <c r="CT11" s="624"/>
      <c r="CU11" s="624"/>
      <c r="CV11" s="624"/>
      <c r="CW11" s="624"/>
      <c r="CX11" s="624"/>
      <c r="CY11" s="625"/>
      <c r="CZ11" s="626">
        <v>11.8</v>
      </c>
      <c r="DA11" s="626"/>
      <c r="DB11" s="626"/>
      <c r="DC11" s="626"/>
      <c r="DD11" s="632">
        <v>170731</v>
      </c>
      <c r="DE11" s="624"/>
      <c r="DF11" s="624"/>
      <c r="DG11" s="624"/>
      <c r="DH11" s="624"/>
      <c r="DI11" s="624"/>
      <c r="DJ11" s="624"/>
      <c r="DK11" s="624"/>
      <c r="DL11" s="624"/>
      <c r="DM11" s="624"/>
      <c r="DN11" s="624"/>
      <c r="DO11" s="624"/>
      <c r="DP11" s="625"/>
      <c r="DQ11" s="632">
        <v>531514</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239</v>
      </c>
      <c r="S12" s="624"/>
      <c r="T12" s="624"/>
      <c r="U12" s="624"/>
      <c r="V12" s="624"/>
      <c r="W12" s="624"/>
      <c r="X12" s="624"/>
      <c r="Y12" s="625"/>
      <c r="Z12" s="626" t="s">
        <v>239</v>
      </c>
      <c r="AA12" s="626"/>
      <c r="AB12" s="626"/>
      <c r="AC12" s="626"/>
      <c r="AD12" s="627" t="s">
        <v>239</v>
      </c>
      <c r="AE12" s="627"/>
      <c r="AF12" s="627"/>
      <c r="AG12" s="627"/>
      <c r="AH12" s="627"/>
      <c r="AI12" s="627"/>
      <c r="AJ12" s="627"/>
      <c r="AK12" s="627"/>
      <c r="AL12" s="628" t="s">
        <v>241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351666</v>
      </c>
      <c r="BH12" s="624"/>
      <c r="BI12" s="624"/>
      <c r="BJ12" s="624"/>
      <c r="BK12" s="624"/>
      <c r="BL12" s="624"/>
      <c r="BM12" s="624"/>
      <c r="BN12" s="625"/>
      <c r="BO12" s="626">
        <v>51.4</v>
      </c>
      <c r="BP12" s="626"/>
      <c r="BQ12" s="626"/>
      <c r="BR12" s="626"/>
      <c r="BS12" s="627" t="s">
        <v>239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395847</v>
      </c>
      <c r="CS12" s="624"/>
      <c r="CT12" s="624"/>
      <c r="CU12" s="624"/>
      <c r="CV12" s="624"/>
      <c r="CW12" s="624"/>
      <c r="CX12" s="624"/>
      <c r="CY12" s="625"/>
      <c r="CZ12" s="626">
        <v>5.0999999999999996</v>
      </c>
      <c r="DA12" s="626"/>
      <c r="DB12" s="626"/>
      <c r="DC12" s="626"/>
      <c r="DD12" s="632">
        <v>36230</v>
      </c>
      <c r="DE12" s="624"/>
      <c r="DF12" s="624"/>
      <c r="DG12" s="624"/>
      <c r="DH12" s="624"/>
      <c r="DI12" s="624"/>
      <c r="DJ12" s="624"/>
      <c r="DK12" s="624"/>
      <c r="DL12" s="624"/>
      <c r="DM12" s="624"/>
      <c r="DN12" s="624"/>
      <c r="DO12" s="624"/>
      <c r="DP12" s="625"/>
      <c r="DQ12" s="632">
        <v>324825</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241</v>
      </c>
      <c r="AA13" s="626"/>
      <c r="AB13" s="626"/>
      <c r="AC13" s="626"/>
      <c r="AD13" s="627" t="s">
        <v>239</v>
      </c>
      <c r="AE13" s="627"/>
      <c r="AF13" s="627"/>
      <c r="AG13" s="627"/>
      <c r="AH13" s="627"/>
      <c r="AI13" s="627"/>
      <c r="AJ13" s="627"/>
      <c r="AK13" s="627"/>
      <c r="AL13" s="628" t="s">
        <v>239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339457</v>
      </c>
      <c r="BH13" s="624"/>
      <c r="BI13" s="624"/>
      <c r="BJ13" s="624"/>
      <c r="BK13" s="624"/>
      <c r="BL13" s="624"/>
      <c r="BM13" s="624"/>
      <c r="BN13" s="625"/>
      <c r="BO13" s="626">
        <v>49.6</v>
      </c>
      <c r="BP13" s="626"/>
      <c r="BQ13" s="626"/>
      <c r="BR13" s="626"/>
      <c r="BS13" s="627" t="s">
        <v>239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661039</v>
      </c>
      <c r="CS13" s="624"/>
      <c r="CT13" s="624"/>
      <c r="CU13" s="624"/>
      <c r="CV13" s="624"/>
      <c r="CW13" s="624"/>
      <c r="CX13" s="624"/>
      <c r="CY13" s="625"/>
      <c r="CZ13" s="626">
        <v>8.6</v>
      </c>
      <c r="DA13" s="626"/>
      <c r="DB13" s="626"/>
      <c r="DC13" s="626"/>
      <c r="DD13" s="632">
        <v>223618</v>
      </c>
      <c r="DE13" s="624"/>
      <c r="DF13" s="624"/>
      <c r="DG13" s="624"/>
      <c r="DH13" s="624"/>
      <c r="DI13" s="624"/>
      <c r="DJ13" s="624"/>
      <c r="DK13" s="624"/>
      <c r="DL13" s="624"/>
      <c r="DM13" s="624"/>
      <c r="DN13" s="624"/>
      <c r="DO13" s="624"/>
      <c r="DP13" s="625"/>
      <c r="DQ13" s="632">
        <v>413880</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112</v>
      </c>
      <c r="S14" s="624"/>
      <c r="T14" s="624"/>
      <c r="U14" s="624"/>
      <c r="V14" s="624"/>
      <c r="W14" s="624"/>
      <c r="X14" s="624"/>
      <c r="Y14" s="625"/>
      <c r="Z14" s="626">
        <v>0</v>
      </c>
      <c r="AA14" s="626"/>
      <c r="AB14" s="626"/>
      <c r="AC14" s="626"/>
      <c r="AD14" s="627">
        <v>112</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31565</v>
      </c>
      <c r="BH14" s="624"/>
      <c r="BI14" s="624"/>
      <c r="BJ14" s="624"/>
      <c r="BK14" s="624"/>
      <c r="BL14" s="624"/>
      <c r="BM14" s="624"/>
      <c r="BN14" s="625"/>
      <c r="BO14" s="626">
        <v>4.5999999999999996</v>
      </c>
      <c r="BP14" s="626"/>
      <c r="BQ14" s="626"/>
      <c r="BR14" s="626"/>
      <c r="BS14" s="627" t="s">
        <v>241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278174</v>
      </c>
      <c r="CS14" s="624"/>
      <c r="CT14" s="624"/>
      <c r="CU14" s="624"/>
      <c r="CV14" s="624"/>
      <c r="CW14" s="624"/>
      <c r="CX14" s="624"/>
      <c r="CY14" s="625"/>
      <c r="CZ14" s="626">
        <v>3.6</v>
      </c>
      <c r="DA14" s="626"/>
      <c r="DB14" s="626"/>
      <c r="DC14" s="626"/>
      <c r="DD14" s="632">
        <v>13444</v>
      </c>
      <c r="DE14" s="624"/>
      <c r="DF14" s="624"/>
      <c r="DG14" s="624"/>
      <c r="DH14" s="624"/>
      <c r="DI14" s="624"/>
      <c r="DJ14" s="624"/>
      <c r="DK14" s="624"/>
      <c r="DL14" s="624"/>
      <c r="DM14" s="624"/>
      <c r="DN14" s="624"/>
      <c r="DO14" s="624"/>
      <c r="DP14" s="625"/>
      <c r="DQ14" s="632">
        <v>265393</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239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30460</v>
      </c>
      <c r="BH15" s="624"/>
      <c r="BI15" s="624"/>
      <c r="BJ15" s="624"/>
      <c r="BK15" s="624"/>
      <c r="BL15" s="624"/>
      <c r="BM15" s="624"/>
      <c r="BN15" s="625"/>
      <c r="BO15" s="626">
        <v>4.4000000000000004</v>
      </c>
      <c r="BP15" s="626"/>
      <c r="BQ15" s="626"/>
      <c r="BR15" s="626"/>
      <c r="BS15" s="627" t="s">
        <v>239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609156</v>
      </c>
      <c r="CS15" s="624"/>
      <c r="CT15" s="624"/>
      <c r="CU15" s="624"/>
      <c r="CV15" s="624"/>
      <c r="CW15" s="624"/>
      <c r="CX15" s="624"/>
      <c r="CY15" s="625"/>
      <c r="CZ15" s="626">
        <v>7.9</v>
      </c>
      <c r="DA15" s="626"/>
      <c r="DB15" s="626"/>
      <c r="DC15" s="626"/>
      <c r="DD15" s="632">
        <v>17735</v>
      </c>
      <c r="DE15" s="624"/>
      <c r="DF15" s="624"/>
      <c r="DG15" s="624"/>
      <c r="DH15" s="624"/>
      <c r="DI15" s="624"/>
      <c r="DJ15" s="624"/>
      <c r="DK15" s="624"/>
      <c r="DL15" s="624"/>
      <c r="DM15" s="624"/>
      <c r="DN15" s="624"/>
      <c r="DO15" s="624"/>
      <c r="DP15" s="625"/>
      <c r="DQ15" s="632">
        <v>513791</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6632</v>
      </c>
      <c r="S16" s="624"/>
      <c r="T16" s="624"/>
      <c r="U16" s="624"/>
      <c r="V16" s="624"/>
      <c r="W16" s="624"/>
      <c r="X16" s="624"/>
      <c r="Y16" s="625"/>
      <c r="Z16" s="626">
        <v>0.1</v>
      </c>
      <c r="AA16" s="626"/>
      <c r="AB16" s="626"/>
      <c r="AC16" s="626"/>
      <c r="AD16" s="627">
        <v>6632</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752756</v>
      </c>
      <c r="CS16" s="624"/>
      <c r="CT16" s="624"/>
      <c r="CU16" s="624"/>
      <c r="CV16" s="624"/>
      <c r="CW16" s="624"/>
      <c r="CX16" s="624"/>
      <c r="CY16" s="625"/>
      <c r="CZ16" s="626">
        <v>9.6999999999999993</v>
      </c>
      <c r="DA16" s="626"/>
      <c r="DB16" s="626"/>
      <c r="DC16" s="626"/>
      <c r="DD16" s="632" t="s">
        <v>241</v>
      </c>
      <c r="DE16" s="624"/>
      <c r="DF16" s="624"/>
      <c r="DG16" s="624"/>
      <c r="DH16" s="624"/>
      <c r="DI16" s="624"/>
      <c r="DJ16" s="624"/>
      <c r="DK16" s="624"/>
      <c r="DL16" s="624"/>
      <c r="DM16" s="624"/>
      <c r="DN16" s="624"/>
      <c r="DO16" s="624"/>
      <c r="DP16" s="625"/>
      <c r="DQ16" s="632">
        <v>422193</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9282</v>
      </c>
      <c r="S17" s="624"/>
      <c r="T17" s="624"/>
      <c r="U17" s="624"/>
      <c r="V17" s="624"/>
      <c r="W17" s="624"/>
      <c r="X17" s="624"/>
      <c r="Y17" s="625"/>
      <c r="Z17" s="626">
        <v>0.1</v>
      </c>
      <c r="AA17" s="626"/>
      <c r="AB17" s="626"/>
      <c r="AC17" s="626"/>
      <c r="AD17" s="627">
        <v>9282</v>
      </c>
      <c r="AE17" s="627"/>
      <c r="AF17" s="627"/>
      <c r="AG17" s="627"/>
      <c r="AH17" s="627"/>
      <c r="AI17" s="627"/>
      <c r="AJ17" s="627"/>
      <c r="AK17" s="627"/>
      <c r="AL17" s="628">
        <v>0.2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241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925234</v>
      </c>
      <c r="CS17" s="624"/>
      <c r="CT17" s="624"/>
      <c r="CU17" s="624"/>
      <c r="CV17" s="624"/>
      <c r="CW17" s="624"/>
      <c r="CX17" s="624"/>
      <c r="CY17" s="625"/>
      <c r="CZ17" s="626">
        <v>12</v>
      </c>
      <c r="DA17" s="626"/>
      <c r="DB17" s="626"/>
      <c r="DC17" s="626"/>
      <c r="DD17" s="632" t="s">
        <v>239</v>
      </c>
      <c r="DE17" s="624"/>
      <c r="DF17" s="624"/>
      <c r="DG17" s="624"/>
      <c r="DH17" s="624"/>
      <c r="DI17" s="624"/>
      <c r="DJ17" s="624"/>
      <c r="DK17" s="624"/>
      <c r="DL17" s="624"/>
      <c r="DM17" s="624"/>
      <c r="DN17" s="624"/>
      <c r="DO17" s="624"/>
      <c r="DP17" s="625"/>
      <c r="DQ17" s="632">
        <v>915181</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6527</v>
      </c>
      <c r="S18" s="624"/>
      <c r="T18" s="624"/>
      <c r="U18" s="624"/>
      <c r="V18" s="624"/>
      <c r="W18" s="624"/>
      <c r="X18" s="624"/>
      <c r="Y18" s="625"/>
      <c r="Z18" s="626">
        <v>0.1</v>
      </c>
      <c r="AA18" s="626"/>
      <c r="AB18" s="626"/>
      <c r="AC18" s="626"/>
      <c r="AD18" s="627">
        <v>6527</v>
      </c>
      <c r="AE18" s="627"/>
      <c r="AF18" s="627"/>
      <c r="AG18" s="627"/>
      <c r="AH18" s="627"/>
      <c r="AI18" s="627"/>
      <c r="AJ18" s="627"/>
      <c r="AK18" s="627"/>
      <c r="AL18" s="628">
        <v>0.2</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239</v>
      </c>
      <c r="BP18" s="626"/>
      <c r="BQ18" s="626"/>
      <c r="BR18" s="626"/>
      <c r="BS18" s="627" t="s">
        <v>241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241</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6219</v>
      </c>
      <c r="S19" s="624"/>
      <c r="T19" s="624"/>
      <c r="U19" s="624"/>
      <c r="V19" s="624"/>
      <c r="W19" s="624"/>
      <c r="X19" s="624"/>
      <c r="Y19" s="625"/>
      <c r="Z19" s="626">
        <v>0.1</v>
      </c>
      <c r="AA19" s="626"/>
      <c r="AB19" s="626"/>
      <c r="AC19" s="626"/>
      <c r="AD19" s="627">
        <v>6219</v>
      </c>
      <c r="AE19" s="627"/>
      <c r="AF19" s="627"/>
      <c r="AG19" s="627"/>
      <c r="AH19" s="627"/>
      <c r="AI19" s="627"/>
      <c r="AJ19" s="627"/>
      <c r="AK19" s="627"/>
      <c r="AL19" s="628">
        <v>0.2</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7605</v>
      </c>
      <c r="BH19" s="624"/>
      <c r="BI19" s="624"/>
      <c r="BJ19" s="624"/>
      <c r="BK19" s="624"/>
      <c r="BL19" s="624"/>
      <c r="BM19" s="624"/>
      <c r="BN19" s="625"/>
      <c r="BO19" s="626">
        <v>1.1000000000000001</v>
      </c>
      <c r="BP19" s="626"/>
      <c r="BQ19" s="626"/>
      <c r="BR19" s="626"/>
      <c r="BS19" s="627" t="s">
        <v>239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241</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308</v>
      </c>
      <c r="S20" s="624"/>
      <c r="T20" s="624"/>
      <c r="U20" s="624"/>
      <c r="V20" s="624"/>
      <c r="W20" s="624"/>
      <c r="X20" s="624"/>
      <c r="Y20" s="625"/>
      <c r="Z20" s="626">
        <v>0</v>
      </c>
      <c r="AA20" s="626"/>
      <c r="AB20" s="626"/>
      <c r="AC20" s="626"/>
      <c r="AD20" s="627">
        <v>308</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7605</v>
      </c>
      <c r="BH20" s="624"/>
      <c r="BI20" s="624"/>
      <c r="BJ20" s="624"/>
      <c r="BK20" s="624"/>
      <c r="BL20" s="624"/>
      <c r="BM20" s="624"/>
      <c r="BN20" s="625"/>
      <c r="BO20" s="626">
        <v>1.1000000000000001</v>
      </c>
      <c r="BP20" s="626"/>
      <c r="BQ20" s="626"/>
      <c r="BR20" s="626"/>
      <c r="BS20" s="627" t="s">
        <v>239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7724246</v>
      </c>
      <c r="CS20" s="624"/>
      <c r="CT20" s="624"/>
      <c r="CU20" s="624"/>
      <c r="CV20" s="624"/>
      <c r="CW20" s="624"/>
      <c r="CX20" s="624"/>
      <c r="CY20" s="625"/>
      <c r="CZ20" s="626">
        <v>100</v>
      </c>
      <c r="DA20" s="626"/>
      <c r="DB20" s="626"/>
      <c r="DC20" s="626"/>
      <c r="DD20" s="632">
        <v>853211</v>
      </c>
      <c r="DE20" s="624"/>
      <c r="DF20" s="624"/>
      <c r="DG20" s="624"/>
      <c r="DH20" s="624"/>
      <c r="DI20" s="624"/>
      <c r="DJ20" s="624"/>
      <c r="DK20" s="624"/>
      <c r="DL20" s="624"/>
      <c r="DM20" s="624"/>
      <c r="DN20" s="624"/>
      <c r="DO20" s="624"/>
      <c r="DP20" s="625"/>
      <c r="DQ20" s="632">
        <v>5510287</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3837932</v>
      </c>
      <c r="S21" s="624"/>
      <c r="T21" s="624"/>
      <c r="U21" s="624"/>
      <c r="V21" s="624"/>
      <c r="W21" s="624"/>
      <c r="X21" s="624"/>
      <c r="Y21" s="625"/>
      <c r="Z21" s="626">
        <v>46.5</v>
      </c>
      <c r="AA21" s="626"/>
      <c r="AB21" s="626"/>
      <c r="AC21" s="626"/>
      <c r="AD21" s="627">
        <v>3083722</v>
      </c>
      <c r="AE21" s="627"/>
      <c r="AF21" s="627"/>
      <c r="AG21" s="627"/>
      <c r="AH21" s="627"/>
      <c r="AI21" s="627"/>
      <c r="AJ21" s="627"/>
      <c r="AK21" s="627"/>
      <c r="AL21" s="628">
        <v>76.2</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7605</v>
      </c>
      <c r="BH21" s="624"/>
      <c r="BI21" s="624"/>
      <c r="BJ21" s="624"/>
      <c r="BK21" s="624"/>
      <c r="BL21" s="624"/>
      <c r="BM21" s="624"/>
      <c r="BN21" s="625"/>
      <c r="BO21" s="626">
        <v>1.1000000000000001</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3083722</v>
      </c>
      <c r="S22" s="624"/>
      <c r="T22" s="624"/>
      <c r="U22" s="624"/>
      <c r="V22" s="624"/>
      <c r="W22" s="624"/>
      <c r="X22" s="624"/>
      <c r="Y22" s="625"/>
      <c r="Z22" s="626">
        <v>37.4</v>
      </c>
      <c r="AA22" s="626"/>
      <c r="AB22" s="626"/>
      <c r="AC22" s="626"/>
      <c r="AD22" s="627">
        <v>3083722</v>
      </c>
      <c r="AE22" s="627"/>
      <c r="AF22" s="627"/>
      <c r="AG22" s="627"/>
      <c r="AH22" s="627"/>
      <c r="AI22" s="627"/>
      <c r="AJ22" s="627"/>
      <c r="AK22" s="627"/>
      <c r="AL22" s="628">
        <v>76.2</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241</v>
      </c>
      <c r="BP22" s="626"/>
      <c r="BQ22" s="626"/>
      <c r="BR22" s="626"/>
      <c r="BS22" s="627" t="s">
        <v>241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754210</v>
      </c>
      <c r="S23" s="624"/>
      <c r="T23" s="624"/>
      <c r="U23" s="624"/>
      <c r="V23" s="624"/>
      <c r="W23" s="624"/>
      <c r="X23" s="624"/>
      <c r="Y23" s="625"/>
      <c r="Z23" s="626">
        <v>9.1</v>
      </c>
      <c r="AA23" s="626"/>
      <c r="AB23" s="626"/>
      <c r="AC23" s="626"/>
      <c r="AD23" s="627" t="s">
        <v>239</v>
      </c>
      <c r="AE23" s="627"/>
      <c r="AF23" s="627"/>
      <c r="AG23" s="627"/>
      <c r="AH23" s="627"/>
      <c r="AI23" s="627"/>
      <c r="AJ23" s="627"/>
      <c r="AK23" s="627"/>
      <c r="AL23" s="628" t="s">
        <v>239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241</v>
      </c>
      <c r="BH23" s="624"/>
      <c r="BI23" s="624"/>
      <c r="BJ23" s="624"/>
      <c r="BK23" s="624"/>
      <c r="BL23" s="624"/>
      <c r="BM23" s="624"/>
      <c r="BN23" s="625"/>
      <c r="BO23" s="626" t="s">
        <v>241</v>
      </c>
      <c r="BP23" s="626"/>
      <c r="BQ23" s="626"/>
      <c r="BR23" s="626"/>
      <c r="BS23" s="627" t="s">
        <v>239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241</v>
      </c>
      <c r="AA24" s="626"/>
      <c r="AB24" s="626"/>
      <c r="AC24" s="626"/>
      <c r="AD24" s="627" t="s">
        <v>239</v>
      </c>
      <c r="AE24" s="627"/>
      <c r="AF24" s="627"/>
      <c r="AG24" s="627"/>
      <c r="AH24" s="627"/>
      <c r="AI24" s="627"/>
      <c r="AJ24" s="627"/>
      <c r="AK24" s="627"/>
      <c r="AL24" s="628" t="s">
        <v>239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239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2487844</v>
      </c>
      <c r="CS24" s="613"/>
      <c r="CT24" s="613"/>
      <c r="CU24" s="613"/>
      <c r="CV24" s="613"/>
      <c r="CW24" s="613"/>
      <c r="CX24" s="613"/>
      <c r="CY24" s="614"/>
      <c r="CZ24" s="617">
        <v>32.200000000000003</v>
      </c>
      <c r="DA24" s="618"/>
      <c r="DB24" s="618"/>
      <c r="DC24" s="634"/>
      <c r="DD24" s="658">
        <v>2060509</v>
      </c>
      <c r="DE24" s="613"/>
      <c r="DF24" s="613"/>
      <c r="DG24" s="613"/>
      <c r="DH24" s="613"/>
      <c r="DI24" s="613"/>
      <c r="DJ24" s="613"/>
      <c r="DK24" s="614"/>
      <c r="DL24" s="658">
        <v>1938810</v>
      </c>
      <c r="DM24" s="613"/>
      <c r="DN24" s="613"/>
      <c r="DO24" s="613"/>
      <c r="DP24" s="613"/>
      <c r="DQ24" s="613"/>
      <c r="DR24" s="613"/>
      <c r="DS24" s="613"/>
      <c r="DT24" s="613"/>
      <c r="DU24" s="613"/>
      <c r="DV24" s="614"/>
      <c r="DW24" s="617">
        <v>47.5</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4799347</v>
      </c>
      <c r="S25" s="624"/>
      <c r="T25" s="624"/>
      <c r="U25" s="624"/>
      <c r="V25" s="624"/>
      <c r="W25" s="624"/>
      <c r="X25" s="624"/>
      <c r="Y25" s="625"/>
      <c r="Z25" s="626">
        <v>58.1</v>
      </c>
      <c r="AA25" s="626"/>
      <c r="AB25" s="626"/>
      <c r="AC25" s="626"/>
      <c r="AD25" s="627">
        <v>4045137</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1048852</v>
      </c>
      <c r="CS25" s="655"/>
      <c r="CT25" s="655"/>
      <c r="CU25" s="655"/>
      <c r="CV25" s="655"/>
      <c r="CW25" s="655"/>
      <c r="CX25" s="655"/>
      <c r="CY25" s="656"/>
      <c r="CZ25" s="628">
        <v>13.6</v>
      </c>
      <c r="DA25" s="653"/>
      <c r="DB25" s="653"/>
      <c r="DC25" s="657"/>
      <c r="DD25" s="632">
        <v>927048</v>
      </c>
      <c r="DE25" s="655"/>
      <c r="DF25" s="655"/>
      <c r="DG25" s="655"/>
      <c r="DH25" s="655"/>
      <c r="DI25" s="655"/>
      <c r="DJ25" s="655"/>
      <c r="DK25" s="656"/>
      <c r="DL25" s="632">
        <v>845029</v>
      </c>
      <c r="DM25" s="655"/>
      <c r="DN25" s="655"/>
      <c r="DO25" s="655"/>
      <c r="DP25" s="655"/>
      <c r="DQ25" s="655"/>
      <c r="DR25" s="655"/>
      <c r="DS25" s="655"/>
      <c r="DT25" s="655"/>
      <c r="DU25" s="655"/>
      <c r="DV25" s="656"/>
      <c r="DW25" s="628">
        <v>20.7</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934</v>
      </c>
      <c r="S26" s="624"/>
      <c r="T26" s="624"/>
      <c r="U26" s="624"/>
      <c r="V26" s="624"/>
      <c r="W26" s="624"/>
      <c r="X26" s="624"/>
      <c r="Y26" s="625"/>
      <c r="Z26" s="626">
        <v>0</v>
      </c>
      <c r="AA26" s="626"/>
      <c r="AB26" s="626"/>
      <c r="AC26" s="626"/>
      <c r="AD26" s="627">
        <v>934</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241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572987</v>
      </c>
      <c r="CS26" s="624"/>
      <c r="CT26" s="624"/>
      <c r="CU26" s="624"/>
      <c r="CV26" s="624"/>
      <c r="CW26" s="624"/>
      <c r="CX26" s="624"/>
      <c r="CY26" s="625"/>
      <c r="CZ26" s="628">
        <v>7.4</v>
      </c>
      <c r="DA26" s="653"/>
      <c r="DB26" s="653"/>
      <c r="DC26" s="657"/>
      <c r="DD26" s="632">
        <v>498893</v>
      </c>
      <c r="DE26" s="624"/>
      <c r="DF26" s="624"/>
      <c r="DG26" s="624"/>
      <c r="DH26" s="624"/>
      <c r="DI26" s="624"/>
      <c r="DJ26" s="624"/>
      <c r="DK26" s="625"/>
      <c r="DL26" s="632" t="s">
        <v>241</v>
      </c>
      <c r="DM26" s="624"/>
      <c r="DN26" s="624"/>
      <c r="DO26" s="624"/>
      <c r="DP26" s="624"/>
      <c r="DQ26" s="624"/>
      <c r="DR26" s="624"/>
      <c r="DS26" s="624"/>
      <c r="DT26" s="624"/>
      <c r="DU26" s="624"/>
      <c r="DV26" s="625"/>
      <c r="DW26" s="628" t="s">
        <v>239</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25721</v>
      </c>
      <c r="S27" s="624"/>
      <c r="T27" s="624"/>
      <c r="U27" s="624"/>
      <c r="V27" s="624"/>
      <c r="W27" s="624"/>
      <c r="X27" s="624"/>
      <c r="Y27" s="625"/>
      <c r="Z27" s="626">
        <v>0.3</v>
      </c>
      <c r="AA27" s="626"/>
      <c r="AB27" s="626"/>
      <c r="AC27" s="626"/>
      <c r="AD27" s="627" t="s">
        <v>239</v>
      </c>
      <c r="AE27" s="627"/>
      <c r="AF27" s="627"/>
      <c r="AG27" s="627"/>
      <c r="AH27" s="627"/>
      <c r="AI27" s="627"/>
      <c r="AJ27" s="627"/>
      <c r="AK27" s="627"/>
      <c r="AL27" s="628" t="s">
        <v>239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684679</v>
      </c>
      <c r="BH27" s="624"/>
      <c r="BI27" s="624"/>
      <c r="BJ27" s="624"/>
      <c r="BK27" s="624"/>
      <c r="BL27" s="624"/>
      <c r="BM27" s="624"/>
      <c r="BN27" s="625"/>
      <c r="BO27" s="626">
        <v>100</v>
      </c>
      <c r="BP27" s="626"/>
      <c r="BQ27" s="626"/>
      <c r="BR27" s="626"/>
      <c r="BS27" s="627" t="s">
        <v>241</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513758</v>
      </c>
      <c r="CS27" s="655"/>
      <c r="CT27" s="655"/>
      <c r="CU27" s="655"/>
      <c r="CV27" s="655"/>
      <c r="CW27" s="655"/>
      <c r="CX27" s="655"/>
      <c r="CY27" s="656"/>
      <c r="CZ27" s="628">
        <v>6.7</v>
      </c>
      <c r="DA27" s="653"/>
      <c r="DB27" s="653"/>
      <c r="DC27" s="657"/>
      <c r="DD27" s="632">
        <v>218280</v>
      </c>
      <c r="DE27" s="655"/>
      <c r="DF27" s="655"/>
      <c r="DG27" s="655"/>
      <c r="DH27" s="655"/>
      <c r="DI27" s="655"/>
      <c r="DJ27" s="655"/>
      <c r="DK27" s="656"/>
      <c r="DL27" s="632">
        <v>178600</v>
      </c>
      <c r="DM27" s="655"/>
      <c r="DN27" s="655"/>
      <c r="DO27" s="655"/>
      <c r="DP27" s="655"/>
      <c r="DQ27" s="655"/>
      <c r="DR27" s="655"/>
      <c r="DS27" s="655"/>
      <c r="DT27" s="655"/>
      <c r="DU27" s="655"/>
      <c r="DV27" s="656"/>
      <c r="DW27" s="628">
        <v>4.4000000000000004</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46664</v>
      </c>
      <c r="S28" s="624"/>
      <c r="T28" s="624"/>
      <c r="U28" s="624"/>
      <c r="V28" s="624"/>
      <c r="W28" s="624"/>
      <c r="X28" s="624"/>
      <c r="Y28" s="625"/>
      <c r="Z28" s="626">
        <v>0.6</v>
      </c>
      <c r="AA28" s="626"/>
      <c r="AB28" s="626"/>
      <c r="AC28" s="626"/>
      <c r="AD28" s="627">
        <v>2005</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925234</v>
      </c>
      <c r="CS28" s="624"/>
      <c r="CT28" s="624"/>
      <c r="CU28" s="624"/>
      <c r="CV28" s="624"/>
      <c r="CW28" s="624"/>
      <c r="CX28" s="624"/>
      <c r="CY28" s="625"/>
      <c r="CZ28" s="628">
        <v>12</v>
      </c>
      <c r="DA28" s="653"/>
      <c r="DB28" s="653"/>
      <c r="DC28" s="657"/>
      <c r="DD28" s="632">
        <v>915181</v>
      </c>
      <c r="DE28" s="624"/>
      <c r="DF28" s="624"/>
      <c r="DG28" s="624"/>
      <c r="DH28" s="624"/>
      <c r="DI28" s="624"/>
      <c r="DJ28" s="624"/>
      <c r="DK28" s="625"/>
      <c r="DL28" s="632">
        <v>915181</v>
      </c>
      <c r="DM28" s="624"/>
      <c r="DN28" s="624"/>
      <c r="DO28" s="624"/>
      <c r="DP28" s="624"/>
      <c r="DQ28" s="624"/>
      <c r="DR28" s="624"/>
      <c r="DS28" s="624"/>
      <c r="DT28" s="624"/>
      <c r="DU28" s="624"/>
      <c r="DV28" s="625"/>
      <c r="DW28" s="628">
        <v>22.4</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4152</v>
      </c>
      <c r="S29" s="624"/>
      <c r="T29" s="624"/>
      <c r="U29" s="624"/>
      <c r="V29" s="624"/>
      <c r="W29" s="624"/>
      <c r="X29" s="624"/>
      <c r="Y29" s="625"/>
      <c r="Z29" s="626">
        <v>0.1</v>
      </c>
      <c r="AA29" s="626"/>
      <c r="AB29" s="626"/>
      <c r="AC29" s="626"/>
      <c r="AD29" s="627">
        <v>213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925234</v>
      </c>
      <c r="CS29" s="655"/>
      <c r="CT29" s="655"/>
      <c r="CU29" s="655"/>
      <c r="CV29" s="655"/>
      <c r="CW29" s="655"/>
      <c r="CX29" s="655"/>
      <c r="CY29" s="656"/>
      <c r="CZ29" s="628">
        <v>12</v>
      </c>
      <c r="DA29" s="653"/>
      <c r="DB29" s="653"/>
      <c r="DC29" s="657"/>
      <c r="DD29" s="632">
        <v>915181</v>
      </c>
      <c r="DE29" s="655"/>
      <c r="DF29" s="655"/>
      <c r="DG29" s="655"/>
      <c r="DH29" s="655"/>
      <c r="DI29" s="655"/>
      <c r="DJ29" s="655"/>
      <c r="DK29" s="656"/>
      <c r="DL29" s="632">
        <v>915181</v>
      </c>
      <c r="DM29" s="655"/>
      <c r="DN29" s="655"/>
      <c r="DO29" s="655"/>
      <c r="DP29" s="655"/>
      <c r="DQ29" s="655"/>
      <c r="DR29" s="655"/>
      <c r="DS29" s="655"/>
      <c r="DT29" s="655"/>
      <c r="DU29" s="655"/>
      <c r="DV29" s="656"/>
      <c r="DW29" s="628">
        <v>22.4</v>
      </c>
      <c r="DX29" s="653"/>
      <c r="DY29" s="653"/>
      <c r="DZ29" s="653"/>
      <c r="EA29" s="653"/>
      <c r="EB29" s="653"/>
      <c r="EC29" s="654"/>
    </row>
    <row r="30" spans="2:133" ht="11.25" customHeight="1" x14ac:dyDescent="0.15">
      <c r="B30" s="620" t="s">
        <v>313</v>
      </c>
      <c r="C30" s="621"/>
      <c r="D30" s="621"/>
      <c r="E30" s="621"/>
      <c r="F30" s="621"/>
      <c r="G30" s="621"/>
      <c r="H30" s="621"/>
      <c r="I30" s="621"/>
      <c r="J30" s="621"/>
      <c r="K30" s="621"/>
      <c r="L30" s="621"/>
      <c r="M30" s="621"/>
      <c r="N30" s="621"/>
      <c r="O30" s="621"/>
      <c r="P30" s="621"/>
      <c r="Q30" s="622"/>
      <c r="R30" s="623">
        <v>795963</v>
      </c>
      <c r="S30" s="624"/>
      <c r="T30" s="624"/>
      <c r="U30" s="624"/>
      <c r="V30" s="624"/>
      <c r="W30" s="624"/>
      <c r="X30" s="624"/>
      <c r="Y30" s="625"/>
      <c r="Z30" s="626">
        <v>9.6</v>
      </c>
      <c r="AA30" s="626"/>
      <c r="AB30" s="626"/>
      <c r="AC30" s="626"/>
      <c r="AD30" s="627" t="s">
        <v>241</v>
      </c>
      <c r="AE30" s="627"/>
      <c r="AF30" s="627"/>
      <c r="AG30" s="627"/>
      <c r="AH30" s="627"/>
      <c r="AI30" s="627"/>
      <c r="AJ30" s="627"/>
      <c r="AK30" s="627"/>
      <c r="AL30" s="628" t="s">
        <v>239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905119</v>
      </c>
      <c r="CS30" s="624"/>
      <c r="CT30" s="624"/>
      <c r="CU30" s="624"/>
      <c r="CV30" s="624"/>
      <c r="CW30" s="624"/>
      <c r="CX30" s="624"/>
      <c r="CY30" s="625"/>
      <c r="CZ30" s="628">
        <v>11.7</v>
      </c>
      <c r="DA30" s="653"/>
      <c r="DB30" s="653"/>
      <c r="DC30" s="657"/>
      <c r="DD30" s="632">
        <v>895420</v>
      </c>
      <c r="DE30" s="624"/>
      <c r="DF30" s="624"/>
      <c r="DG30" s="624"/>
      <c r="DH30" s="624"/>
      <c r="DI30" s="624"/>
      <c r="DJ30" s="624"/>
      <c r="DK30" s="625"/>
      <c r="DL30" s="632">
        <v>895420</v>
      </c>
      <c r="DM30" s="624"/>
      <c r="DN30" s="624"/>
      <c r="DO30" s="624"/>
      <c r="DP30" s="624"/>
      <c r="DQ30" s="624"/>
      <c r="DR30" s="624"/>
      <c r="DS30" s="624"/>
      <c r="DT30" s="624"/>
      <c r="DU30" s="624"/>
      <c r="DV30" s="625"/>
      <c r="DW30" s="628">
        <v>21.9</v>
      </c>
      <c r="DX30" s="653"/>
      <c r="DY30" s="653"/>
      <c r="DZ30" s="653"/>
      <c r="EA30" s="653"/>
      <c r="EB30" s="653"/>
      <c r="EC30" s="654"/>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241</v>
      </c>
      <c r="AE31" s="627"/>
      <c r="AF31" s="627"/>
      <c r="AG31" s="627"/>
      <c r="AH31" s="627"/>
      <c r="AI31" s="627"/>
      <c r="AJ31" s="627"/>
      <c r="AK31" s="627"/>
      <c r="AL31" s="628" t="s">
        <v>241</v>
      </c>
      <c r="AM31" s="629"/>
      <c r="AN31" s="629"/>
      <c r="AO31" s="630"/>
      <c r="AP31" s="669" t="s">
        <v>318</v>
      </c>
      <c r="AQ31" s="670"/>
      <c r="AR31" s="670"/>
      <c r="AS31" s="670"/>
      <c r="AT31" s="675" t="s">
        <v>319</v>
      </c>
      <c r="AU31" s="218"/>
      <c r="AV31" s="218"/>
      <c r="AW31" s="218"/>
      <c r="AX31" s="609" t="s">
        <v>191</v>
      </c>
      <c r="AY31" s="610"/>
      <c r="AZ31" s="610"/>
      <c r="BA31" s="610"/>
      <c r="BB31" s="610"/>
      <c r="BC31" s="610"/>
      <c r="BD31" s="610"/>
      <c r="BE31" s="610"/>
      <c r="BF31" s="611"/>
      <c r="BG31" s="679">
        <v>98.7</v>
      </c>
      <c r="BH31" s="667"/>
      <c r="BI31" s="667"/>
      <c r="BJ31" s="667"/>
      <c r="BK31" s="667"/>
      <c r="BL31" s="667"/>
      <c r="BM31" s="618">
        <v>95.7</v>
      </c>
      <c r="BN31" s="667"/>
      <c r="BO31" s="667"/>
      <c r="BP31" s="667"/>
      <c r="BQ31" s="668"/>
      <c r="BR31" s="679">
        <v>99.3</v>
      </c>
      <c r="BS31" s="667"/>
      <c r="BT31" s="667"/>
      <c r="BU31" s="667"/>
      <c r="BV31" s="667"/>
      <c r="BW31" s="667"/>
      <c r="BX31" s="618">
        <v>95.9</v>
      </c>
      <c r="BY31" s="667"/>
      <c r="BZ31" s="667"/>
      <c r="CA31" s="667"/>
      <c r="CB31" s="668"/>
      <c r="CD31" s="661"/>
      <c r="CE31" s="662"/>
      <c r="CF31" s="620" t="s">
        <v>320</v>
      </c>
      <c r="CG31" s="621"/>
      <c r="CH31" s="621"/>
      <c r="CI31" s="621"/>
      <c r="CJ31" s="621"/>
      <c r="CK31" s="621"/>
      <c r="CL31" s="621"/>
      <c r="CM31" s="621"/>
      <c r="CN31" s="621"/>
      <c r="CO31" s="621"/>
      <c r="CP31" s="621"/>
      <c r="CQ31" s="622"/>
      <c r="CR31" s="623">
        <v>20115</v>
      </c>
      <c r="CS31" s="655"/>
      <c r="CT31" s="655"/>
      <c r="CU31" s="655"/>
      <c r="CV31" s="655"/>
      <c r="CW31" s="655"/>
      <c r="CX31" s="655"/>
      <c r="CY31" s="656"/>
      <c r="CZ31" s="628">
        <v>0.3</v>
      </c>
      <c r="DA31" s="653"/>
      <c r="DB31" s="653"/>
      <c r="DC31" s="657"/>
      <c r="DD31" s="632">
        <v>19761</v>
      </c>
      <c r="DE31" s="655"/>
      <c r="DF31" s="655"/>
      <c r="DG31" s="655"/>
      <c r="DH31" s="655"/>
      <c r="DI31" s="655"/>
      <c r="DJ31" s="655"/>
      <c r="DK31" s="656"/>
      <c r="DL31" s="632">
        <v>19761</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321</v>
      </c>
      <c r="C32" s="621"/>
      <c r="D32" s="621"/>
      <c r="E32" s="621"/>
      <c r="F32" s="621"/>
      <c r="G32" s="621"/>
      <c r="H32" s="621"/>
      <c r="I32" s="621"/>
      <c r="J32" s="621"/>
      <c r="K32" s="621"/>
      <c r="L32" s="621"/>
      <c r="M32" s="621"/>
      <c r="N32" s="621"/>
      <c r="O32" s="621"/>
      <c r="P32" s="621"/>
      <c r="Q32" s="622"/>
      <c r="R32" s="623">
        <v>604264</v>
      </c>
      <c r="S32" s="624"/>
      <c r="T32" s="624"/>
      <c r="U32" s="624"/>
      <c r="V32" s="624"/>
      <c r="W32" s="624"/>
      <c r="X32" s="624"/>
      <c r="Y32" s="625"/>
      <c r="Z32" s="626">
        <v>7.3</v>
      </c>
      <c r="AA32" s="626"/>
      <c r="AB32" s="626"/>
      <c r="AC32" s="626"/>
      <c r="AD32" s="627" t="s">
        <v>239</v>
      </c>
      <c r="AE32" s="627"/>
      <c r="AF32" s="627"/>
      <c r="AG32" s="627"/>
      <c r="AH32" s="627"/>
      <c r="AI32" s="627"/>
      <c r="AJ32" s="627"/>
      <c r="AK32" s="627"/>
      <c r="AL32" s="628" t="s">
        <v>239</v>
      </c>
      <c r="AM32" s="629"/>
      <c r="AN32" s="629"/>
      <c r="AO32" s="630"/>
      <c r="AP32" s="671"/>
      <c r="AQ32" s="672"/>
      <c r="AR32" s="672"/>
      <c r="AS32" s="672"/>
      <c r="AT32" s="676"/>
      <c r="AU32" s="214" t="s">
        <v>322</v>
      </c>
      <c r="AX32" s="620" t="s">
        <v>323</v>
      </c>
      <c r="AY32" s="621"/>
      <c r="AZ32" s="621"/>
      <c r="BA32" s="621"/>
      <c r="BB32" s="621"/>
      <c r="BC32" s="621"/>
      <c r="BD32" s="621"/>
      <c r="BE32" s="621"/>
      <c r="BF32" s="622"/>
      <c r="BG32" s="680">
        <v>99.2</v>
      </c>
      <c r="BH32" s="655"/>
      <c r="BI32" s="655"/>
      <c r="BJ32" s="655"/>
      <c r="BK32" s="655"/>
      <c r="BL32" s="655"/>
      <c r="BM32" s="629">
        <v>97.9</v>
      </c>
      <c r="BN32" s="655"/>
      <c r="BO32" s="655"/>
      <c r="BP32" s="655"/>
      <c r="BQ32" s="678"/>
      <c r="BR32" s="680">
        <v>99.5</v>
      </c>
      <c r="BS32" s="655"/>
      <c r="BT32" s="655"/>
      <c r="BU32" s="655"/>
      <c r="BV32" s="655"/>
      <c r="BW32" s="655"/>
      <c r="BX32" s="629">
        <v>97.9</v>
      </c>
      <c r="BY32" s="655"/>
      <c r="BZ32" s="655"/>
      <c r="CA32" s="655"/>
      <c r="CB32" s="678"/>
      <c r="CD32" s="663"/>
      <c r="CE32" s="664"/>
      <c r="CF32" s="620" t="s">
        <v>324</v>
      </c>
      <c r="CG32" s="621"/>
      <c r="CH32" s="621"/>
      <c r="CI32" s="621"/>
      <c r="CJ32" s="621"/>
      <c r="CK32" s="621"/>
      <c r="CL32" s="621"/>
      <c r="CM32" s="621"/>
      <c r="CN32" s="621"/>
      <c r="CO32" s="621"/>
      <c r="CP32" s="621"/>
      <c r="CQ32" s="622"/>
      <c r="CR32" s="623" t="s">
        <v>241</v>
      </c>
      <c r="CS32" s="624"/>
      <c r="CT32" s="624"/>
      <c r="CU32" s="624"/>
      <c r="CV32" s="624"/>
      <c r="CW32" s="624"/>
      <c r="CX32" s="624"/>
      <c r="CY32" s="625"/>
      <c r="CZ32" s="628" t="s">
        <v>241</v>
      </c>
      <c r="DA32" s="653"/>
      <c r="DB32" s="653"/>
      <c r="DC32" s="657"/>
      <c r="DD32" s="632" t="s">
        <v>239</v>
      </c>
      <c r="DE32" s="624"/>
      <c r="DF32" s="624"/>
      <c r="DG32" s="624"/>
      <c r="DH32" s="624"/>
      <c r="DI32" s="624"/>
      <c r="DJ32" s="624"/>
      <c r="DK32" s="625"/>
      <c r="DL32" s="632" t="s">
        <v>241</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15">
      <c r="B33" s="620" t="s">
        <v>325</v>
      </c>
      <c r="C33" s="621"/>
      <c r="D33" s="621"/>
      <c r="E33" s="621"/>
      <c r="F33" s="621"/>
      <c r="G33" s="621"/>
      <c r="H33" s="621"/>
      <c r="I33" s="621"/>
      <c r="J33" s="621"/>
      <c r="K33" s="621"/>
      <c r="L33" s="621"/>
      <c r="M33" s="621"/>
      <c r="N33" s="621"/>
      <c r="O33" s="621"/>
      <c r="P33" s="621"/>
      <c r="Q33" s="622"/>
      <c r="R33" s="623">
        <v>10912</v>
      </c>
      <c r="S33" s="624"/>
      <c r="T33" s="624"/>
      <c r="U33" s="624"/>
      <c r="V33" s="624"/>
      <c r="W33" s="624"/>
      <c r="X33" s="624"/>
      <c r="Y33" s="625"/>
      <c r="Z33" s="626">
        <v>0.1</v>
      </c>
      <c r="AA33" s="626"/>
      <c r="AB33" s="626"/>
      <c r="AC33" s="626"/>
      <c r="AD33" s="627" t="s">
        <v>239</v>
      </c>
      <c r="AE33" s="627"/>
      <c r="AF33" s="627"/>
      <c r="AG33" s="627"/>
      <c r="AH33" s="627"/>
      <c r="AI33" s="627"/>
      <c r="AJ33" s="627"/>
      <c r="AK33" s="627"/>
      <c r="AL33" s="628" t="s">
        <v>239</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98.1</v>
      </c>
      <c r="BH33" s="682"/>
      <c r="BI33" s="682"/>
      <c r="BJ33" s="682"/>
      <c r="BK33" s="682"/>
      <c r="BL33" s="682"/>
      <c r="BM33" s="683">
        <v>93.3</v>
      </c>
      <c r="BN33" s="682"/>
      <c r="BO33" s="682"/>
      <c r="BP33" s="682"/>
      <c r="BQ33" s="684"/>
      <c r="BR33" s="681">
        <v>99.1</v>
      </c>
      <c r="BS33" s="682"/>
      <c r="BT33" s="682"/>
      <c r="BU33" s="682"/>
      <c r="BV33" s="682"/>
      <c r="BW33" s="682"/>
      <c r="BX33" s="683">
        <v>93.8</v>
      </c>
      <c r="BY33" s="682"/>
      <c r="BZ33" s="682"/>
      <c r="CA33" s="682"/>
      <c r="CB33" s="684"/>
      <c r="CD33" s="620" t="s">
        <v>327</v>
      </c>
      <c r="CE33" s="621"/>
      <c r="CF33" s="621"/>
      <c r="CG33" s="621"/>
      <c r="CH33" s="621"/>
      <c r="CI33" s="621"/>
      <c r="CJ33" s="621"/>
      <c r="CK33" s="621"/>
      <c r="CL33" s="621"/>
      <c r="CM33" s="621"/>
      <c r="CN33" s="621"/>
      <c r="CO33" s="621"/>
      <c r="CP33" s="621"/>
      <c r="CQ33" s="622"/>
      <c r="CR33" s="623">
        <v>3630435</v>
      </c>
      <c r="CS33" s="655"/>
      <c r="CT33" s="655"/>
      <c r="CU33" s="655"/>
      <c r="CV33" s="655"/>
      <c r="CW33" s="655"/>
      <c r="CX33" s="655"/>
      <c r="CY33" s="656"/>
      <c r="CZ33" s="628">
        <v>47</v>
      </c>
      <c r="DA33" s="653"/>
      <c r="DB33" s="653"/>
      <c r="DC33" s="657"/>
      <c r="DD33" s="632">
        <v>2865959</v>
      </c>
      <c r="DE33" s="655"/>
      <c r="DF33" s="655"/>
      <c r="DG33" s="655"/>
      <c r="DH33" s="655"/>
      <c r="DI33" s="655"/>
      <c r="DJ33" s="655"/>
      <c r="DK33" s="656"/>
      <c r="DL33" s="632">
        <v>1861467</v>
      </c>
      <c r="DM33" s="655"/>
      <c r="DN33" s="655"/>
      <c r="DO33" s="655"/>
      <c r="DP33" s="655"/>
      <c r="DQ33" s="655"/>
      <c r="DR33" s="655"/>
      <c r="DS33" s="655"/>
      <c r="DT33" s="655"/>
      <c r="DU33" s="655"/>
      <c r="DV33" s="656"/>
      <c r="DW33" s="628">
        <v>45.6</v>
      </c>
      <c r="DX33" s="653"/>
      <c r="DY33" s="653"/>
      <c r="DZ33" s="653"/>
      <c r="EA33" s="653"/>
      <c r="EB33" s="653"/>
      <c r="EC33" s="654"/>
    </row>
    <row r="34" spans="2:133" ht="11.25" customHeight="1" x14ac:dyDescent="0.15">
      <c r="B34" s="620" t="s">
        <v>328</v>
      </c>
      <c r="C34" s="621"/>
      <c r="D34" s="621"/>
      <c r="E34" s="621"/>
      <c r="F34" s="621"/>
      <c r="G34" s="621"/>
      <c r="H34" s="621"/>
      <c r="I34" s="621"/>
      <c r="J34" s="621"/>
      <c r="K34" s="621"/>
      <c r="L34" s="621"/>
      <c r="M34" s="621"/>
      <c r="N34" s="621"/>
      <c r="O34" s="621"/>
      <c r="P34" s="621"/>
      <c r="Q34" s="622"/>
      <c r="R34" s="623">
        <v>187860</v>
      </c>
      <c r="S34" s="624"/>
      <c r="T34" s="624"/>
      <c r="U34" s="624"/>
      <c r="V34" s="624"/>
      <c r="W34" s="624"/>
      <c r="X34" s="624"/>
      <c r="Y34" s="625"/>
      <c r="Z34" s="626">
        <v>2.2999999999999998</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946032</v>
      </c>
      <c r="CS34" s="624"/>
      <c r="CT34" s="624"/>
      <c r="CU34" s="624"/>
      <c r="CV34" s="624"/>
      <c r="CW34" s="624"/>
      <c r="CX34" s="624"/>
      <c r="CY34" s="625"/>
      <c r="CZ34" s="628">
        <v>12.2</v>
      </c>
      <c r="DA34" s="653"/>
      <c r="DB34" s="653"/>
      <c r="DC34" s="657"/>
      <c r="DD34" s="632">
        <v>668213</v>
      </c>
      <c r="DE34" s="624"/>
      <c r="DF34" s="624"/>
      <c r="DG34" s="624"/>
      <c r="DH34" s="624"/>
      <c r="DI34" s="624"/>
      <c r="DJ34" s="624"/>
      <c r="DK34" s="625"/>
      <c r="DL34" s="632">
        <v>529281</v>
      </c>
      <c r="DM34" s="624"/>
      <c r="DN34" s="624"/>
      <c r="DO34" s="624"/>
      <c r="DP34" s="624"/>
      <c r="DQ34" s="624"/>
      <c r="DR34" s="624"/>
      <c r="DS34" s="624"/>
      <c r="DT34" s="624"/>
      <c r="DU34" s="624"/>
      <c r="DV34" s="625"/>
      <c r="DW34" s="628">
        <v>13</v>
      </c>
      <c r="DX34" s="653"/>
      <c r="DY34" s="653"/>
      <c r="DZ34" s="653"/>
      <c r="EA34" s="653"/>
      <c r="EB34" s="653"/>
      <c r="EC34" s="654"/>
    </row>
    <row r="35" spans="2:133" ht="11.25" customHeight="1" x14ac:dyDescent="0.15">
      <c r="B35" s="620" t="s">
        <v>330</v>
      </c>
      <c r="C35" s="621"/>
      <c r="D35" s="621"/>
      <c r="E35" s="621"/>
      <c r="F35" s="621"/>
      <c r="G35" s="621"/>
      <c r="H35" s="621"/>
      <c r="I35" s="621"/>
      <c r="J35" s="621"/>
      <c r="K35" s="621"/>
      <c r="L35" s="621"/>
      <c r="M35" s="621"/>
      <c r="N35" s="621"/>
      <c r="O35" s="621"/>
      <c r="P35" s="621"/>
      <c r="Q35" s="622"/>
      <c r="R35" s="623">
        <v>637741</v>
      </c>
      <c r="S35" s="624"/>
      <c r="T35" s="624"/>
      <c r="U35" s="624"/>
      <c r="V35" s="624"/>
      <c r="W35" s="624"/>
      <c r="X35" s="624"/>
      <c r="Y35" s="625"/>
      <c r="Z35" s="626">
        <v>7.7</v>
      </c>
      <c r="AA35" s="626"/>
      <c r="AB35" s="626"/>
      <c r="AC35" s="626"/>
      <c r="AD35" s="627" t="s">
        <v>241</v>
      </c>
      <c r="AE35" s="627"/>
      <c r="AF35" s="627"/>
      <c r="AG35" s="627"/>
      <c r="AH35" s="627"/>
      <c r="AI35" s="627"/>
      <c r="AJ35" s="627"/>
      <c r="AK35" s="627"/>
      <c r="AL35" s="628" t="s">
        <v>239</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467700</v>
      </c>
      <c r="CS35" s="655"/>
      <c r="CT35" s="655"/>
      <c r="CU35" s="655"/>
      <c r="CV35" s="655"/>
      <c r="CW35" s="655"/>
      <c r="CX35" s="655"/>
      <c r="CY35" s="656"/>
      <c r="CZ35" s="628">
        <v>6.1</v>
      </c>
      <c r="DA35" s="653"/>
      <c r="DB35" s="653"/>
      <c r="DC35" s="657"/>
      <c r="DD35" s="632">
        <v>416616</v>
      </c>
      <c r="DE35" s="655"/>
      <c r="DF35" s="655"/>
      <c r="DG35" s="655"/>
      <c r="DH35" s="655"/>
      <c r="DI35" s="655"/>
      <c r="DJ35" s="655"/>
      <c r="DK35" s="656"/>
      <c r="DL35" s="632">
        <v>372761</v>
      </c>
      <c r="DM35" s="655"/>
      <c r="DN35" s="655"/>
      <c r="DO35" s="655"/>
      <c r="DP35" s="655"/>
      <c r="DQ35" s="655"/>
      <c r="DR35" s="655"/>
      <c r="DS35" s="655"/>
      <c r="DT35" s="655"/>
      <c r="DU35" s="655"/>
      <c r="DV35" s="656"/>
      <c r="DW35" s="628">
        <v>9.1</v>
      </c>
      <c r="DX35" s="653"/>
      <c r="DY35" s="653"/>
      <c r="DZ35" s="653"/>
      <c r="EA35" s="653"/>
      <c r="EB35" s="653"/>
      <c r="EC35" s="654"/>
    </row>
    <row r="36" spans="2:133" ht="11.25" customHeight="1" x14ac:dyDescent="0.15">
      <c r="B36" s="620" t="s">
        <v>334</v>
      </c>
      <c r="C36" s="621"/>
      <c r="D36" s="621"/>
      <c r="E36" s="621"/>
      <c r="F36" s="621"/>
      <c r="G36" s="621"/>
      <c r="H36" s="621"/>
      <c r="I36" s="621"/>
      <c r="J36" s="621"/>
      <c r="K36" s="621"/>
      <c r="L36" s="621"/>
      <c r="M36" s="621"/>
      <c r="N36" s="621"/>
      <c r="O36" s="621"/>
      <c r="P36" s="621"/>
      <c r="Q36" s="622"/>
      <c r="R36" s="623">
        <v>261624</v>
      </c>
      <c r="S36" s="624"/>
      <c r="T36" s="624"/>
      <c r="U36" s="624"/>
      <c r="V36" s="624"/>
      <c r="W36" s="624"/>
      <c r="X36" s="624"/>
      <c r="Y36" s="625"/>
      <c r="Z36" s="626">
        <v>3.2</v>
      </c>
      <c r="AA36" s="626"/>
      <c r="AB36" s="626"/>
      <c r="AC36" s="626"/>
      <c r="AD36" s="627" t="s">
        <v>241</v>
      </c>
      <c r="AE36" s="627"/>
      <c r="AF36" s="627"/>
      <c r="AG36" s="627"/>
      <c r="AH36" s="627"/>
      <c r="AI36" s="627"/>
      <c r="AJ36" s="627"/>
      <c r="AK36" s="627"/>
      <c r="AL36" s="628" t="s">
        <v>239</v>
      </c>
      <c r="AM36" s="629"/>
      <c r="AN36" s="629"/>
      <c r="AO36" s="630"/>
      <c r="AP36" s="222"/>
      <c r="AQ36" s="689" t="s">
        <v>335</v>
      </c>
      <c r="AR36" s="690"/>
      <c r="AS36" s="690"/>
      <c r="AT36" s="690"/>
      <c r="AU36" s="690"/>
      <c r="AV36" s="690"/>
      <c r="AW36" s="690"/>
      <c r="AX36" s="690"/>
      <c r="AY36" s="691"/>
      <c r="AZ36" s="612">
        <v>769241</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29035</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1263222</v>
      </c>
      <c r="CS36" s="624"/>
      <c r="CT36" s="624"/>
      <c r="CU36" s="624"/>
      <c r="CV36" s="624"/>
      <c r="CW36" s="624"/>
      <c r="CX36" s="624"/>
      <c r="CY36" s="625"/>
      <c r="CZ36" s="628">
        <v>16.399999999999999</v>
      </c>
      <c r="DA36" s="653"/>
      <c r="DB36" s="653"/>
      <c r="DC36" s="657"/>
      <c r="DD36" s="632">
        <v>910097</v>
      </c>
      <c r="DE36" s="624"/>
      <c r="DF36" s="624"/>
      <c r="DG36" s="624"/>
      <c r="DH36" s="624"/>
      <c r="DI36" s="624"/>
      <c r="DJ36" s="624"/>
      <c r="DK36" s="625"/>
      <c r="DL36" s="632">
        <v>523699</v>
      </c>
      <c r="DM36" s="624"/>
      <c r="DN36" s="624"/>
      <c r="DO36" s="624"/>
      <c r="DP36" s="624"/>
      <c r="DQ36" s="624"/>
      <c r="DR36" s="624"/>
      <c r="DS36" s="624"/>
      <c r="DT36" s="624"/>
      <c r="DU36" s="624"/>
      <c r="DV36" s="625"/>
      <c r="DW36" s="628">
        <v>12.8</v>
      </c>
      <c r="DX36" s="653"/>
      <c r="DY36" s="653"/>
      <c r="DZ36" s="653"/>
      <c r="EA36" s="653"/>
      <c r="EB36" s="653"/>
      <c r="EC36" s="654"/>
    </row>
    <row r="37" spans="2:133" ht="11.25" customHeight="1" x14ac:dyDescent="0.15">
      <c r="B37" s="620" t="s">
        <v>338</v>
      </c>
      <c r="C37" s="621"/>
      <c r="D37" s="621"/>
      <c r="E37" s="621"/>
      <c r="F37" s="621"/>
      <c r="G37" s="621"/>
      <c r="H37" s="621"/>
      <c r="I37" s="621"/>
      <c r="J37" s="621"/>
      <c r="K37" s="621"/>
      <c r="L37" s="621"/>
      <c r="M37" s="621"/>
      <c r="N37" s="621"/>
      <c r="O37" s="621"/>
      <c r="P37" s="621"/>
      <c r="Q37" s="622"/>
      <c r="R37" s="623">
        <v>126619</v>
      </c>
      <c r="S37" s="624"/>
      <c r="T37" s="624"/>
      <c r="U37" s="624"/>
      <c r="V37" s="624"/>
      <c r="W37" s="624"/>
      <c r="X37" s="624"/>
      <c r="Y37" s="625"/>
      <c r="Z37" s="626">
        <v>1.5</v>
      </c>
      <c r="AA37" s="626"/>
      <c r="AB37" s="626"/>
      <c r="AC37" s="626"/>
      <c r="AD37" s="627">
        <v>514</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297000</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29035</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414793</v>
      </c>
      <c r="CS37" s="655"/>
      <c r="CT37" s="655"/>
      <c r="CU37" s="655"/>
      <c r="CV37" s="655"/>
      <c r="CW37" s="655"/>
      <c r="CX37" s="655"/>
      <c r="CY37" s="656"/>
      <c r="CZ37" s="628">
        <v>5.4</v>
      </c>
      <c r="DA37" s="653"/>
      <c r="DB37" s="653"/>
      <c r="DC37" s="657"/>
      <c r="DD37" s="632">
        <v>393793</v>
      </c>
      <c r="DE37" s="655"/>
      <c r="DF37" s="655"/>
      <c r="DG37" s="655"/>
      <c r="DH37" s="655"/>
      <c r="DI37" s="655"/>
      <c r="DJ37" s="655"/>
      <c r="DK37" s="656"/>
      <c r="DL37" s="632">
        <v>391943</v>
      </c>
      <c r="DM37" s="655"/>
      <c r="DN37" s="655"/>
      <c r="DO37" s="655"/>
      <c r="DP37" s="655"/>
      <c r="DQ37" s="655"/>
      <c r="DR37" s="655"/>
      <c r="DS37" s="655"/>
      <c r="DT37" s="655"/>
      <c r="DU37" s="655"/>
      <c r="DV37" s="656"/>
      <c r="DW37" s="628">
        <v>9.6</v>
      </c>
      <c r="DX37" s="653"/>
      <c r="DY37" s="653"/>
      <c r="DZ37" s="653"/>
      <c r="EA37" s="653"/>
      <c r="EB37" s="653"/>
      <c r="EC37" s="654"/>
    </row>
    <row r="38" spans="2:133" ht="11.25" customHeight="1" x14ac:dyDescent="0.15">
      <c r="B38" s="620" t="s">
        <v>342</v>
      </c>
      <c r="C38" s="621"/>
      <c r="D38" s="621"/>
      <c r="E38" s="621"/>
      <c r="F38" s="621"/>
      <c r="G38" s="621"/>
      <c r="H38" s="621"/>
      <c r="I38" s="621"/>
      <c r="J38" s="621"/>
      <c r="K38" s="621"/>
      <c r="L38" s="621"/>
      <c r="M38" s="621"/>
      <c r="N38" s="621"/>
      <c r="O38" s="621"/>
      <c r="P38" s="621"/>
      <c r="Q38" s="622"/>
      <c r="R38" s="623">
        <v>754300</v>
      </c>
      <c r="S38" s="624"/>
      <c r="T38" s="624"/>
      <c r="U38" s="624"/>
      <c r="V38" s="624"/>
      <c r="W38" s="624"/>
      <c r="X38" s="624"/>
      <c r="Y38" s="625"/>
      <c r="Z38" s="626">
        <v>9.1</v>
      </c>
      <c r="AA38" s="626"/>
      <c r="AB38" s="626"/>
      <c r="AC38" s="626"/>
      <c r="AD38" s="627" t="s">
        <v>241</v>
      </c>
      <c r="AE38" s="627"/>
      <c r="AF38" s="627"/>
      <c r="AG38" s="627"/>
      <c r="AH38" s="627"/>
      <c r="AI38" s="627"/>
      <c r="AJ38" s="627"/>
      <c r="AK38" s="627"/>
      <c r="AL38" s="628" t="s">
        <v>241</v>
      </c>
      <c r="AM38" s="629"/>
      <c r="AN38" s="629"/>
      <c r="AO38" s="630"/>
      <c r="AQ38" s="686" t="s">
        <v>343</v>
      </c>
      <c r="AR38" s="687"/>
      <c r="AS38" s="687"/>
      <c r="AT38" s="687"/>
      <c r="AU38" s="687"/>
      <c r="AV38" s="687"/>
      <c r="AW38" s="687"/>
      <c r="AX38" s="687"/>
      <c r="AY38" s="688"/>
      <c r="AZ38" s="623">
        <v>153466</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898</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713021</v>
      </c>
      <c r="CS38" s="624"/>
      <c r="CT38" s="624"/>
      <c r="CU38" s="624"/>
      <c r="CV38" s="624"/>
      <c r="CW38" s="624"/>
      <c r="CX38" s="624"/>
      <c r="CY38" s="625"/>
      <c r="CZ38" s="628">
        <v>9.1999999999999993</v>
      </c>
      <c r="DA38" s="653"/>
      <c r="DB38" s="653"/>
      <c r="DC38" s="657"/>
      <c r="DD38" s="632">
        <v>651032</v>
      </c>
      <c r="DE38" s="624"/>
      <c r="DF38" s="624"/>
      <c r="DG38" s="624"/>
      <c r="DH38" s="624"/>
      <c r="DI38" s="624"/>
      <c r="DJ38" s="624"/>
      <c r="DK38" s="625"/>
      <c r="DL38" s="632">
        <v>435726</v>
      </c>
      <c r="DM38" s="624"/>
      <c r="DN38" s="624"/>
      <c r="DO38" s="624"/>
      <c r="DP38" s="624"/>
      <c r="DQ38" s="624"/>
      <c r="DR38" s="624"/>
      <c r="DS38" s="624"/>
      <c r="DT38" s="624"/>
      <c r="DU38" s="624"/>
      <c r="DV38" s="625"/>
      <c r="DW38" s="628">
        <v>10.7</v>
      </c>
      <c r="DX38" s="653"/>
      <c r="DY38" s="653"/>
      <c r="DZ38" s="653"/>
      <c r="EA38" s="653"/>
      <c r="EB38" s="653"/>
      <c r="EC38" s="654"/>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241</v>
      </c>
      <c r="AA39" s="626"/>
      <c r="AB39" s="626"/>
      <c r="AC39" s="626"/>
      <c r="AD39" s="627" t="s">
        <v>239</v>
      </c>
      <c r="AE39" s="627"/>
      <c r="AF39" s="627"/>
      <c r="AG39" s="627"/>
      <c r="AH39" s="627"/>
      <c r="AI39" s="627"/>
      <c r="AJ39" s="627"/>
      <c r="AK39" s="627"/>
      <c r="AL39" s="628" t="s">
        <v>239</v>
      </c>
      <c r="AM39" s="629"/>
      <c r="AN39" s="629"/>
      <c r="AO39" s="630"/>
      <c r="AQ39" s="686" t="s">
        <v>347</v>
      </c>
      <c r="AR39" s="687"/>
      <c r="AS39" s="687"/>
      <c r="AT39" s="687"/>
      <c r="AU39" s="687"/>
      <c r="AV39" s="687"/>
      <c r="AW39" s="687"/>
      <c r="AX39" s="687"/>
      <c r="AY39" s="688"/>
      <c r="AZ39" s="623">
        <v>37826</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1381</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225460</v>
      </c>
      <c r="CS39" s="655"/>
      <c r="CT39" s="655"/>
      <c r="CU39" s="655"/>
      <c r="CV39" s="655"/>
      <c r="CW39" s="655"/>
      <c r="CX39" s="655"/>
      <c r="CY39" s="656"/>
      <c r="CZ39" s="628">
        <v>2.9</v>
      </c>
      <c r="DA39" s="653"/>
      <c r="DB39" s="653"/>
      <c r="DC39" s="657"/>
      <c r="DD39" s="632">
        <v>220001</v>
      </c>
      <c r="DE39" s="655"/>
      <c r="DF39" s="655"/>
      <c r="DG39" s="655"/>
      <c r="DH39" s="655"/>
      <c r="DI39" s="655"/>
      <c r="DJ39" s="655"/>
      <c r="DK39" s="656"/>
      <c r="DL39" s="632" t="s">
        <v>241</v>
      </c>
      <c r="DM39" s="655"/>
      <c r="DN39" s="655"/>
      <c r="DO39" s="655"/>
      <c r="DP39" s="655"/>
      <c r="DQ39" s="655"/>
      <c r="DR39" s="655"/>
      <c r="DS39" s="655"/>
      <c r="DT39" s="655"/>
      <c r="DU39" s="655"/>
      <c r="DV39" s="656"/>
      <c r="DW39" s="628" t="s">
        <v>239</v>
      </c>
      <c r="DX39" s="653"/>
      <c r="DY39" s="653"/>
      <c r="DZ39" s="653"/>
      <c r="EA39" s="653"/>
      <c r="EB39" s="653"/>
      <c r="EC39" s="654"/>
    </row>
    <row r="40" spans="2:133" ht="11.25" customHeight="1" x14ac:dyDescent="0.15">
      <c r="B40" s="620" t="s">
        <v>350</v>
      </c>
      <c r="C40" s="621"/>
      <c r="D40" s="621"/>
      <c r="E40" s="621"/>
      <c r="F40" s="621"/>
      <c r="G40" s="621"/>
      <c r="H40" s="621"/>
      <c r="I40" s="621"/>
      <c r="J40" s="621"/>
      <c r="K40" s="621"/>
      <c r="L40" s="621"/>
      <c r="M40" s="621"/>
      <c r="N40" s="621"/>
      <c r="O40" s="621"/>
      <c r="P40" s="621"/>
      <c r="Q40" s="622"/>
      <c r="R40" s="623">
        <v>34600</v>
      </c>
      <c r="S40" s="624"/>
      <c r="T40" s="624"/>
      <c r="U40" s="624"/>
      <c r="V40" s="624"/>
      <c r="W40" s="624"/>
      <c r="X40" s="624"/>
      <c r="Y40" s="625"/>
      <c r="Z40" s="626">
        <v>0.4</v>
      </c>
      <c r="AA40" s="626"/>
      <c r="AB40" s="626"/>
      <c r="AC40" s="626"/>
      <c r="AD40" s="627" t="s">
        <v>239</v>
      </c>
      <c r="AE40" s="627"/>
      <c r="AF40" s="627"/>
      <c r="AG40" s="627"/>
      <c r="AH40" s="627"/>
      <c r="AI40" s="627"/>
      <c r="AJ40" s="627"/>
      <c r="AK40" s="627"/>
      <c r="AL40" s="628" t="s">
        <v>239</v>
      </c>
      <c r="AM40" s="629"/>
      <c r="AN40" s="629"/>
      <c r="AO40" s="630"/>
      <c r="AQ40" s="686" t="s">
        <v>351</v>
      </c>
      <c r="AR40" s="687"/>
      <c r="AS40" s="687"/>
      <c r="AT40" s="687"/>
      <c r="AU40" s="687"/>
      <c r="AV40" s="687"/>
      <c r="AW40" s="687"/>
      <c r="AX40" s="687"/>
      <c r="AY40" s="688"/>
      <c r="AZ40" s="623">
        <v>18394</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93</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15000</v>
      </c>
      <c r="CS40" s="624"/>
      <c r="CT40" s="624"/>
      <c r="CU40" s="624"/>
      <c r="CV40" s="624"/>
      <c r="CW40" s="624"/>
      <c r="CX40" s="624"/>
      <c r="CY40" s="625"/>
      <c r="CZ40" s="628">
        <v>0.2</v>
      </c>
      <c r="DA40" s="653"/>
      <c r="DB40" s="653"/>
      <c r="DC40" s="657"/>
      <c r="DD40" s="632" t="s">
        <v>239</v>
      </c>
      <c r="DE40" s="624"/>
      <c r="DF40" s="624"/>
      <c r="DG40" s="624"/>
      <c r="DH40" s="624"/>
      <c r="DI40" s="624"/>
      <c r="DJ40" s="624"/>
      <c r="DK40" s="625"/>
      <c r="DL40" s="632" t="s">
        <v>241</v>
      </c>
      <c r="DM40" s="624"/>
      <c r="DN40" s="624"/>
      <c r="DO40" s="624"/>
      <c r="DP40" s="624"/>
      <c r="DQ40" s="624"/>
      <c r="DR40" s="624"/>
      <c r="DS40" s="624"/>
      <c r="DT40" s="624"/>
      <c r="DU40" s="624"/>
      <c r="DV40" s="625"/>
      <c r="DW40" s="628" t="s">
        <v>239</v>
      </c>
      <c r="DX40" s="653"/>
      <c r="DY40" s="653"/>
      <c r="DZ40" s="653"/>
      <c r="EA40" s="653"/>
      <c r="EB40" s="653"/>
      <c r="EC40" s="654"/>
    </row>
    <row r="41" spans="2:133" ht="11.25" customHeight="1" x14ac:dyDescent="0.15">
      <c r="B41" s="644" t="s">
        <v>355</v>
      </c>
      <c r="C41" s="645"/>
      <c r="D41" s="645"/>
      <c r="E41" s="645"/>
      <c r="F41" s="645"/>
      <c r="G41" s="645"/>
      <c r="H41" s="645"/>
      <c r="I41" s="645"/>
      <c r="J41" s="645"/>
      <c r="K41" s="645"/>
      <c r="L41" s="645"/>
      <c r="M41" s="645"/>
      <c r="N41" s="645"/>
      <c r="O41" s="645"/>
      <c r="P41" s="645"/>
      <c r="Q41" s="646"/>
      <c r="R41" s="695">
        <v>8256101</v>
      </c>
      <c r="S41" s="696"/>
      <c r="T41" s="696"/>
      <c r="U41" s="696"/>
      <c r="V41" s="696"/>
      <c r="W41" s="696"/>
      <c r="X41" s="696"/>
      <c r="Y41" s="700"/>
      <c r="Z41" s="701">
        <v>100</v>
      </c>
      <c r="AA41" s="701"/>
      <c r="AB41" s="701"/>
      <c r="AC41" s="701"/>
      <c r="AD41" s="702">
        <v>4048803</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92367</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241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239</v>
      </c>
      <c r="DA41" s="653"/>
      <c r="DB41" s="653"/>
      <c r="DC41" s="657"/>
      <c r="DD41" s="632" t="s">
        <v>239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170188</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352</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1605967</v>
      </c>
      <c r="CS42" s="655"/>
      <c r="CT42" s="655"/>
      <c r="CU42" s="655"/>
      <c r="CV42" s="655"/>
      <c r="CW42" s="655"/>
      <c r="CX42" s="655"/>
      <c r="CY42" s="656"/>
      <c r="CZ42" s="628">
        <v>20.8</v>
      </c>
      <c r="DA42" s="653"/>
      <c r="DB42" s="653"/>
      <c r="DC42" s="657"/>
      <c r="DD42" s="632">
        <v>583819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46775</v>
      </c>
      <c r="CS43" s="655"/>
      <c r="CT43" s="655"/>
      <c r="CU43" s="655"/>
      <c r="CV43" s="655"/>
      <c r="CW43" s="655"/>
      <c r="CX43" s="655"/>
      <c r="CY43" s="656"/>
      <c r="CZ43" s="628">
        <v>0.6</v>
      </c>
      <c r="DA43" s="653"/>
      <c r="DB43" s="653"/>
      <c r="DC43" s="657"/>
      <c r="DD43" s="632">
        <v>46775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853211</v>
      </c>
      <c r="CS44" s="624"/>
      <c r="CT44" s="624"/>
      <c r="CU44" s="624"/>
      <c r="CV44" s="624"/>
      <c r="CW44" s="624"/>
      <c r="CX44" s="624"/>
      <c r="CY44" s="625"/>
      <c r="CZ44" s="628">
        <v>11</v>
      </c>
      <c r="DA44" s="629"/>
      <c r="DB44" s="629"/>
      <c r="DC44" s="635"/>
      <c r="DD44" s="632">
        <v>161626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245545</v>
      </c>
      <c r="CS45" s="655"/>
      <c r="CT45" s="655"/>
      <c r="CU45" s="655"/>
      <c r="CV45" s="655"/>
      <c r="CW45" s="655"/>
      <c r="CX45" s="655"/>
      <c r="CY45" s="656"/>
      <c r="CZ45" s="628">
        <v>3.2</v>
      </c>
      <c r="DA45" s="653"/>
      <c r="DB45" s="653"/>
      <c r="DC45" s="657"/>
      <c r="DD45" s="632">
        <v>15381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368</v>
      </c>
      <c r="CG46" s="621"/>
      <c r="CH46" s="621"/>
      <c r="CI46" s="621"/>
      <c r="CJ46" s="621"/>
      <c r="CK46" s="621"/>
      <c r="CL46" s="621"/>
      <c r="CM46" s="621"/>
      <c r="CN46" s="621"/>
      <c r="CO46" s="621"/>
      <c r="CP46" s="621"/>
      <c r="CQ46" s="622"/>
      <c r="CR46" s="623">
        <v>552515</v>
      </c>
      <c r="CS46" s="624"/>
      <c r="CT46" s="624"/>
      <c r="CU46" s="624"/>
      <c r="CV46" s="624"/>
      <c r="CW46" s="624"/>
      <c r="CX46" s="624"/>
      <c r="CY46" s="625"/>
      <c r="CZ46" s="628">
        <v>7.2</v>
      </c>
      <c r="DA46" s="629"/>
      <c r="DB46" s="629"/>
      <c r="DC46" s="635"/>
      <c r="DD46" s="632">
        <v>142774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369</v>
      </c>
      <c r="CG47" s="621"/>
      <c r="CH47" s="621"/>
      <c r="CI47" s="621"/>
      <c r="CJ47" s="621"/>
      <c r="CK47" s="621"/>
      <c r="CL47" s="621"/>
      <c r="CM47" s="621"/>
      <c r="CN47" s="621"/>
      <c r="CO47" s="621"/>
      <c r="CP47" s="621"/>
      <c r="CQ47" s="622"/>
      <c r="CR47" s="623">
        <v>752756</v>
      </c>
      <c r="CS47" s="655"/>
      <c r="CT47" s="655"/>
      <c r="CU47" s="655"/>
      <c r="CV47" s="655"/>
      <c r="CW47" s="655"/>
      <c r="CX47" s="655"/>
      <c r="CY47" s="656"/>
      <c r="CZ47" s="628">
        <v>9.6999999999999993</v>
      </c>
      <c r="DA47" s="653"/>
      <c r="DB47" s="653"/>
      <c r="DC47" s="657"/>
      <c r="DD47" s="632">
        <v>422193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370</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371</v>
      </c>
      <c r="CE49" s="645"/>
      <c r="CF49" s="645"/>
      <c r="CG49" s="645"/>
      <c r="CH49" s="645"/>
      <c r="CI49" s="645"/>
      <c r="CJ49" s="645"/>
      <c r="CK49" s="645"/>
      <c r="CL49" s="645"/>
      <c r="CM49" s="645"/>
      <c r="CN49" s="645"/>
      <c r="CO49" s="645"/>
      <c r="CP49" s="645"/>
      <c r="CQ49" s="646"/>
      <c r="CR49" s="695">
        <v>7724246</v>
      </c>
      <c r="CS49" s="682"/>
      <c r="CT49" s="682"/>
      <c r="CU49" s="682"/>
      <c r="CV49" s="682"/>
      <c r="CW49" s="682"/>
      <c r="CX49" s="682"/>
      <c r="CY49" s="711"/>
      <c r="CZ49" s="703">
        <v>100</v>
      </c>
      <c r="DA49" s="712"/>
      <c r="DB49" s="712"/>
      <c r="DC49" s="713"/>
      <c r="DD49" s="714">
        <v>5510287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30JApx/RRfMazVSrwq/IZh5bOnlWAa82a1Lx1Iiio3EMepgMZ4+Sr2j9saH2226Chohcg4SYvNoe2Y4YX9e/A==" saltValue="7yGgJqPkiDjbUXhEbo0qx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8256</v>
      </c>
      <c r="R7" s="753"/>
      <c r="S7" s="753"/>
      <c r="T7" s="753"/>
      <c r="U7" s="753"/>
      <c r="V7" s="753">
        <v>7724</v>
      </c>
      <c r="W7" s="753"/>
      <c r="X7" s="753"/>
      <c r="Y7" s="753"/>
      <c r="Z7" s="753"/>
      <c r="AA7" s="753">
        <v>532</v>
      </c>
      <c r="AB7" s="753"/>
      <c r="AC7" s="753"/>
      <c r="AD7" s="753"/>
      <c r="AE7" s="754"/>
      <c r="AF7" s="755">
        <v>329</v>
      </c>
      <c r="AG7" s="756"/>
      <c r="AH7" s="756"/>
      <c r="AI7" s="756"/>
      <c r="AJ7" s="757"/>
      <c r="AK7" s="758">
        <v>638</v>
      </c>
      <c r="AL7" s="759"/>
      <c r="AM7" s="759"/>
      <c r="AN7" s="759"/>
      <c r="AO7" s="759"/>
      <c r="AP7" s="759">
        <v>10435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-43</v>
      </c>
      <c r="CI7" s="744"/>
      <c r="CJ7" s="744"/>
      <c r="CK7" s="744"/>
      <c r="CL7" s="745"/>
      <c r="CM7" s="743">
        <v>-111</v>
      </c>
      <c r="CN7" s="744"/>
      <c r="CO7" s="744"/>
      <c r="CP7" s="744"/>
      <c r="CQ7" s="745"/>
      <c r="CR7" s="743">
        <v>92</v>
      </c>
      <c r="CS7" s="744"/>
      <c r="CT7" s="744"/>
      <c r="CU7" s="744"/>
      <c r="CV7" s="745"/>
      <c r="CW7" s="743">
        <v>5</v>
      </c>
      <c r="CX7" s="744"/>
      <c r="CY7" s="744"/>
      <c r="CZ7" s="744"/>
      <c r="DA7" s="745"/>
      <c r="DB7" s="743" t="s">
        <v>515</v>
      </c>
      <c r="DC7" s="744"/>
      <c r="DD7" s="744"/>
      <c r="DE7" s="744"/>
      <c r="DF7" s="745"/>
      <c r="DG7" s="743" t="s">
        <v>515</v>
      </c>
      <c r="DH7" s="744"/>
      <c r="DI7" s="744"/>
      <c r="DJ7" s="744"/>
      <c r="DK7" s="745"/>
      <c r="DL7" s="743" t="s">
        <v>600</v>
      </c>
      <c r="DM7" s="744"/>
      <c r="DN7" s="744"/>
      <c r="DO7" s="744"/>
      <c r="DP7" s="745"/>
      <c r="DQ7" s="743" t="s">
        <v>515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611</v>
      </c>
      <c r="BS8" s="773" t="s">
        <v>605</v>
      </c>
      <c r="BT8" s="774"/>
      <c r="BU8" s="774"/>
      <c r="BV8" s="774"/>
      <c r="BW8" s="774"/>
      <c r="BX8" s="774"/>
      <c r="BY8" s="774"/>
      <c r="BZ8" s="774"/>
      <c r="CA8" s="774"/>
      <c r="CB8" s="774"/>
      <c r="CC8" s="774"/>
      <c r="CD8" s="774"/>
      <c r="CE8" s="774"/>
      <c r="CF8" s="774"/>
      <c r="CG8" s="775"/>
      <c r="CH8" s="776">
        <v>0</v>
      </c>
      <c r="CI8" s="777"/>
      <c r="CJ8" s="777"/>
      <c r="CK8" s="777"/>
      <c r="CL8" s="778"/>
      <c r="CM8" s="776">
        <v>24</v>
      </c>
      <c r="CN8" s="777"/>
      <c r="CO8" s="777"/>
      <c r="CP8" s="777"/>
      <c r="CQ8" s="778"/>
      <c r="CR8" s="776">
        <v>5</v>
      </c>
      <c r="CS8" s="777"/>
      <c r="CT8" s="777"/>
      <c r="CU8" s="777"/>
      <c r="CV8" s="778"/>
      <c r="CW8" s="776" t="s">
        <v>515</v>
      </c>
      <c r="CX8" s="777"/>
      <c r="CY8" s="777"/>
      <c r="CZ8" s="777"/>
      <c r="DA8" s="778"/>
      <c r="DB8" s="776" t="s">
        <v>515</v>
      </c>
      <c r="DC8" s="777"/>
      <c r="DD8" s="777"/>
      <c r="DE8" s="777"/>
      <c r="DF8" s="778"/>
      <c r="DG8" s="776">
        <v>50</v>
      </c>
      <c r="DH8" s="777"/>
      <c r="DI8" s="777"/>
      <c r="DJ8" s="777"/>
      <c r="DK8" s="778"/>
      <c r="DL8" s="776" t="s">
        <v>515</v>
      </c>
      <c r="DM8" s="777"/>
      <c r="DN8" s="777"/>
      <c r="DO8" s="777"/>
      <c r="DP8" s="778"/>
      <c r="DQ8" s="776" t="s">
        <v>515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606</v>
      </c>
      <c r="BT9" s="774"/>
      <c r="BU9" s="774"/>
      <c r="BV9" s="774"/>
      <c r="BW9" s="774"/>
      <c r="BX9" s="774"/>
      <c r="BY9" s="774"/>
      <c r="BZ9" s="774"/>
      <c r="CA9" s="774"/>
      <c r="CB9" s="774"/>
      <c r="CC9" s="774"/>
      <c r="CD9" s="774"/>
      <c r="CE9" s="774"/>
      <c r="CF9" s="774"/>
      <c r="CG9" s="775"/>
      <c r="CH9" s="776">
        <v>1</v>
      </c>
      <c r="CI9" s="777"/>
      <c r="CJ9" s="777"/>
      <c r="CK9" s="777"/>
      <c r="CL9" s="778"/>
      <c r="CM9" s="776">
        <v>13</v>
      </c>
      <c r="CN9" s="777"/>
      <c r="CO9" s="777"/>
      <c r="CP9" s="777"/>
      <c r="CQ9" s="778"/>
      <c r="CR9" s="776">
        <v>19</v>
      </c>
      <c r="CS9" s="777"/>
      <c r="CT9" s="777"/>
      <c r="CU9" s="777"/>
      <c r="CV9" s="778"/>
      <c r="CW9" s="776">
        <v>0</v>
      </c>
      <c r="CX9" s="777"/>
      <c r="CY9" s="777"/>
      <c r="CZ9" s="777"/>
      <c r="DA9" s="778"/>
      <c r="DB9" s="776" t="s">
        <v>515</v>
      </c>
      <c r="DC9" s="777"/>
      <c r="DD9" s="777"/>
      <c r="DE9" s="777"/>
      <c r="DF9" s="778"/>
      <c r="DG9" s="776" t="s">
        <v>515</v>
      </c>
      <c r="DH9" s="777"/>
      <c r="DI9" s="777"/>
      <c r="DJ9" s="777"/>
      <c r="DK9" s="778"/>
      <c r="DL9" s="776" t="s">
        <v>515</v>
      </c>
      <c r="DM9" s="777"/>
      <c r="DN9" s="777"/>
      <c r="DO9" s="777"/>
      <c r="DP9" s="778"/>
      <c r="DQ9" s="776" t="s">
        <v>515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607</v>
      </c>
      <c r="BT10" s="774"/>
      <c r="BU10" s="774"/>
      <c r="BV10" s="774"/>
      <c r="BW10" s="774"/>
      <c r="BX10" s="774"/>
      <c r="BY10" s="774"/>
      <c r="BZ10" s="774"/>
      <c r="CA10" s="774"/>
      <c r="CB10" s="774"/>
      <c r="CC10" s="774"/>
      <c r="CD10" s="774"/>
      <c r="CE10" s="774"/>
      <c r="CF10" s="774"/>
      <c r="CG10" s="775"/>
      <c r="CH10" s="776">
        <v>1</v>
      </c>
      <c r="CI10" s="777"/>
      <c r="CJ10" s="777"/>
      <c r="CK10" s="777"/>
      <c r="CL10" s="778"/>
      <c r="CM10" s="776">
        <v>25</v>
      </c>
      <c r="CN10" s="777"/>
      <c r="CO10" s="777"/>
      <c r="CP10" s="777"/>
      <c r="CQ10" s="778"/>
      <c r="CR10" s="776">
        <v>4</v>
      </c>
      <c r="CS10" s="777"/>
      <c r="CT10" s="777"/>
      <c r="CU10" s="777"/>
      <c r="CV10" s="778"/>
      <c r="CW10" s="776" t="s">
        <v>515</v>
      </c>
      <c r="CX10" s="777"/>
      <c r="CY10" s="777"/>
      <c r="CZ10" s="777"/>
      <c r="DA10" s="778"/>
      <c r="DB10" s="776" t="s">
        <v>515</v>
      </c>
      <c r="DC10" s="777"/>
      <c r="DD10" s="777"/>
      <c r="DE10" s="777"/>
      <c r="DF10" s="778"/>
      <c r="DG10" s="776" t="s">
        <v>515</v>
      </c>
      <c r="DH10" s="777"/>
      <c r="DI10" s="777"/>
      <c r="DJ10" s="777"/>
      <c r="DK10" s="778"/>
      <c r="DL10" s="776" t="s">
        <v>515</v>
      </c>
      <c r="DM10" s="777"/>
      <c r="DN10" s="777"/>
      <c r="DO10" s="777"/>
      <c r="DP10" s="778"/>
      <c r="DQ10" s="776" t="s">
        <v>515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608</v>
      </c>
      <c r="BT11" s="774"/>
      <c r="BU11" s="774"/>
      <c r="BV11" s="774"/>
      <c r="BW11" s="774"/>
      <c r="BX11" s="774"/>
      <c r="BY11" s="774"/>
      <c r="BZ11" s="774"/>
      <c r="CA11" s="774"/>
      <c r="CB11" s="774"/>
      <c r="CC11" s="774"/>
      <c r="CD11" s="774"/>
      <c r="CE11" s="774"/>
      <c r="CF11" s="774"/>
      <c r="CG11" s="775"/>
      <c r="CH11" s="776">
        <v>-4</v>
      </c>
      <c r="CI11" s="777"/>
      <c r="CJ11" s="777"/>
      <c r="CK11" s="777"/>
      <c r="CL11" s="778"/>
      <c r="CM11" s="776">
        <v>-14</v>
      </c>
      <c r="CN11" s="777"/>
      <c r="CO11" s="777"/>
      <c r="CP11" s="777"/>
      <c r="CQ11" s="778"/>
      <c r="CR11" s="776">
        <v>2</v>
      </c>
      <c r="CS11" s="777"/>
      <c r="CT11" s="777"/>
      <c r="CU11" s="777"/>
      <c r="CV11" s="778"/>
      <c r="CW11" s="776">
        <v>0</v>
      </c>
      <c r="CX11" s="777"/>
      <c r="CY11" s="777"/>
      <c r="CZ11" s="777"/>
      <c r="DA11" s="778"/>
      <c r="DB11" s="776" t="s">
        <v>515</v>
      </c>
      <c r="DC11" s="777"/>
      <c r="DD11" s="777"/>
      <c r="DE11" s="777"/>
      <c r="DF11" s="778"/>
      <c r="DG11" s="776" t="s">
        <v>515</v>
      </c>
      <c r="DH11" s="777"/>
      <c r="DI11" s="777"/>
      <c r="DJ11" s="777"/>
      <c r="DK11" s="778"/>
      <c r="DL11" s="776" t="s">
        <v>515</v>
      </c>
      <c r="DM11" s="777"/>
      <c r="DN11" s="777"/>
      <c r="DO11" s="777"/>
      <c r="DP11" s="778"/>
      <c r="DQ11" s="776" t="s">
        <v>515</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609</v>
      </c>
      <c r="BT12" s="774"/>
      <c r="BU12" s="774"/>
      <c r="BV12" s="774"/>
      <c r="BW12" s="774"/>
      <c r="BX12" s="774"/>
      <c r="BY12" s="774"/>
      <c r="BZ12" s="774"/>
      <c r="CA12" s="774"/>
      <c r="CB12" s="774"/>
      <c r="CC12" s="774"/>
      <c r="CD12" s="774"/>
      <c r="CE12" s="774"/>
      <c r="CF12" s="774"/>
      <c r="CG12" s="775"/>
      <c r="CH12" s="776">
        <v>-10</v>
      </c>
      <c r="CI12" s="777"/>
      <c r="CJ12" s="777"/>
      <c r="CK12" s="777"/>
      <c r="CL12" s="778"/>
      <c r="CM12" s="776">
        <v>8</v>
      </c>
      <c r="CN12" s="777"/>
      <c r="CO12" s="777"/>
      <c r="CP12" s="777"/>
      <c r="CQ12" s="778"/>
      <c r="CR12" s="776">
        <v>26</v>
      </c>
      <c r="CS12" s="777"/>
      <c r="CT12" s="777"/>
      <c r="CU12" s="777"/>
      <c r="CV12" s="778"/>
      <c r="CW12" s="776">
        <v>1</v>
      </c>
      <c r="CX12" s="777"/>
      <c r="CY12" s="777"/>
      <c r="CZ12" s="777"/>
      <c r="DA12" s="778"/>
      <c r="DB12" s="776" t="s">
        <v>515</v>
      </c>
      <c r="DC12" s="777"/>
      <c r="DD12" s="777"/>
      <c r="DE12" s="777"/>
      <c r="DF12" s="778"/>
      <c r="DG12" s="776" t="s">
        <v>515</v>
      </c>
      <c r="DH12" s="777"/>
      <c r="DI12" s="777"/>
      <c r="DJ12" s="777"/>
      <c r="DK12" s="778"/>
      <c r="DL12" s="776" t="s">
        <v>515</v>
      </c>
      <c r="DM12" s="777"/>
      <c r="DN12" s="777"/>
      <c r="DO12" s="777"/>
      <c r="DP12" s="778"/>
      <c r="DQ12" s="776" t="s">
        <v>515</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610</v>
      </c>
      <c r="BT13" s="774"/>
      <c r="BU13" s="774"/>
      <c r="BV13" s="774"/>
      <c r="BW13" s="774"/>
      <c r="BX13" s="774"/>
      <c r="BY13" s="774"/>
      <c r="BZ13" s="774"/>
      <c r="CA13" s="774"/>
      <c r="CB13" s="774"/>
      <c r="CC13" s="774"/>
      <c r="CD13" s="774"/>
      <c r="CE13" s="774"/>
      <c r="CF13" s="774"/>
      <c r="CG13" s="775"/>
      <c r="CH13" s="776">
        <v>-43</v>
      </c>
      <c r="CI13" s="777"/>
      <c r="CJ13" s="777"/>
      <c r="CK13" s="777"/>
      <c r="CL13" s="778"/>
      <c r="CM13" s="776">
        <v>112</v>
      </c>
      <c r="CN13" s="777"/>
      <c r="CO13" s="777"/>
      <c r="CP13" s="777"/>
      <c r="CQ13" s="778"/>
      <c r="CR13" s="776">
        <v>2</v>
      </c>
      <c r="CS13" s="777"/>
      <c r="CT13" s="777"/>
      <c r="CU13" s="777"/>
      <c r="CV13" s="778"/>
      <c r="CW13" s="776">
        <v>2</v>
      </c>
      <c r="CX13" s="777"/>
      <c r="CY13" s="777"/>
      <c r="CZ13" s="777"/>
      <c r="DA13" s="778"/>
      <c r="DB13" s="776" t="s">
        <v>515</v>
      </c>
      <c r="DC13" s="777"/>
      <c r="DD13" s="777"/>
      <c r="DE13" s="777"/>
      <c r="DF13" s="778"/>
      <c r="DG13" s="776" t="s">
        <v>515</v>
      </c>
      <c r="DH13" s="777"/>
      <c r="DI13" s="777"/>
      <c r="DJ13" s="777"/>
      <c r="DK13" s="778"/>
      <c r="DL13" s="776" t="s">
        <v>515</v>
      </c>
      <c r="DM13" s="777"/>
      <c r="DN13" s="777"/>
      <c r="DO13" s="777"/>
      <c r="DP13" s="778"/>
      <c r="DQ13" s="776" t="s">
        <v>515</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8256</v>
      </c>
      <c r="R23" s="793"/>
      <c r="S23" s="793"/>
      <c r="T23" s="793"/>
      <c r="U23" s="793"/>
      <c r="V23" s="793">
        <v>7724</v>
      </c>
      <c r="W23" s="793"/>
      <c r="X23" s="793"/>
      <c r="Y23" s="793"/>
      <c r="Z23" s="793"/>
      <c r="AA23" s="793">
        <v>532</v>
      </c>
      <c r="AB23" s="793"/>
      <c r="AC23" s="793"/>
      <c r="AD23" s="793"/>
      <c r="AE23" s="794"/>
      <c r="AF23" s="795">
        <v>329</v>
      </c>
      <c r="AG23" s="793"/>
      <c r="AH23" s="793"/>
      <c r="AI23" s="793"/>
      <c r="AJ23" s="796"/>
      <c r="AK23" s="797"/>
      <c r="AL23" s="798"/>
      <c r="AM23" s="798"/>
      <c r="AN23" s="798"/>
      <c r="AO23" s="798"/>
      <c r="AP23" s="793">
        <v>10435</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836</v>
      </c>
      <c r="R28" s="823"/>
      <c r="S28" s="823"/>
      <c r="T28" s="823"/>
      <c r="U28" s="823"/>
      <c r="V28" s="823">
        <v>807</v>
      </c>
      <c r="W28" s="823"/>
      <c r="X28" s="823"/>
      <c r="Y28" s="823"/>
      <c r="Z28" s="823"/>
      <c r="AA28" s="823">
        <v>29</v>
      </c>
      <c r="AB28" s="823"/>
      <c r="AC28" s="823"/>
      <c r="AD28" s="823"/>
      <c r="AE28" s="824"/>
      <c r="AF28" s="825">
        <v>29</v>
      </c>
      <c r="AG28" s="823"/>
      <c r="AH28" s="823"/>
      <c r="AI28" s="823"/>
      <c r="AJ28" s="826"/>
      <c r="AK28" s="827">
        <v>98</v>
      </c>
      <c r="AL28" s="828"/>
      <c r="AM28" s="828"/>
      <c r="AN28" s="828"/>
      <c r="AO28" s="828"/>
      <c r="AP28" s="828">
        <v>6</v>
      </c>
      <c r="AQ28" s="828"/>
      <c r="AR28" s="828"/>
      <c r="AS28" s="828"/>
      <c r="AT28" s="828"/>
      <c r="AU28" s="828">
        <v>1</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958</v>
      </c>
      <c r="R29" s="784"/>
      <c r="S29" s="784"/>
      <c r="T29" s="784"/>
      <c r="U29" s="784"/>
      <c r="V29" s="784">
        <v>924</v>
      </c>
      <c r="W29" s="784"/>
      <c r="X29" s="784"/>
      <c r="Y29" s="784"/>
      <c r="Z29" s="784"/>
      <c r="AA29" s="784">
        <v>34</v>
      </c>
      <c r="AB29" s="784"/>
      <c r="AC29" s="784"/>
      <c r="AD29" s="784"/>
      <c r="AE29" s="785"/>
      <c r="AF29" s="786">
        <v>34</v>
      </c>
      <c r="AG29" s="787"/>
      <c r="AH29" s="787"/>
      <c r="AI29" s="787"/>
      <c r="AJ29" s="788"/>
      <c r="AK29" s="834">
        <v>136</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92</v>
      </c>
      <c r="R30" s="784"/>
      <c r="S30" s="784"/>
      <c r="T30" s="784"/>
      <c r="U30" s="784"/>
      <c r="V30" s="784">
        <v>92</v>
      </c>
      <c r="W30" s="784"/>
      <c r="X30" s="784"/>
      <c r="Y30" s="784"/>
      <c r="Z30" s="784"/>
      <c r="AA30" s="784">
        <v>0</v>
      </c>
      <c r="AB30" s="784"/>
      <c r="AC30" s="784"/>
      <c r="AD30" s="784"/>
      <c r="AE30" s="785"/>
      <c r="AF30" s="786">
        <v>0</v>
      </c>
      <c r="AG30" s="787"/>
      <c r="AH30" s="787"/>
      <c r="AI30" s="787"/>
      <c r="AJ30" s="788"/>
      <c r="AK30" s="834">
        <v>34</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19</v>
      </c>
      <c r="R31" s="784"/>
      <c r="S31" s="784"/>
      <c r="T31" s="784"/>
      <c r="U31" s="784"/>
      <c r="V31" s="784">
        <v>19</v>
      </c>
      <c r="W31" s="784"/>
      <c r="X31" s="784"/>
      <c r="Y31" s="784"/>
      <c r="Z31" s="784"/>
      <c r="AA31" s="784">
        <v>0</v>
      </c>
      <c r="AB31" s="784"/>
      <c r="AC31" s="784"/>
      <c r="AD31" s="784"/>
      <c r="AE31" s="785"/>
      <c r="AF31" s="786">
        <v>0</v>
      </c>
      <c r="AG31" s="787"/>
      <c r="AH31" s="787"/>
      <c r="AI31" s="787"/>
      <c r="AJ31" s="788"/>
      <c r="AK31" s="834">
        <v>10</v>
      </c>
      <c r="AL31" s="830"/>
      <c r="AM31" s="830"/>
      <c r="AN31" s="830"/>
      <c r="AO31" s="830"/>
      <c r="AP31" s="830" t="s">
        <v>515</v>
      </c>
      <c r="AQ31" s="830"/>
      <c r="AR31" s="830"/>
      <c r="AS31" s="830"/>
      <c r="AT31" s="830"/>
      <c r="AU31" s="830" t="s">
        <v>515</v>
      </c>
      <c r="AV31" s="830"/>
      <c r="AW31" s="830"/>
      <c r="AX31" s="830"/>
      <c r="AY31" s="830"/>
      <c r="AZ31" s="831" t="s">
        <v>515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300</v>
      </c>
      <c r="R32" s="784"/>
      <c r="S32" s="784"/>
      <c r="T32" s="784"/>
      <c r="U32" s="784"/>
      <c r="V32" s="784">
        <v>300</v>
      </c>
      <c r="W32" s="784"/>
      <c r="X32" s="784"/>
      <c r="Y32" s="784"/>
      <c r="Z32" s="784"/>
      <c r="AA32" s="784">
        <v>0</v>
      </c>
      <c r="AB32" s="784"/>
      <c r="AC32" s="784"/>
      <c r="AD32" s="784"/>
      <c r="AE32" s="785"/>
      <c r="AF32" s="786">
        <v>0</v>
      </c>
      <c r="AG32" s="787"/>
      <c r="AH32" s="787"/>
      <c r="AI32" s="787"/>
      <c r="AJ32" s="788"/>
      <c r="AK32" s="834">
        <v>143</v>
      </c>
      <c r="AL32" s="830"/>
      <c r="AM32" s="830"/>
      <c r="AN32" s="830"/>
      <c r="AO32" s="830"/>
      <c r="AP32" s="830">
        <v>239</v>
      </c>
      <c r="AQ32" s="830"/>
      <c r="AR32" s="830"/>
      <c r="AS32" s="830"/>
      <c r="AT32" s="830"/>
      <c r="AU32" s="830">
        <v>113</v>
      </c>
      <c r="AV32" s="830"/>
      <c r="AW32" s="830"/>
      <c r="AX32" s="830"/>
      <c r="AY32" s="830"/>
      <c r="AZ32" s="831" t="s">
        <v>515</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219</v>
      </c>
      <c r="R33" s="784"/>
      <c r="S33" s="784"/>
      <c r="T33" s="784"/>
      <c r="U33" s="784"/>
      <c r="V33" s="784">
        <v>213</v>
      </c>
      <c r="W33" s="784"/>
      <c r="X33" s="784"/>
      <c r="Y33" s="784"/>
      <c r="Z33" s="784"/>
      <c r="AA33" s="784">
        <v>5</v>
      </c>
      <c r="AB33" s="784"/>
      <c r="AC33" s="784"/>
      <c r="AD33" s="784"/>
      <c r="AE33" s="785"/>
      <c r="AF33" s="786">
        <v>403</v>
      </c>
      <c r="AG33" s="787"/>
      <c r="AH33" s="787"/>
      <c r="AI33" s="787"/>
      <c r="AJ33" s="788"/>
      <c r="AK33" s="834">
        <v>18</v>
      </c>
      <c r="AL33" s="830"/>
      <c r="AM33" s="830"/>
      <c r="AN33" s="830"/>
      <c r="AO33" s="830"/>
      <c r="AP33" s="830">
        <v>640</v>
      </c>
      <c r="AQ33" s="830"/>
      <c r="AR33" s="830"/>
      <c r="AS33" s="830"/>
      <c r="AT33" s="830"/>
      <c r="AU33" s="830">
        <v>146</v>
      </c>
      <c r="AV33" s="830"/>
      <c r="AW33" s="830"/>
      <c r="AX33" s="830"/>
      <c r="AY33" s="830"/>
      <c r="AZ33" s="831" t="s">
        <v>515</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426</v>
      </c>
      <c r="R34" s="784"/>
      <c r="S34" s="784"/>
      <c r="T34" s="784"/>
      <c r="U34" s="784"/>
      <c r="V34" s="784">
        <v>417</v>
      </c>
      <c r="W34" s="784"/>
      <c r="X34" s="784"/>
      <c r="Y34" s="784"/>
      <c r="Z34" s="784"/>
      <c r="AA34" s="784">
        <v>9</v>
      </c>
      <c r="AB34" s="784"/>
      <c r="AC34" s="784"/>
      <c r="AD34" s="784"/>
      <c r="AE34" s="785"/>
      <c r="AF34" s="786">
        <v>1</v>
      </c>
      <c r="AG34" s="787"/>
      <c r="AH34" s="787"/>
      <c r="AI34" s="787"/>
      <c r="AJ34" s="788"/>
      <c r="AK34" s="834">
        <v>297</v>
      </c>
      <c r="AL34" s="830"/>
      <c r="AM34" s="830"/>
      <c r="AN34" s="830"/>
      <c r="AO34" s="830"/>
      <c r="AP34" s="830">
        <v>2400</v>
      </c>
      <c r="AQ34" s="830"/>
      <c r="AR34" s="830"/>
      <c r="AS34" s="830"/>
      <c r="AT34" s="830"/>
      <c r="AU34" s="830">
        <v>2400</v>
      </c>
      <c r="AV34" s="830"/>
      <c r="AW34" s="830"/>
      <c r="AX34" s="830"/>
      <c r="AY34" s="830"/>
      <c r="AZ34" s="831" t="s">
        <v>515</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467</v>
      </c>
      <c r="AG63" s="844"/>
      <c r="AH63" s="844"/>
      <c r="AI63" s="844"/>
      <c r="AJ63" s="845"/>
      <c r="AK63" s="846"/>
      <c r="AL63" s="841"/>
      <c r="AM63" s="841"/>
      <c r="AN63" s="841"/>
      <c r="AO63" s="841"/>
      <c r="AP63" s="844">
        <v>3285</v>
      </c>
      <c r="AQ63" s="844"/>
      <c r="AR63" s="844"/>
      <c r="AS63" s="844"/>
      <c r="AT63" s="844"/>
      <c r="AU63" s="844">
        <v>2660</v>
      </c>
      <c r="AV63" s="844"/>
      <c r="AW63" s="844"/>
      <c r="AX63" s="844"/>
      <c r="AY63" s="844"/>
      <c r="AZ63" s="848"/>
      <c r="BA63" s="848"/>
      <c r="BB63" s="848"/>
      <c r="BC63" s="848"/>
      <c r="BD63" s="848"/>
      <c r="BE63" s="849"/>
      <c r="BF63" s="849"/>
      <c r="BG63" s="849"/>
      <c r="BH63" s="849"/>
      <c r="BI63" s="850"/>
      <c r="BJ63" s="851" t="s">
        <v>398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401</v>
      </c>
      <c r="R66" s="734"/>
      <c r="S66" s="734"/>
      <c r="T66" s="734"/>
      <c r="U66" s="735"/>
      <c r="V66" s="733" t="s">
        <v>422</v>
      </c>
      <c r="W66" s="734"/>
      <c r="X66" s="734"/>
      <c r="Y66" s="734"/>
      <c r="Z66" s="735"/>
      <c r="AA66" s="733" t="s">
        <v>403</v>
      </c>
      <c r="AB66" s="734"/>
      <c r="AC66" s="734"/>
      <c r="AD66" s="734"/>
      <c r="AE66" s="735"/>
      <c r="AF66" s="854" t="s">
        <v>423</v>
      </c>
      <c r="AG66" s="815"/>
      <c r="AH66" s="815"/>
      <c r="AI66" s="815"/>
      <c r="AJ66" s="855"/>
      <c r="AK66" s="733" t="s">
        <v>424</v>
      </c>
      <c r="AL66" s="728"/>
      <c r="AM66" s="728"/>
      <c r="AN66" s="728"/>
      <c r="AO66" s="729"/>
      <c r="AP66" s="733" t="s">
        <v>406</v>
      </c>
      <c r="AQ66" s="734"/>
      <c r="AR66" s="734"/>
      <c r="AS66" s="734"/>
      <c r="AT66" s="735"/>
      <c r="AU66" s="733" t="s">
        <v>425</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v>6103</v>
      </c>
      <c r="R68" s="866"/>
      <c r="S68" s="866"/>
      <c r="T68" s="866"/>
      <c r="U68" s="866"/>
      <c r="V68" s="866">
        <v>5978</v>
      </c>
      <c r="W68" s="866"/>
      <c r="X68" s="866"/>
      <c r="Y68" s="866"/>
      <c r="Z68" s="866"/>
      <c r="AA68" s="866">
        <v>124</v>
      </c>
      <c r="AB68" s="866"/>
      <c r="AC68" s="866"/>
      <c r="AD68" s="866"/>
      <c r="AE68" s="866"/>
      <c r="AF68" s="866">
        <v>124</v>
      </c>
      <c r="AG68" s="866"/>
      <c r="AH68" s="866"/>
      <c r="AI68" s="866"/>
      <c r="AJ68" s="866"/>
      <c r="AK68" s="866">
        <v>137</v>
      </c>
      <c r="AL68" s="866"/>
      <c r="AM68" s="866"/>
      <c r="AN68" s="866"/>
      <c r="AO68" s="866"/>
      <c r="AP68" s="866">
        <v>4563</v>
      </c>
      <c r="AQ68" s="866"/>
      <c r="AR68" s="866"/>
      <c r="AS68" s="866"/>
      <c r="AT68" s="866"/>
      <c r="AU68" s="866">
        <v>205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v>19169</v>
      </c>
      <c r="R69" s="830"/>
      <c r="S69" s="830"/>
      <c r="T69" s="830"/>
      <c r="U69" s="830"/>
      <c r="V69" s="830">
        <v>17905</v>
      </c>
      <c r="W69" s="830"/>
      <c r="X69" s="830"/>
      <c r="Y69" s="830"/>
      <c r="Z69" s="830"/>
      <c r="AA69" s="830">
        <v>1264</v>
      </c>
      <c r="AB69" s="830"/>
      <c r="AC69" s="830"/>
      <c r="AD69" s="830"/>
      <c r="AE69" s="830"/>
      <c r="AF69" s="830">
        <v>3396</v>
      </c>
      <c r="AG69" s="830"/>
      <c r="AH69" s="830"/>
      <c r="AI69" s="830"/>
      <c r="AJ69" s="830"/>
      <c r="AK69" s="830" t="s">
        <v>600</v>
      </c>
      <c r="AL69" s="830"/>
      <c r="AM69" s="830"/>
      <c r="AN69" s="830"/>
      <c r="AO69" s="830"/>
      <c r="AP69" s="830">
        <v>15017</v>
      </c>
      <c r="AQ69" s="830"/>
      <c r="AR69" s="830"/>
      <c r="AS69" s="830"/>
      <c r="AT69" s="830"/>
      <c r="AU69" s="830">
        <v>116</v>
      </c>
      <c r="AV69" s="830"/>
      <c r="AW69" s="830"/>
      <c r="AX69" s="830"/>
      <c r="AY69" s="830"/>
      <c r="AZ69" s="832" t="s">
        <v>601</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1674</v>
      </c>
      <c r="R70" s="830"/>
      <c r="S70" s="830"/>
      <c r="T70" s="830"/>
      <c r="U70" s="830"/>
      <c r="V70" s="830">
        <v>1630</v>
      </c>
      <c r="W70" s="830"/>
      <c r="X70" s="830"/>
      <c r="Y70" s="830"/>
      <c r="Z70" s="830"/>
      <c r="AA70" s="830">
        <v>44</v>
      </c>
      <c r="AB70" s="830"/>
      <c r="AC70" s="830"/>
      <c r="AD70" s="830"/>
      <c r="AE70" s="830"/>
      <c r="AF70" s="830">
        <v>44</v>
      </c>
      <c r="AG70" s="830"/>
      <c r="AH70" s="830"/>
      <c r="AI70" s="830"/>
      <c r="AJ70" s="830"/>
      <c r="AK70" s="830">
        <v>1</v>
      </c>
      <c r="AL70" s="830"/>
      <c r="AM70" s="830"/>
      <c r="AN70" s="830"/>
      <c r="AO70" s="830"/>
      <c r="AP70" s="830">
        <v>865</v>
      </c>
      <c r="AQ70" s="830"/>
      <c r="AR70" s="830"/>
      <c r="AS70" s="830"/>
      <c r="AT70" s="830"/>
      <c r="AU70" s="830">
        <v>34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1108</v>
      </c>
      <c r="R71" s="830"/>
      <c r="S71" s="830"/>
      <c r="T71" s="830"/>
      <c r="U71" s="830"/>
      <c r="V71" s="830">
        <v>1104</v>
      </c>
      <c r="W71" s="830"/>
      <c r="X71" s="830"/>
      <c r="Y71" s="830"/>
      <c r="Z71" s="830"/>
      <c r="AA71" s="830">
        <v>3</v>
      </c>
      <c r="AB71" s="830"/>
      <c r="AC71" s="830"/>
      <c r="AD71" s="830"/>
      <c r="AE71" s="830"/>
      <c r="AF71" s="830">
        <v>3</v>
      </c>
      <c r="AG71" s="830"/>
      <c r="AH71" s="830"/>
      <c r="AI71" s="830"/>
      <c r="AJ71" s="830"/>
      <c r="AK71" s="830" t="s">
        <v>596</v>
      </c>
      <c r="AL71" s="830"/>
      <c r="AM71" s="830"/>
      <c r="AN71" s="830"/>
      <c r="AO71" s="830"/>
      <c r="AP71" s="830" t="s">
        <v>602</v>
      </c>
      <c r="AQ71" s="830"/>
      <c r="AR71" s="830"/>
      <c r="AS71" s="830"/>
      <c r="AT71" s="830"/>
      <c r="AU71" s="830" t="s">
        <v>515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85</v>
      </c>
      <c r="R72" s="830"/>
      <c r="S72" s="830"/>
      <c r="T72" s="830"/>
      <c r="U72" s="830"/>
      <c r="V72" s="830">
        <v>71</v>
      </c>
      <c r="W72" s="830"/>
      <c r="X72" s="830"/>
      <c r="Y72" s="830"/>
      <c r="Z72" s="830"/>
      <c r="AA72" s="830">
        <v>14</v>
      </c>
      <c r="AB72" s="830"/>
      <c r="AC72" s="830"/>
      <c r="AD72" s="830"/>
      <c r="AE72" s="830"/>
      <c r="AF72" s="830">
        <v>14</v>
      </c>
      <c r="AG72" s="830"/>
      <c r="AH72" s="830"/>
      <c r="AI72" s="830"/>
      <c r="AJ72" s="830"/>
      <c r="AK72" s="830" t="s">
        <v>597</v>
      </c>
      <c r="AL72" s="830"/>
      <c r="AM72" s="830"/>
      <c r="AN72" s="830"/>
      <c r="AO72" s="830"/>
      <c r="AP72" s="830" t="s">
        <v>603</v>
      </c>
      <c r="AQ72" s="830"/>
      <c r="AR72" s="830"/>
      <c r="AS72" s="830"/>
      <c r="AT72" s="830"/>
      <c r="AU72" s="830" t="s">
        <v>515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32</v>
      </c>
      <c r="R73" s="830"/>
      <c r="S73" s="830"/>
      <c r="T73" s="830"/>
      <c r="U73" s="830"/>
      <c r="V73" s="830">
        <v>31</v>
      </c>
      <c r="W73" s="830"/>
      <c r="X73" s="830"/>
      <c r="Y73" s="830"/>
      <c r="Z73" s="830"/>
      <c r="AA73" s="830">
        <v>0</v>
      </c>
      <c r="AB73" s="830"/>
      <c r="AC73" s="830"/>
      <c r="AD73" s="830"/>
      <c r="AE73" s="830"/>
      <c r="AF73" s="830">
        <v>0</v>
      </c>
      <c r="AG73" s="830"/>
      <c r="AH73" s="830"/>
      <c r="AI73" s="830"/>
      <c r="AJ73" s="830"/>
      <c r="AK73" s="830">
        <v>9</v>
      </c>
      <c r="AL73" s="830"/>
      <c r="AM73" s="830"/>
      <c r="AN73" s="830"/>
      <c r="AO73" s="830"/>
      <c r="AP73" s="830" t="s">
        <v>600</v>
      </c>
      <c r="AQ73" s="830"/>
      <c r="AR73" s="830"/>
      <c r="AS73" s="830"/>
      <c r="AT73" s="830"/>
      <c r="AU73" s="830" t="s">
        <v>515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6733</v>
      </c>
      <c r="R74" s="830"/>
      <c r="S74" s="830"/>
      <c r="T74" s="830"/>
      <c r="U74" s="830"/>
      <c r="V74" s="830">
        <v>6652</v>
      </c>
      <c r="W74" s="830"/>
      <c r="X74" s="830"/>
      <c r="Y74" s="830"/>
      <c r="Z74" s="830"/>
      <c r="AA74" s="830">
        <v>82</v>
      </c>
      <c r="AB74" s="830"/>
      <c r="AC74" s="830"/>
      <c r="AD74" s="830"/>
      <c r="AE74" s="830"/>
      <c r="AF74" s="830">
        <v>82</v>
      </c>
      <c r="AG74" s="830"/>
      <c r="AH74" s="830"/>
      <c r="AI74" s="830"/>
      <c r="AJ74" s="830"/>
      <c r="AK74" s="830" t="s">
        <v>598</v>
      </c>
      <c r="AL74" s="830"/>
      <c r="AM74" s="830"/>
      <c r="AN74" s="830"/>
      <c r="AO74" s="830"/>
      <c r="AP74" s="830" t="s">
        <v>515</v>
      </c>
      <c r="AQ74" s="830"/>
      <c r="AR74" s="830"/>
      <c r="AS74" s="830"/>
      <c r="AT74" s="830"/>
      <c r="AU74" s="830" t="s">
        <v>515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259</v>
      </c>
      <c r="R75" s="878"/>
      <c r="S75" s="878"/>
      <c r="T75" s="878"/>
      <c r="U75" s="834"/>
      <c r="V75" s="879">
        <v>167</v>
      </c>
      <c r="W75" s="878"/>
      <c r="X75" s="878"/>
      <c r="Y75" s="878"/>
      <c r="Z75" s="834"/>
      <c r="AA75" s="879">
        <v>92</v>
      </c>
      <c r="AB75" s="878"/>
      <c r="AC75" s="878"/>
      <c r="AD75" s="878"/>
      <c r="AE75" s="834"/>
      <c r="AF75" s="879">
        <v>92</v>
      </c>
      <c r="AG75" s="878"/>
      <c r="AH75" s="878"/>
      <c r="AI75" s="878"/>
      <c r="AJ75" s="834"/>
      <c r="AK75" s="879" t="s">
        <v>599</v>
      </c>
      <c r="AL75" s="878"/>
      <c r="AM75" s="878"/>
      <c r="AN75" s="878"/>
      <c r="AO75" s="834"/>
      <c r="AP75" s="879" t="s">
        <v>515</v>
      </c>
      <c r="AQ75" s="878"/>
      <c r="AR75" s="878"/>
      <c r="AS75" s="878"/>
      <c r="AT75" s="834"/>
      <c r="AU75" s="879" t="s">
        <v>515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157883</v>
      </c>
      <c r="R76" s="878"/>
      <c r="S76" s="878"/>
      <c r="T76" s="878"/>
      <c r="U76" s="834"/>
      <c r="V76" s="879">
        <v>155213</v>
      </c>
      <c r="W76" s="878"/>
      <c r="X76" s="878"/>
      <c r="Y76" s="878"/>
      <c r="Z76" s="834"/>
      <c r="AA76" s="879">
        <v>2669</v>
      </c>
      <c r="AB76" s="878"/>
      <c r="AC76" s="878"/>
      <c r="AD76" s="878"/>
      <c r="AE76" s="834"/>
      <c r="AF76" s="879">
        <v>2669</v>
      </c>
      <c r="AG76" s="878"/>
      <c r="AH76" s="878"/>
      <c r="AI76" s="878"/>
      <c r="AJ76" s="834"/>
      <c r="AK76" s="879">
        <v>1728</v>
      </c>
      <c r="AL76" s="878"/>
      <c r="AM76" s="878"/>
      <c r="AN76" s="878"/>
      <c r="AO76" s="834"/>
      <c r="AP76" s="879" t="s">
        <v>515</v>
      </c>
      <c r="AQ76" s="878"/>
      <c r="AR76" s="878"/>
      <c r="AS76" s="878"/>
      <c r="AT76" s="834"/>
      <c r="AU76" s="879" t="s">
        <v>515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6424</v>
      </c>
      <c r="AG88" s="844"/>
      <c r="AH88" s="844"/>
      <c r="AI88" s="844"/>
      <c r="AJ88" s="844"/>
      <c r="AK88" s="841"/>
      <c r="AL88" s="841"/>
      <c r="AM88" s="841"/>
      <c r="AN88" s="841"/>
      <c r="AO88" s="841"/>
      <c r="AP88" s="844">
        <v>20445</v>
      </c>
      <c r="AQ88" s="844"/>
      <c r="AR88" s="844"/>
      <c r="AS88" s="844"/>
      <c r="AT88" s="844"/>
      <c r="AU88" s="844">
        <v>355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150</v>
      </c>
      <c r="CS102" s="852"/>
      <c r="CT102" s="852"/>
      <c r="CU102" s="852"/>
      <c r="CV102" s="891"/>
      <c r="CW102" s="890">
        <v>8</v>
      </c>
      <c r="CX102" s="852"/>
      <c r="CY102" s="852"/>
      <c r="CZ102" s="852"/>
      <c r="DA102" s="891"/>
      <c r="DB102" s="890">
        <v>0</v>
      </c>
      <c r="DC102" s="852"/>
      <c r="DD102" s="852"/>
      <c r="DE102" s="852"/>
      <c r="DF102" s="891"/>
      <c r="DG102" s="890">
        <v>50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314</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314</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314</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911130</v>
      </c>
      <c r="AB110" s="900"/>
      <c r="AC110" s="900"/>
      <c r="AD110" s="900"/>
      <c r="AE110" s="901"/>
      <c r="AF110" s="902">
        <v>848150</v>
      </c>
      <c r="AG110" s="900"/>
      <c r="AH110" s="900"/>
      <c r="AI110" s="900"/>
      <c r="AJ110" s="901"/>
      <c r="AK110" s="902">
        <v>925234</v>
      </c>
      <c r="AL110" s="900"/>
      <c r="AM110" s="900"/>
      <c r="AN110" s="900"/>
      <c r="AO110" s="901"/>
      <c r="AP110" s="903">
        <v>28.2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10401707</v>
      </c>
      <c r="BR110" s="931"/>
      <c r="BS110" s="931"/>
      <c r="BT110" s="931"/>
      <c r="BU110" s="931"/>
      <c r="BV110" s="931">
        <v>10586241</v>
      </c>
      <c r="BW110" s="931"/>
      <c r="BX110" s="931"/>
      <c r="BY110" s="931"/>
      <c r="BZ110" s="931"/>
      <c r="CA110" s="931">
        <v>10435422</v>
      </c>
      <c r="CB110" s="931"/>
      <c r="CC110" s="931"/>
      <c r="CD110" s="931"/>
      <c r="CE110" s="931"/>
      <c r="CF110" s="944">
        <v>318</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398</v>
      </c>
      <c r="DH110" s="931"/>
      <c r="DI110" s="931"/>
      <c r="DJ110" s="931"/>
      <c r="DK110" s="931"/>
      <c r="DL110" s="931" t="s">
        <v>239</v>
      </c>
      <c r="DM110" s="931"/>
      <c r="DN110" s="931"/>
      <c r="DO110" s="931"/>
      <c r="DP110" s="931"/>
      <c r="DQ110" s="931" t="s">
        <v>239</v>
      </c>
      <c r="DR110" s="931"/>
      <c r="DS110" s="931"/>
      <c r="DT110" s="931"/>
      <c r="DU110" s="931"/>
      <c r="DV110" s="932" t="s">
        <v>239</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239</v>
      </c>
      <c r="AB111" s="938"/>
      <c r="AC111" s="938"/>
      <c r="AD111" s="938"/>
      <c r="AE111" s="939"/>
      <c r="AF111" s="940" t="s">
        <v>239</v>
      </c>
      <c r="AG111" s="938"/>
      <c r="AH111" s="938"/>
      <c r="AI111" s="938"/>
      <c r="AJ111" s="939"/>
      <c r="AK111" s="940" t="s">
        <v>239</v>
      </c>
      <c r="AL111" s="938"/>
      <c r="AM111" s="938"/>
      <c r="AN111" s="938"/>
      <c r="AO111" s="939"/>
      <c r="AP111" s="941" t="s">
        <v>239</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1834</v>
      </c>
      <c r="BR111" s="926"/>
      <c r="BS111" s="926"/>
      <c r="BT111" s="926"/>
      <c r="BU111" s="926"/>
      <c r="BV111" s="926" t="s">
        <v>239</v>
      </c>
      <c r="BW111" s="926"/>
      <c r="BX111" s="926"/>
      <c r="BY111" s="926"/>
      <c r="BZ111" s="926"/>
      <c r="CA111" s="926" t="s">
        <v>239</v>
      </c>
      <c r="CB111" s="926"/>
      <c r="CC111" s="926"/>
      <c r="CD111" s="926"/>
      <c r="CE111" s="926"/>
      <c r="CF111" s="920" t="s">
        <v>398</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239</v>
      </c>
      <c r="DH111" s="926"/>
      <c r="DI111" s="926"/>
      <c r="DJ111" s="926"/>
      <c r="DK111" s="926"/>
      <c r="DL111" s="926" t="s">
        <v>239</v>
      </c>
      <c r="DM111" s="926"/>
      <c r="DN111" s="926"/>
      <c r="DO111" s="926"/>
      <c r="DP111" s="926"/>
      <c r="DQ111" s="926" t="s">
        <v>398</v>
      </c>
      <c r="DR111" s="926"/>
      <c r="DS111" s="926"/>
      <c r="DT111" s="926"/>
      <c r="DU111" s="926"/>
      <c r="DV111" s="927" t="s">
        <v>446</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239</v>
      </c>
      <c r="AB112" s="959"/>
      <c r="AC112" s="959"/>
      <c r="AD112" s="959"/>
      <c r="AE112" s="960"/>
      <c r="AF112" s="961" t="s">
        <v>239</v>
      </c>
      <c r="AG112" s="959"/>
      <c r="AH112" s="959"/>
      <c r="AI112" s="959"/>
      <c r="AJ112" s="960"/>
      <c r="AK112" s="961" t="s">
        <v>239</v>
      </c>
      <c r="AL112" s="959"/>
      <c r="AM112" s="959"/>
      <c r="AN112" s="959"/>
      <c r="AO112" s="960"/>
      <c r="AP112" s="962" t="s">
        <v>239</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2838255</v>
      </c>
      <c r="BR112" s="926"/>
      <c r="BS112" s="926"/>
      <c r="BT112" s="926"/>
      <c r="BU112" s="926"/>
      <c r="BV112" s="926">
        <v>2872136</v>
      </c>
      <c r="BW112" s="926"/>
      <c r="BX112" s="926"/>
      <c r="BY112" s="926"/>
      <c r="BZ112" s="926"/>
      <c r="CA112" s="926">
        <v>2659836</v>
      </c>
      <c r="CB112" s="926"/>
      <c r="CC112" s="926"/>
      <c r="CD112" s="926"/>
      <c r="CE112" s="926"/>
      <c r="CF112" s="920">
        <v>81.099999999999994</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1834</v>
      </c>
      <c r="DH112" s="926"/>
      <c r="DI112" s="926"/>
      <c r="DJ112" s="926"/>
      <c r="DK112" s="926"/>
      <c r="DL112" s="926" t="s">
        <v>239</v>
      </c>
      <c r="DM112" s="926"/>
      <c r="DN112" s="926"/>
      <c r="DO112" s="926"/>
      <c r="DP112" s="926"/>
      <c r="DQ112" s="926" t="s">
        <v>239</v>
      </c>
      <c r="DR112" s="926"/>
      <c r="DS112" s="926"/>
      <c r="DT112" s="926"/>
      <c r="DU112" s="926"/>
      <c r="DV112" s="927" t="s">
        <v>239</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254320</v>
      </c>
      <c r="AB113" s="938"/>
      <c r="AC113" s="938"/>
      <c r="AD113" s="938"/>
      <c r="AE113" s="939"/>
      <c r="AF113" s="940">
        <v>258234</v>
      </c>
      <c r="AG113" s="938"/>
      <c r="AH113" s="938"/>
      <c r="AI113" s="938"/>
      <c r="AJ113" s="939"/>
      <c r="AK113" s="940">
        <v>254865</v>
      </c>
      <c r="AL113" s="938"/>
      <c r="AM113" s="938"/>
      <c r="AN113" s="938"/>
      <c r="AO113" s="939"/>
      <c r="AP113" s="941">
        <v>7.8</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452663</v>
      </c>
      <c r="BR113" s="926"/>
      <c r="BS113" s="926"/>
      <c r="BT113" s="926"/>
      <c r="BU113" s="926"/>
      <c r="BV113" s="926">
        <v>413902</v>
      </c>
      <c r="BW113" s="926"/>
      <c r="BX113" s="926"/>
      <c r="BY113" s="926"/>
      <c r="BZ113" s="926"/>
      <c r="CA113" s="926">
        <v>355476</v>
      </c>
      <c r="CB113" s="926"/>
      <c r="CC113" s="926"/>
      <c r="CD113" s="926"/>
      <c r="CE113" s="926"/>
      <c r="CF113" s="920">
        <v>10.8</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239</v>
      </c>
      <c r="DH113" s="959"/>
      <c r="DI113" s="959"/>
      <c r="DJ113" s="959"/>
      <c r="DK113" s="960"/>
      <c r="DL113" s="961" t="s">
        <v>239</v>
      </c>
      <c r="DM113" s="959"/>
      <c r="DN113" s="959"/>
      <c r="DO113" s="959"/>
      <c r="DP113" s="960"/>
      <c r="DQ113" s="961" t="s">
        <v>398</v>
      </c>
      <c r="DR113" s="959"/>
      <c r="DS113" s="959"/>
      <c r="DT113" s="959"/>
      <c r="DU113" s="960"/>
      <c r="DV113" s="962" t="s">
        <v>398</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43883</v>
      </c>
      <c r="AB114" s="959"/>
      <c r="AC114" s="959"/>
      <c r="AD114" s="959"/>
      <c r="AE114" s="960"/>
      <c r="AF114" s="961">
        <v>49288</v>
      </c>
      <c r="AG114" s="959"/>
      <c r="AH114" s="959"/>
      <c r="AI114" s="959"/>
      <c r="AJ114" s="960"/>
      <c r="AK114" s="961">
        <v>53264</v>
      </c>
      <c r="AL114" s="959"/>
      <c r="AM114" s="959"/>
      <c r="AN114" s="959"/>
      <c r="AO114" s="960"/>
      <c r="AP114" s="962">
        <v>1.6</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810748</v>
      </c>
      <c r="BR114" s="926"/>
      <c r="BS114" s="926"/>
      <c r="BT114" s="926"/>
      <c r="BU114" s="926"/>
      <c r="BV114" s="926">
        <v>760442</v>
      </c>
      <c r="BW114" s="926"/>
      <c r="BX114" s="926"/>
      <c r="BY114" s="926"/>
      <c r="BZ114" s="926"/>
      <c r="CA114" s="926">
        <v>740844</v>
      </c>
      <c r="CB114" s="926"/>
      <c r="CC114" s="926"/>
      <c r="CD114" s="926"/>
      <c r="CE114" s="926"/>
      <c r="CF114" s="920">
        <v>22.6</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239</v>
      </c>
      <c r="DH114" s="959"/>
      <c r="DI114" s="959"/>
      <c r="DJ114" s="959"/>
      <c r="DK114" s="960"/>
      <c r="DL114" s="961" t="s">
        <v>446</v>
      </c>
      <c r="DM114" s="959"/>
      <c r="DN114" s="959"/>
      <c r="DO114" s="959"/>
      <c r="DP114" s="960"/>
      <c r="DQ114" s="961" t="s">
        <v>398</v>
      </c>
      <c r="DR114" s="959"/>
      <c r="DS114" s="959"/>
      <c r="DT114" s="959"/>
      <c r="DU114" s="960"/>
      <c r="DV114" s="962" t="s">
        <v>398</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1941</v>
      </c>
      <c r="AB115" s="938"/>
      <c r="AC115" s="938"/>
      <c r="AD115" s="938"/>
      <c r="AE115" s="939"/>
      <c r="AF115" s="940">
        <v>1834</v>
      </c>
      <c r="AG115" s="938"/>
      <c r="AH115" s="938"/>
      <c r="AI115" s="938"/>
      <c r="AJ115" s="939"/>
      <c r="AK115" s="940" t="s">
        <v>239</v>
      </c>
      <c r="AL115" s="938"/>
      <c r="AM115" s="938"/>
      <c r="AN115" s="938"/>
      <c r="AO115" s="939"/>
      <c r="AP115" s="941" t="s">
        <v>239</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239</v>
      </c>
      <c r="BR115" s="926"/>
      <c r="BS115" s="926"/>
      <c r="BT115" s="926"/>
      <c r="BU115" s="926"/>
      <c r="BV115" s="926" t="s">
        <v>239</v>
      </c>
      <c r="BW115" s="926"/>
      <c r="BX115" s="926"/>
      <c r="BY115" s="926"/>
      <c r="BZ115" s="926"/>
      <c r="CA115" s="926" t="s">
        <v>239</v>
      </c>
      <c r="CB115" s="926"/>
      <c r="CC115" s="926"/>
      <c r="CD115" s="926"/>
      <c r="CE115" s="926"/>
      <c r="CF115" s="920" t="s">
        <v>398</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398</v>
      </c>
      <c r="DH115" s="959"/>
      <c r="DI115" s="959"/>
      <c r="DJ115" s="959"/>
      <c r="DK115" s="960"/>
      <c r="DL115" s="961" t="s">
        <v>239</v>
      </c>
      <c r="DM115" s="959"/>
      <c r="DN115" s="959"/>
      <c r="DO115" s="959"/>
      <c r="DP115" s="960"/>
      <c r="DQ115" s="961" t="s">
        <v>398</v>
      </c>
      <c r="DR115" s="959"/>
      <c r="DS115" s="959"/>
      <c r="DT115" s="959"/>
      <c r="DU115" s="960"/>
      <c r="DV115" s="962" t="s">
        <v>239</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239</v>
      </c>
      <c r="AB116" s="959"/>
      <c r="AC116" s="959"/>
      <c r="AD116" s="959"/>
      <c r="AE116" s="960"/>
      <c r="AF116" s="961" t="s">
        <v>239</v>
      </c>
      <c r="AG116" s="959"/>
      <c r="AH116" s="959"/>
      <c r="AI116" s="959"/>
      <c r="AJ116" s="960"/>
      <c r="AK116" s="961" t="s">
        <v>398</v>
      </c>
      <c r="AL116" s="959"/>
      <c r="AM116" s="959"/>
      <c r="AN116" s="959"/>
      <c r="AO116" s="960"/>
      <c r="AP116" s="962" t="s">
        <v>398</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239</v>
      </c>
      <c r="BW116" s="926"/>
      <c r="BX116" s="926"/>
      <c r="BY116" s="926"/>
      <c r="BZ116" s="926"/>
      <c r="CA116" s="926" t="s">
        <v>239</v>
      </c>
      <c r="CB116" s="926"/>
      <c r="CC116" s="926"/>
      <c r="CD116" s="926"/>
      <c r="CE116" s="926"/>
      <c r="CF116" s="920" t="s">
        <v>398</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398</v>
      </c>
      <c r="DH116" s="959"/>
      <c r="DI116" s="959"/>
      <c r="DJ116" s="959"/>
      <c r="DK116" s="960"/>
      <c r="DL116" s="961" t="s">
        <v>239</v>
      </c>
      <c r="DM116" s="959"/>
      <c r="DN116" s="959"/>
      <c r="DO116" s="959"/>
      <c r="DP116" s="960"/>
      <c r="DQ116" s="961" t="s">
        <v>398</v>
      </c>
      <c r="DR116" s="959"/>
      <c r="DS116" s="959"/>
      <c r="DT116" s="959"/>
      <c r="DU116" s="960"/>
      <c r="DV116" s="962" t="s">
        <v>239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1211274</v>
      </c>
      <c r="AB117" s="979"/>
      <c r="AC117" s="979"/>
      <c r="AD117" s="979"/>
      <c r="AE117" s="980"/>
      <c r="AF117" s="981">
        <v>1157506</v>
      </c>
      <c r="AG117" s="979"/>
      <c r="AH117" s="979"/>
      <c r="AI117" s="979"/>
      <c r="AJ117" s="980"/>
      <c r="AK117" s="981">
        <v>1233363</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398</v>
      </c>
      <c r="BR117" s="926"/>
      <c r="BS117" s="926"/>
      <c r="BT117" s="926"/>
      <c r="BU117" s="926"/>
      <c r="BV117" s="926" t="s">
        <v>239</v>
      </c>
      <c r="BW117" s="926"/>
      <c r="BX117" s="926"/>
      <c r="BY117" s="926"/>
      <c r="BZ117" s="926"/>
      <c r="CA117" s="926" t="s">
        <v>398</v>
      </c>
      <c r="CB117" s="926"/>
      <c r="CC117" s="926"/>
      <c r="CD117" s="926"/>
      <c r="CE117" s="926"/>
      <c r="CF117" s="920" t="s">
        <v>398</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239</v>
      </c>
      <c r="DH117" s="959"/>
      <c r="DI117" s="959"/>
      <c r="DJ117" s="959"/>
      <c r="DK117" s="960"/>
      <c r="DL117" s="961" t="s">
        <v>398</v>
      </c>
      <c r="DM117" s="959"/>
      <c r="DN117" s="959"/>
      <c r="DO117" s="959"/>
      <c r="DP117" s="960"/>
      <c r="DQ117" s="961" t="s">
        <v>239</v>
      </c>
      <c r="DR117" s="959"/>
      <c r="DS117" s="959"/>
      <c r="DT117" s="959"/>
      <c r="DU117" s="960"/>
      <c r="DV117" s="962" t="s">
        <v>239</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314</v>
      </c>
      <c r="AL118" s="893"/>
      <c r="AM118" s="893"/>
      <c r="AN118" s="893"/>
      <c r="AO118" s="894"/>
      <c r="AP118" s="970" t="s">
        <v>437</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239</v>
      </c>
      <c r="BR118" s="1000"/>
      <c r="BS118" s="1000"/>
      <c r="BT118" s="1000"/>
      <c r="BU118" s="1000"/>
      <c r="BV118" s="1000" t="s">
        <v>239</v>
      </c>
      <c r="BW118" s="1000"/>
      <c r="BX118" s="1000"/>
      <c r="BY118" s="1000"/>
      <c r="BZ118" s="1000"/>
      <c r="CA118" s="1000" t="s">
        <v>446</v>
      </c>
      <c r="CB118" s="1000"/>
      <c r="CC118" s="1000"/>
      <c r="CD118" s="1000"/>
      <c r="CE118" s="1000"/>
      <c r="CF118" s="920" t="s">
        <v>239</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239</v>
      </c>
      <c r="DH118" s="959"/>
      <c r="DI118" s="959"/>
      <c r="DJ118" s="959"/>
      <c r="DK118" s="960"/>
      <c r="DL118" s="961" t="s">
        <v>239</v>
      </c>
      <c r="DM118" s="959"/>
      <c r="DN118" s="959"/>
      <c r="DO118" s="959"/>
      <c r="DP118" s="960"/>
      <c r="DQ118" s="961" t="s">
        <v>239</v>
      </c>
      <c r="DR118" s="959"/>
      <c r="DS118" s="959"/>
      <c r="DT118" s="959"/>
      <c r="DU118" s="960"/>
      <c r="DV118" s="962" t="s">
        <v>398</v>
      </c>
      <c r="DW118" s="963"/>
      <c r="DX118" s="963"/>
      <c r="DY118" s="963"/>
      <c r="DZ118" s="964"/>
    </row>
    <row r="119" spans="1:130" s="230"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239</v>
      </c>
      <c r="AB119" s="900"/>
      <c r="AC119" s="900"/>
      <c r="AD119" s="900"/>
      <c r="AE119" s="901"/>
      <c r="AF119" s="902" t="s">
        <v>239</v>
      </c>
      <c r="AG119" s="900"/>
      <c r="AH119" s="900"/>
      <c r="AI119" s="900"/>
      <c r="AJ119" s="901"/>
      <c r="AK119" s="902" t="s">
        <v>398</v>
      </c>
      <c r="AL119" s="900"/>
      <c r="AM119" s="900"/>
      <c r="AN119" s="900"/>
      <c r="AO119" s="901"/>
      <c r="AP119" s="903" t="s">
        <v>446</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14505207</v>
      </c>
      <c r="BR119" s="1000"/>
      <c r="BS119" s="1000"/>
      <c r="BT119" s="1000"/>
      <c r="BU119" s="1000"/>
      <c r="BV119" s="1000">
        <v>14632721</v>
      </c>
      <c r="BW119" s="1000"/>
      <c r="BX119" s="1000"/>
      <c r="BY119" s="1000"/>
      <c r="BZ119" s="1000"/>
      <c r="CA119" s="1000">
        <v>14191578</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398</v>
      </c>
      <c r="DH119" s="986"/>
      <c r="DI119" s="986"/>
      <c r="DJ119" s="986"/>
      <c r="DK119" s="987"/>
      <c r="DL119" s="985" t="s">
        <v>398</v>
      </c>
      <c r="DM119" s="986"/>
      <c r="DN119" s="986"/>
      <c r="DO119" s="986"/>
      <c r="DP119" s="987"/>
      <c r="DQ119" s="985" t="s">
        <v>398</v>
      </c>
      <c r="DR119" s="986"/>
      <c r="DS119" s="986"/>
      <c r="DT119" s="986"/>
      <c r="DU119" s="987"/>
      <c r="DV119" s="988" t="s">
        <v>239</v>
      </c>
      <c r="DW119" s="989"/>
      <c r="DX119" s="989"/>
      <c r="DY119" s="989"/>
      <c r="DZ119" s="990"/>
    </row>
    <row r="120" spans="1:130" s="230" customFormat="1" ht="26.25" customHeight="1" x14ac:dyDescent="0.15">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239</v>
      </c>
      <c r="AB120" s="959"/>
      <c r="AC120" s="959"/>
      <c r="AD120" s="959"/>
      <c r="AE120" s="960"/>
      <c r="AF120" s="961" t="s">
        <v>239</v>
      </c>
      <c r="AG120" s="959"/>
      <c r="AH120" s="959"/>
      <c r="AI120" s="959"/>
      <c r="AJ120" s="960"/>
      <c r="AK120" s="961" t="s">
        <v>239</v>
      </c>
      <c r="AL120" s="959"/>
      <c r="AM120" s="959"/>
      <c r="AN120" s="959"/>
      <c r="AO120" s="960"/>
      <c r="AP120" s="962" t="s">
        <v>398</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1709346</v>
      </c>
      <c r="BR120" s="931"/>
      <c r="BS120" s="931"/>
      <c r="BT120" s="931"/>
      <c r="BU120" s="931"/>
      <c r="BV120" s="931">
        <v>1840558</v>
      </c>
      <c r="BW120" s="931"/>
      <c r="BX120" s="931"/>
      <c r="BY120" s="931"/>
      <c r="BZ120" s="931"/>
      <c r="CA120" s="931">
        <v>1680671</v>
      </c>
      <c r="CB120" s="931"/>
      <c r="CC120" s="931"/>
      <c r="CD120" s="931"/>
      <c r="CE120" s="931"/>
      <c r="CF120" s="944">
        <v>51.2</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2502628</v>
      </c>
      <c r="DH120" s="931"/>
      <c r="DI120" s="931"/>
      <c r="DJ120" s="931"/>
      <c r="DK120" s="931"/>
      <c r="DL120" s="931">
        <v>2568942</v>
      </c>
      <c r="DM120" s="931"/>
      <c r="DN120" s="931"/>
      <c r="DO120" s="931"/>
      <c r="DP120" s="931"/>
      <c r="DQ120" s="931">
        <v>2399507</v>
      </c>
      <c r="DR120" s="931"/>
      <c r="DS120" s="931"/>
      <c r="DT120" s="931"/>
      <c r="DU120" s="931"/>
      <c r="DV120" s="932">
        <v>73.099999999999994</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1834</v>
      </c>
      <c r="AB121" s="959"/>
      <c r="AC121" s="959"/>
      <c r="AD121" s="959"/>
      <c r="AE121" s="960"/>
      <c r="AF121" s="961">
        <v>1834</v>
      </c>
      <c r="AG121" s="959"/>
      <c r="AH121" s="959"/>
      <c r="AI121" s="959"/>
      <c r="AJ121" s="960"/>
      <c r="AK121" s="961" t="s">
        <v>446</v>
      </c>
      <c r="AL121" s="959"/>
      <c r="AM121" s="959"/>
      <c r="AN121" s="959"/>
      <c r="AO121" s="960"/>
      <c r="AP121" s="962" t="s">
        <v>239</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84214</v>
      </c>
      <c r="BR121" s="926"/>
      <c r="BS121" s="926"/>
      <c r="BT121" s="926"/>
      <c r="BU121" s="926"/>
      <c r="BV121" s="926">
        <v>69586</v>
      </c>
      <c r="BW121" s="926"/>
      <c r="BX121" s="926"/>
      <c r="BY121" s="926"/>
      <c r="BZ121" s="926"/>
      <c r="CA121" s="926">
        <v>21684</v>
      </c>
      <c r="CB121" s="926"/>
      <c r="CC121" s="926"/>
      <c r="CD121" s="926"/>
      <c r="CE121" s="926"/>
      <c r="CF121" s="920">
        <v>0.7</v>
      </c>
      <c r="CG121" s="921"/>
      <c r="CH121" s="921"/>
      <c r="CI121" s="921"/>
      <c r="CJ121" s="921"/>
      <c r="CK121" s="1009"/>
      <c r="CL121" s="1010"/>
      <c r="CM121" s="1010"/>
      <c r="CN121" s="1010"/>
      <c r="CO121" s="1011"/>
      <c r="CP121" s="1019" t="s">
        <v>414</v>
      </c>
      <c r="CQ121" s="1020"/>
      <c r="CR121" s="1020"/>
      <c r="CS121" s="1020"/>
      <c r="CT121" s="1020"/>
      <c r="CU121" s="1020"/>
      <c r="CV121" s="1020"/>
      <c r="CW121" s="1020"/>
      <c r="CX121" s="1020"/>
      <c r="CY121" s="1020"/>
      <c r="CZ121" s="1020"/>
      <c r="DA121" s="1020"/>
      <c r="DB121" s="1020"/>
      <c r="DC121" s="1020"/>
      <c r="DD121" s="1020"/>
      <c r="DE121" s="1020"/>
      <c r="DF121" s="1021"/>
      <c r="DG121" s="925">
        <v>214579</v>
      </c>
      <c r="DH121" s="926"/>
      <c r="DI121" s="926"/>
      <c r="DJ121" s="926"/>
      <c r="DK121" s="926"/>
      <c r="DL121" s="926">
        <v>187155</v>
      </c>
      <c r="DM121" s="926"/>
      <c r="DN121" s="926"/>
      <c r="DO121" s="926"/>
      <c r="DP121" s="926"/>
      <c r="DQ121" s="926">
        <v>146467</v>
      </c>
      <c r="DR121" s="926"/>
      <c r="DS121" s="926"/>
      <c r="DT121" s="926"/>
      <c r="DU121" s="926"/>
      <c r="DV121" s="927">
        <v>4.5</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239</v>
      </c>
      <c r="AB122" s="959"/>
      <c r="AC122" s="959"/>
      <c r="AD122" s="959"/>
      <c r="AE122" s="960"/>
      <c r="AF122" s="961" t="s">
        <v>398</v>
      </c>
      <c r="AG122" s="959"/>
      <c r="AH122" s="959"/>
      <c r="AI122" s="959"/>
      <c r="AJ122" s="960"/>
      <c r="AK122" s="961" t="s">
        <v>398</v>
      </c>
      <c r="AL122" s="959"/>
      <c r="AM122" s="959"/>
      <c r="AN122" s="959"/>
      <c r="AO122" s="960"/>
      <c r="AP122" s="962" t="s">
        <v>239</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8757897</v>
      </c>
      <c r="BR122" s="1000"/>
      <c r="BS122" s="1000"/>
      <c r="BT122" s="1000"/>
      <c r="BU122" s="1000"/>
      <c r="BV122" s="1000">
        <v>8785460</v>
      </c>
      <c r="BW122" s="1000"/>
      <c r="BX122" s="1000"/>
      <c r="BY122" s="1000"/>
      <c r="BZ122" s="1000"/>
      <c r="CA122" s="1000">
        <v>8628624</v>
      </c>
      <c r="CB122" s="1000"/>
      <c r="CC122" s="1000"/>
      <c r="CD122" s="1000"/>
      <c r="CE122" s="1000"/>
      <c r="CF122" s="1017">
        <v>262.89999999999998</v>
      </c>
      <c r="CG122" s="1018"/>
      <c r="CH122" s="1018"/>
      <c r="CI122" s="1018"/>
      <c r="CJ122" s="1018"/>
      <c r="CK122" s="1009"/>
      <c r="CL122" s="1010"/>
      <c r="CM122" s="1010"/>
      <c r="CN122" s="1010"/>
      <c r="CO122" s="1011"/>
      <c r="CP122" s="1019" t="s">
        <v>413</v>
      </c>
      <c r="CQ122" s="1020"/>
      <c r="CR122" s="1020"/>
      <c r="CS122" s="1020"/>
      <c r="CT122" s="1020"/>
      <c r="CU122" s="1020"/>
      <c r="CV122" s="1020"/>
      <c r="CW122" s="1020"/>
      <c r="CX122" s="1020"/>
      <c r="CY122" s="1020"/>
      <c r="CZ122" s="1020"/>
      <c r="DA122" s="1020"/>
      <c r="DB122" s="1020"/>
      <c r="DC122" s="1020"/>
      <c r="DD122" s="1020"/>
      <c r="DE122" s="1020"/>
      <c r="DF122" s="1021"/>
      <c r="DG122" s="925">
        <v>118926</v>
      </c>
      <c r="DH122" s="926"/>
      <c r="DI122" s="926"/>
      <c r="DJ122" s="926"/>
      <c r="DK122" s="926"/>
      <c r="DL122" s="926">
        <v>114455</v>
      </c>
      <c r="DM122" s="926"/>
      <c r="DN122" s="926"/>
      <c r="DO122" s="926"/>
      <c r="DP122" s="926"/>
      <c r="DQ122" s="926">
        <v>112794</v>
      </c>
      <c r="DR122" s="926"/>
      <c r="DS122" s="926"/>
      <c r="DT122" s="926"/>
      <c r="DU122" s="926"/>
      <c r="DV122" s="927">
        <v>3.4</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239</v>
      </c>
      <c r="AB123" s="959"/>
      <c r="AC123" s="959"/>
      <c r="AD123" s="959"/>
      <c r="AE123" s="960"/>
      <c r="AF123" s="961" t="s">
        <v>398</v>
      </c>
      <c r="AG123" s="959"/>
      <c r="AH123" s="959"/>
      <c r="AI123" s="959"/>
      <c r="AJ123" s="960"/>
      <c r="AK123" s="961" t="s">
        <v>239</v>
      </c>
      <c r="AL123" s="959"/>
      <c r="AM123" s="959"/>
      <c r="AN123" s="959"/>
      <c r="AO123" s="960"/>
      <c r="AP123" s="962" t="s">
        <v>398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477</v>
      </c>
      <c r="BP123" s="1005"/>
      <c r="BQ123" s="1063">
        <v>10551457</v>
      </c>
      <c r="BR123" s="1064"/>
      <c r="BS123" s="1064"/>
      <c r="BT123" s="1064"/>
      <c r="BU123" s="1064"/>
      <c r="BV123" s="1064">
        <v>10695604</v>
      </c>
      <c r="BW123" s="1064"/>
      <c r="BX123" s="1064"/>
      <c r="BY123" s="1064"/>
      <c r="BZ123" s="1064"/>
      <c r="CA123" s="1064">
        <v>10330979</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2122</v>
      </c>
      <c r="DH123" s="959"/>
      <c r="DI123" s="959"/>
      <c r="DJ123" s="959"/>
      <c r="DK123" s="960"/>
      <c r="DL123" s="961">
        <v>1584</v>
      </c>
      <c r="DM123" s="959"/>
      <c r="DN123" s="959"/>
      <c r="DO123" s="959"/>
      <c r="DP123" s="960"/>
      <c r="DQ123" s="961">
        <v>1068</v>
      </c>
      <c r="DR123" s="959"/>
      <c r="DS123" s="959"/>
      <c r="DT123" s="959"/>
      <c r="DU123" s="960"/>
      <c r="DV123" s="962">
        <v>0</v>
      </c>
      <c r="DW123" s="963"/>
      <c r="DX123" s="963"/>
      <c r="DY123" s="963"/>
      <c r="DZ123" s="964"/>
    </row>
    <row r="124" spans="1:130" s="230" customFormat="1" ht="26.25" customHeight="1" thickBot="1" x14ac:dyDescent="0.2">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398</v>
      </c>
      <c r="AB124" s="959"/>
      <c r="AC124" s="959"/>
      <c r="AD124" s="959"/>
      <c r="AE124" s="960"/>
      <c r="AF124" s="961" t="s">
        <v>398</v>
      </c>
      <c r="AG124" s="959"/>
      <c r="AH124" s="959"/>
      <c r="AI124" s="959"/>
      <c r="AJ124" s="960"/>
      <c r="AK124" s="961" t="s">
        <v>446</v>
      </c>
      <c r="AL124" s="959"/>
      <c r="AM124" s="959"/>
      <c r="AN124" s="959"/>
      <c r="AO124" s="960"/>
      <c r="AP124" s="962" t="s">
        <v>239</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123.1</v>
      </c>
      <c r="BR124" s="1027"/>
      <c r="BS124" s="1027"/>
      <c r="BT124" s="1027"/>
      <c r="BU124" s="1027"/>
      <c r="BV124" s="1027">
        <v>115.4</v>
      </c>
      <c r="BW124" s="1027"/>
      <c r="BX124" s="1027"/>
      <c r="BY124" s="1027"/>
      <c r="BZ124" s="1027"/>
      <c r="CA124" s="1027">
        <v>117.6</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398</v>
      </c>
      <c r="DH124" s="986"/>
      <c r="DI124" s="986"/>
      <c r="DJ124" s="986"/>
      <c r="DK124" s="987"/>
      <c r="DL124" s="985" t="s">
        <v>239</v>
      </c>
      <c r="DM124" s="986"/>
      <c r="DN124" s="986"/>
      <c r="DO124" s="986"/>
      <c r="DP124" s="987"/>
      <c r="DQ124" s="985" t="s">
        <v>398</v>
      </c>
      <c r="DR124" s="986"/>
      <c r="DS124" s="986"/>
      <c r="DT124" s="986"/>
      <c r="DU124" s="987"/>
      <c r="DV124" s="988" t="s">
        <v>398</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239</v>
      </c>
      <c r="AB125" s="959"/>
      <c r="AC125" s="959"/>
      <c r="AD125" s="959"/>
      <c r="AE125" s="960"/>
      <c r="AF125" s="961" t="s">
        <v>239</v>
      </c>
      <c r="AG125" s="959"/>
      <c r="AH125" s="959"/>
      <c r="AI125" s="959"/>
      <c r="AJ125" s="960"/>
      <c r="AK125" s="961" t="s">
        <v>239</v>
      </c>
      <c r="AL125" s="959"/>
      <c r="AM125" s="959"/>
      <c r="AN125" s="959"/>
      <c r="AO125" s="960"/>
      <c r="AP125" s="962" t="s">
        <v>398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398</v>
      </c>
      <c r="DH125" s="931"/>
      <c r="DI125" s="931"/>
      <c r="DJ125" s="931"/>
      <c r="DK125" s="931"/>
      <c r="DL125" s="931" t="s">
        <v>398</v>
      </c>
      <c r="DM125" s="931"/>
      <c r="DN125" s="931"/>
      <c r="DO125" s="931"/>
      <c r="DP125" s="931"/>
      <c r="DQ125" s="931" t="s">
        <v>239</v>
      </c>
      <c r="DR125" s="931"/>
      <c r="DS125" s="931"/>
      <c r="DT125" s="931"/>
      <c r="DU125" s="931"/>
      <c r="DV125" s="932" t="s">
        <v>398</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107</v>
      </c>
      <c r="AB126" s="959"/>
      <c r="AC126" s="959"/>
      <c r="AD126" s="959"/>
      <c r="AE126" s="960"/>
      <c r="AF126" s="961" t="s">
        <v>239</v>
      </c>
      <c r="AG126" s="959"/>
      <c r="AH126" s="959"/>
      <c r="AI126" s="959"/>
      <c r="AJ126" s="960"/>
      <c r="AK126" s="961" t="s">
        <v>398</v>
      </c>
      <c r="AL126" s="959"/>
      <c r="AM126" s="959"/>
      <c r="AN126" s="959"/>
      <c r="AO126" s="960"/>
      <c r="AP126" s="962" t="s">
        <v>239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239</v>
      </c>
      <c r="DH126" s="926"/>
      <c r="DI126" s="926"/>
      <c r="DJ126" s="926"/>
      <c r="DK126" s="926"/>
      <c r="DL126" s="926" t="s">
        <v>398</v>
      </c>
      <c r="DM126" s="926"/>
      <c r="DN126" s="926"/>
      <c r="DO126" s="926"/>
      <c r="DP126" s="926"/>
      <c r="DQ126" s="926" t="s">
        <v>398</v>
      </c>
      <c r="DR126" s="926"/>
      <c r="DS126" s="926"/>
      <c r="DT126" s="926"/>
      <c r="DU126" s="926"/>
      <c r="DV126" s="927" t="s">
        <v>239</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446</v>
      </c>
      <c r="AB127" s="959"/>
      <c r="AC127" s="959"/>
      <c r="AD127" s="959"/>
      <c r="AE127" s="960"/>
      <c r="AF127" s="961" t="s">
        <v>398</v>
      </c>
      <c r="AG127" s="959"/>
      <c r="AH127" s="959"/>
      <c r="AI127" s="959"/>
      <c r="AJ127" s="960"/>
      <c r="AK127" s="961" t="s">
        <v>398</v>
      </c>
      <c r="AL127" s="959"/>
      <c r="AM127" s="959"/>
      <c r="AN127" s="959"/>
      <c r="AO127" s="960"/>
      <c r="AP127" s="962" t="s">
        <v>398</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398</v>
      </c>
      <c r="DH127" s="926"/>
      <c r="DI127" s="926"/>
      <c r="DJ127" s="926"/>
      <c r="DK127" s="926"/>
      <c r="DL127" s="926" t="s">
        <v>398</v>
      </c>
      <c r="DM127" s="926"/>
      <c r="DN127" s="926"/>
      <c r="DO127" s="926"/>
      <c r="DP127" s="926"/>
      <c r="DQ127" s="926" t="s">
        <v>398</v>
      </c>
      <c r="DR127" s="926"/>
      <c r="DS127" s="926"/>
      <c r="DT127" s="926"/>
      <c r="DU127" s="926"/>
      <c r="DV127" s="927" t="s">
        <v>239</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14470</v>
      </c>
      <c r="AB128" s="1046"/>
      <c r="AC128" s="1046"/>
      <c r="AD128" s="1046"/>
      <c r="AE128" s="1047"/>
      <c r="AF128" s="1048">
        <v>11620</v>
      </c>
      <c r="AG128" s="1046"/>
      <c r="AH128" s="1046"/>
      <c r="AI128" s="1046"/>
      <c r="AJ128" s="1047"/>
      <c r="AK128" s="1048">
        <v>10145</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239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398</v>
      </c>
      <c r="DH128" s="1038"/>
      <c r="DI128" s="1038"/>
      <c r="DJ128" s="1038"/>
      <c r="DK128" s="1038"/>
      <c r="DL128" s="1038" t="s">
        <v>398</v>
      </c>
      <c r="DM128" s="1038"/>
      <c r="DN128" s="1038"/>
      <c r="DO128" s="1038"/>
      <c r="DP128" s="1038"/>
      <c r="DQ128" s="1038" t="s">
        <v>398</v>
      </c>
      <c r="DR128" s="1038"/>
      <c r="DS128" s="1038"/>
      <c r="DT128" s="1038"/>
      <c r="DU128" s="1038"/>
      <c r="DV128" s="1039" t="s">
        <v>239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4005785</v>
      </c>
      <c r="AB129" s="959"/>
      <c r="AC129" s="959"/>
      <c r="AD129" s="959"/>
      <c r="AE129" s="960"/>
      <c r="AF129" s="961">
        <v>4138343</v>
      </c>
      <c r="AG129" s="959"/>
      <c r="AH129" s="959"/>
      <c r="AI129" s="959"/>
      <c r="AJ129" s="960"/>
      <c r="AK129" s="961">
        <v>4048771</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239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794676</v>
      </c>
      <c r="AB130" s="959"/>
      <c r="AC130" s="959"/>
      <c r="AD130" s="959"/>
      <c r="AE130" s="960"/>
      <c r="AF130" s="961">
        <v>727047</v>
      </c>
      <c r="AG130" s="959"/>
      <c r="AH130" s="959"/>
      <c r="AI130" s="959"/>
      <c r="AJ130" s="960"/>
      <c r="AK130" s="961">
        <v>767211</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3211109</v>
      </c>
      <c r="AB131" s="986"/>
      <c r="AC131" s="986"/>
      <c r="AD131" s="986"/>
      <c r="AE131" s="987"/>
      <c r="AF131" s="985">
        <v>3411296</v>
      </c>
      <c r="AG131" s="986"/>
      <c r="AH131" s="986"/>
      <c r="AI131" s="986"/>
      <c r="AJ131" s="987"/>
      <c r="AK131" s="985">
        <v>3281560</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117.6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12.52302553</v>
      </c>
      <c r="AB132" s="1097"/>
      <c r="AC132" s="1097"/>
      <c r="AD132" s="1097"/>
      <c r="AE132" s="1098"/>
      <c r="AF132" s="1099">
        <v>12.278002259999999</v>
      </c>
      <c r="AG132" s="1097"/>
      <c r="AH132" s="1097"/>
      <c r="AI132" s="1097"/>
      <c r="AJ132" s="1098"/>
      <c r="AK132" s="1099">
        <v>13.896043349999999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10.6</v>
      </c>
      <c r="AB133" s="1080"/>
      <c r="AC133" s="1080"/>
      <c r="AD133" s="1080"/>
      <c r="AE133" s="1081"/>
      <c r="AF133" s="1079">
        <v>12</v>
      </c>
      <c r="AG133" s="1080"/>
      <c r="AH133" s="1080"/>
      <c r="AI133" s="1080"/>
      <c r="AJ133" s="1081"/>
      <c r="AK133" s="1079">
        <v>12.8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qRiP7JIu+Zt4Xxxeb9Ikj6GYMY2fvlk5yLDdw5a/pSy/WmOQqcn0LbZoylFHZGyTvAxsY84FZU95kMLBH1wNg==" saltValue="FgaWGcp1zK4BFNef7dKF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klMGcuMkTP8AhRC890QR2LHoNag7Zm1tzpLpcg73mCKaiSA1p2CMEZ3FEYC1etbtCFUeC+ijvCE/24eBxxLOQ==" saltValue="bI3G9QHPXn6gON4MFYOF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es7yun8zliqgJzG/3VavBTVaEyb8sPDUDRAohg6GsQDKVaVSvs5By/CY1Km8YMUV2TloLMuPVAmJFPHyjSTw==" saltValue="jdTuNrFnETihQSqYx6/s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1048852</v>
      </c>
      <c r="AP9" s="281">
        <v>160621</v>
      </c>
      <c r="AQ9" s="282">
        <v>138583</v>
      </c>
      <c r="AR9" s="283">
        <v>15.9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179728</v>
      </c>
      <c r="AP10" s="284">
        <v>27523</v>
      </c>
      <c r="AQ10" s="285">
        <v>15847</v>
      </c>
      <c r="AR10" s="286">
        <v>73.7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2224</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199318</v>
      </c>
      <c r="AP13" s="284">
        <v>30523</v>
      </c>
      <c r="AQ13" s="285">
        <v>5571</v>
      </c>
      <c r="AR13" s="286">
        <v>447.9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46775</v>
      </c>
      <c r="AP14" s="284">
        <v>7163</v>
      </c>
      <c r="AQ14" s="285">
        <v>2766</v>
      </c>
      <c r="AR14" s="286">
        <v>159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-84199</v>
      </c>
      <c r="AP15" s="284">
        <v>-12894</v>
      </c>
      <c r="AQ15" s="285">
        <v>-9361</v>
      </c>
      <c r="AR15" s="286">
        <v>37.700000000000003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1390474</v>
      </c>
      <c r="AP16" s="284">
        <v>212936</v>
      </c>
      <c r="AQ16" s="285">
        <v>155632</v>
      </c>
      <c r="AR16" s="286">
        <v>36.799999999999997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15.47</v>
      </c>
      <c r="AP21" s="298">
        <v>13.83</v>
      </c>
      <c r="AQ21" s="299">
        <v>1.64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100.1</v>
      </c>
      <c r="AP22" s="303">
        <v>96.2</v>
      </c>
      <c r="AQ22" s="304">
        <v>3.9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925234</v>
      </c>
      <c r="AP32" s="312">
        <v>141690</v>
      </c>
      <c r="AQ32" s="313">
        <v>82029</v>
      </c>
      <c r="AR32" s="314">
        <v>72.7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254865</v>
      </c>
      <c r="AP35" s="312">
        <v>39030</v>
      </c>
      <c r="AQ35" s="313">
        <v>28200</v>
      </c>
      <c r="AR35" s="314">
        <v>38.4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53264</v>
      </c>
      <c r="AP36" s="312">
        <v>8157</v>
      </c>
      <c r="AQ36" s="313">
        <v>4770</v>
      </c>
      <c r="AR36" s="314">
        <v>71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525</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4</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-10145</v>
      </c>
      <c r="AP39" s="312">
        <v>-1554</v>
      </c>
      <c r="AQ39" s="313">
        <v>-1861</v>
      </c>
      <c r="AR39" s="314">
        <v>-16.5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-767211</v>
      </c>
      <c r="AP40" s="312">
        <v>-117490</v>
      </c>
      <c r="AQ40" s="313">
        <v>-76879</v>
      </c>
      <c r="AR40" s="314">
        <v>52.8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456007</v>
      </c>
      <c r="AP41" s="312">
        <v>69833</v>
      </c>
      <c r="AQ41" s="313">
        <v>36788</v>
      </c>
      <c r="AR41" s="314">
        <v>89.8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2307722</v>
      </c>
      <c r="AN51" s="334">
        <v>322623</v>
      </c>
      <c r="AO51" s="335">
        <v>96.6</v>
      </c>
      <c r="AP51" s="336">
        <v>114790</v>
      </c>
      <c r="AQ51" s="337">
        <v>-6.6</v>
      </c>
      <c r="AR51" s="338">
        <v>103.2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1830190</v>
      </c>
      <c r="AN52" s="342">
        <v>255863</v>
      </c>
      <c r="AO52" s="343">
        <v>488.2</v>
      </c>
      <c r="AP52" s="344">
        <v>55601</v>
      </c>
      <c r="AQ52" s="345">
        <v>-15.5</v>
      </c>
      <c r="AR52" s="346">
        <v>503.7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2104565</v>
      </c>
      <c r="AN53" s="334">
        <v>301212</v>
      </c>
      <c r="AO53" s="335">
        <v>-6.6</v>
      </c>
      <c r="AP53" s="336">
        <v>126262</v>
      </c>
      <c r="AQ53" s="337">
        <v>10</v>
      </c>
      <c r="AR53" s="338">
        <v>-16.600000000000001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661184</v>
      </c>
      <c r="AN54" s="342">
        <v>94631</v>
      </c>
      <c r="AO54" s="343">
        <v>-63</v>
      </c>
      <c r="AP54" s="344">
        <v>56769</v>
      </c>
      <c r="AQ54" s="345">
        <v>2.1</v>
      </c>
      <c r="AR54" s="346">
        <v>-65.099999999999994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2457452</v>
      </c>
      <c r="AN55" s="334">
        <v>360119</v>
      </c>
      <c r="AO55" s="335">
        <v>19.600000000000001</v>
      </c>
      <c r="AP55" s="336">
        <v>126525</v>
      </c>
      <c r="AQ55" s="337">
        <v>0.2</v>
      </c>
      <c r="AR55" s="338">
        <v>19.399999999999999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1692223</v>
      </c>
      <c r="AN56" s="342">
        <v>247981</v>
      </c>
      <c r="AO56" s="343">
        <v>162.1</v>
      </c>
      <c r="AP56" s="344">
        <v>67052</v>
      </c>
      <c r="AQ56" s="345">
        <v>18.100000000000001</v>
      </c>
      <c r="AR56" s="346">
        <v>144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1290399</v>
      </c>
      <c r="AN57" s="334">
        <v>194016</v>
      </c>
      <c r="AO57" s="335">
        <v>-46.1</v>
      </c>
      <c r="AP57" s="336">
        <v>122054</v>
      </c>
      <c r="AQ57" s="337">
        <v>-3.5</v>
      </c>
      <c r="AR57" s="338">
        <v>-42.6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339247</v>
      </c>
      <c r="AN58" s="342">
        <v>51007</v>
      </c>
      <c r="AO58" s="343">
        <v>-79.400000000000006</v>
      </c>
      <c r="AP58" s="344">
        <v>68298</v>
      </c>
      <c r="AQ58" s="345">
        <v>1.9</v>
      </c>
      <c r="AR58" s="346">
        <v>-81.3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853211</v>
      </c>
      <c r="AN59" s="334">
        <v>130660</v>
      </c>
      <c r="AO59" s="335">
        <v>-32.700000000000003</v>
      </c>
      <c r="AP59" s="336">
        <v>111644</v>
      </c>
      <c r="AQ59" s="337">
        <v>-8.5</v>
      </c>
      <c r="AR59" s="338">
        <v>-24.2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552515</v>
      </c>
      <c r="AN60" s="342">
        <v>84612</v>
      </c>
      <c r="AO60" s="343">
        <v>65.900000000000006</v>
      </c>
      <c r="AP60" s="344">
        <v>66606</v>
      </c>
      <c r="AQ60" s="345">
        <v>-2.5</v>
      </c>
      <c r="AR60" s="346">
        <v>68.400000000000006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1802670</v>
      </c>
      <c r="AN61" s="349">
        <v>261726</v>
      </c>
      <c r="AO61" s="350">
        <v>6.2</v>
      </c>
      <c r="AP61" s="351">
        <v>120255</v>
      </c>
      <c r="AQ61" s="352">
        <v>-1.7</v>
      </c>
      <c r="AR61" s="338">
        <v>7.9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1015072</v>
      </c>
      <c r="AN62" s="342">
        <v>146819</v>
      </c>
      <c r="AO62" s="343">
        <v>114.8</v>
      </c>
      <c r="AP62" s="344">
        <v>62865</v>
      </c>
      <c r="AQ62" s="345">
        <v>0.8</v>
      </c>
      <c r="AR62" s="346">
        <v>114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9DjdPAiFNTJJyaKtjxyaJ8KXs2dJVzRM1wpzjth1beyNU5a5dOg74tdPCTNQAFZYH0+v5lDoIC66D2szRZIVQ==" saltValue="ggPoW9cvcTc89GA1w+rA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RwamRVmrvJTnzbs/kCSoSHm/sABM7y7KDtJToMQoV5h00Rzj+dRUX/QEn1PltS5/TqJbb4iIGrLoN/KaPv+dZA==" saltValue="AEO/DZWgACjH+ClsyBpw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mAw9HVKaE5LIjagsmG0cdFa4f7tMY6YWsZpDdlywFT3pTnIqJHusD8VUij9GhtUYbuGEXU2I4BbFYY97InrqEA==" saltValue="ZiIFDsLwR2MqdXO1A3I7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22.5</v>
      </c>
      <c r="G47" s="12">
        <v>12.07</v>
      </c>
      <c r="H47" s="12">
        <v>11.41</v>
      </c>
      <c r="I47" s="12">
        <v>12.38</v>
      </c>
      <c r="J47" s="13">
        <v>11.35</v>
      </c>
    </row>
    <row r="48" spans="2:10" ht="57.75" customHeight="1" x14ac:dyDescent="0.15">
      <c r="B48" s="14"/>
      <c r="C48" s="1141" t="s">
        <v>4</v>
      </c>
      <c r="D48" s="1141"/>
      <c r="E48" s="1142"/>
      <c r="F48" s="15">
        <v>5.78</v>
      </c>
      <c r="G48" s="16">
        <v>7.89</v>
      </c>
      <c r="H48" s="16">
        <v>6.63</v>
      </c>
      <c r="I48" s="16">
        <v>10.17</v>
      </c>
      <c r="J48" s="17">
        <v>8.1199999999999992</v>
      </c>
    </row>
    <row r="49" spans="2:10" ht="57.75" customHeight="1" thickBot="1" x14ac:dyDescent="0.2">
      <c r="B49" s="18"/>
      <c r="C49" s="1143" t="s">
        <v>5</v>
      </c>
      <c r="D49" s="1143"/>
      <c r="E49" s="1144"/>
      <c r="F49" s="19" t="s">
        <v>562</v>
      </c>
      <c r="G49" s="20" t="s">
        <v>563</v>
      </c>
      <c r="H49" s="20" t="s">
        <v>564</v>
      </c>
      <c r="I49" s="20">
        <v>1.87</v>
      </c>
      <c r="J49" s="21" t="s">
        <v>565</v>
      </c>
    </row>
    <row r="50" spans="2:10" x14ac:dyDescent="0.15"/>
  </sheetData>
  <sheetProtection algorithmName="SHA-512" hashValue="Z2VnAxLOohhvchVinss56Qr6UDl9+CneYYzbXk7s0sE5O7lt1Vh+O9Wuz4xVDWJ1gJoDQYJhGMLsifPeVGD5Dw==" saltValue="IyXWJYIbG7kfvWXc03wt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