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011147\道力\道路メンテナンス\★舗装\DX\【公募型プロポーザル実施検討】\12_公告\"/>
    </mc:Choice>
  </mc:AlternateContent>
  <bookViews>
    <workbookView xWindow="0" yWindow="0" windowWidth="2160" windowHeight="0"/>
  </bookViews>
  <sheets>
    <sheet name="Ｒ６実施＿路線別調査およびMMS延長（R4～）" sheetId="23" r:id="rId1"/>
  </sheets>
  <definedNames>
    <definedName name="_xlnm._FilterDatabase" localSheetId="0" hidden="1">'Ｒ６実施＿路線別調査およびMMS延長（R4～）'!$A$2:$J$328</definedName>
    <definedName name="_xlnm.Print_Area" localSheetId="0">'Ｒ６実施＿路線別調査およびMMS延長（R4～）'!$A$1:$I$331</definedName>
    <definedName name="_xlnm.Print_Titles" localSheetId="0">'Ｒ６実施＿路線別調査およびMMS延長（R4～）'!$1:$4</definedName>
  </definedNames>
  <calcPr calcId="162913"/>
</workbook>
</file>

<file path=xl/calcChain.xml><?xml version="1.0" encoding="utf-8"?>
<calcChain xmlns="http://schemas.openxmlformats.org/spreadsheetml/2006/main">
  <c r="H328" i="23" l="1"/>
  <c r="G328" i="23"/>
  <c r="F328" i="23"/>
  <c r="E328" i="23"/>
  <c r="H276" i="23"/>
  <c r="G276" i="23"/>
  <c r="F276" i="23"/>
  <c r="E276" i="23"/>
  <c r="H259" i="23"/>
  <c r="G259" i="23"/>
  <c r="F259" i="23"/>
  <c r="E259" i="23"/>
  <c r="H254" i="23"/>
  <c r="G254" i="23"/>
  <c r="F254" i="23"/>
  <c r="E254" i="23"/>
  <c r="H231" i="23"/>
  <c r="G231" i="23"/>
  <c r="F231" i="23"/>
  <c r="E231" i="23"/>
  <c r="H222" i="23"/>
  <c r="G222" i="23"/>
  <c r="F222" i="23"/>
  <c r="E222" i="23"/>
  <c r="H218" i="23"/>
  <c r="G218" i="23"/>
  <c r="F218" i="23"/>
  <c r="E218" i="23"/>
  <c r="H186" i="23"/>
  <c r="G186" i="23"/>
  <c r="F186" i="23"/>
  <c r="E186" i="23"/>
  <c r="H177" i="23"/>
  <c r="G177" i="23"/>
  <c r="F177" i="23"/>
  <c r="E177" i="23"/>
  <c r="H170" i="23"/>
  <c r="G170" i="23"/>
  <c r="F170" i="23"/>
  <c r="E170" i="23"/>
  <c r="H143" i="23"/>
  <c r="G143" i="23"/>
  <c r="F143" i="23"/>
  <c r="E143" i="23"/>
  <c r="H130" i="23"/>
  <c r="G130" i="23"/>
  <c r="F130" i="23"/>
  <c r="E130" i="23"/>
  <c r="H126" i="23"/>
  <c r="G126" i="23"/>
  <c r="F126" i="23"/>
  <c r="E126" i="23"/>
  <c r="H99" i="23"/>
  <c r="G99" i="23"/>
  <c r="F99" i="23"/>
  <c r="E99" i="23"/>
  <c r="H92" i="23"/>
  <c r="G92" i="23"/>
  <c r="F92" i="23"/>
  <c r="E92" i="23"/>
  <c r="H88" i="23"/>
  <c r="G88" i="23"/>
  <c r="F88" i="23"/>
  <c r="E88" i="23"/>
  <c r="H70" i="23"/>
  <c r="G70" i="23"/>
  <c r="F70" i="23"/>
  <c r="E70" i="23"/>
  <c r="H61" i="23"/>
  <c r="G61" i="23"/>
  <c r="F61" i="23"/>
  <c r="E61" i="23"/>
  <c r="H55" i="23"/>
  <c r="G55" i="23"/>
  <c r="F55" i="23"/>
  <c r="E55" i="23"/>
  <c r="H26" i="23"/>
  <c r="G26" i="23"/>
  <c r="F26" i="23"/>
  <c r="E26" i="23"/>
  <c r="H8" i="23"/>
  <c r="G8" i="23"/>
  <c r="F8" i="23"/>
  <c r="E8" i="23"/>
  <c r="F127" i="23" l="1"/>
  <c r="E127" i="23"/>
  <c r="F89" i="23"/>
  <c r="G171" i="23"/>
  <c r="H329" i="23"/>
  <c r="F255" i="23"/>
  <c r="E219" i="23"/>
  <c r="E171" i="23"/>
  <c r="H56" i="23"/>
  <c r="E255" i="23"/>
  <c r="H89" i="23"/>
  <c r="H127" i="23"/>
  <c r="H255" i="23"/>
  <c r="G255" i="23"/>
  <c r="G89" i="23"/>
  <c r="H171" i="23"/>
  <c r="G219" i="23"/>
  <c r="H219" i="23"/>
  <c r="F329" i="23"/>
  <c r="F219" i="23"/>
  <c r="F171" i="23"/>
  <c r="G127" i="23"/>
  <c r="G329" i="23"/>
  <c r="E56" i="23"/>
  <c r="F56" i="23"/>
  <c r="E89" i="23"/>
  <c r="G56" i="23"/>
  <c r="E329" i="23"/>
  <c r="G331" i="23" l="1"/>
  <c r="H330" i="23"/>
  <c r="F330" i="23"/>
  <c r="F331" i="23"/>
  <c r="E330" i="23"/>
  <c r="G330" i="23"/>
  <c r="G332" i="23" l="1"/>
</calcChain>
</file>

<file path=xl/sharedStrings.xml><?xml version="1.0" encoding="utf-8"?>
<sst xmlns="http://schemas.openxmlformats.org/spreadsheetml/2006/main" count="660" uniqueCount="550">
  <si>
    <t>玉川沼沢線</t>
  </si>
  <si>
    <t>山形白鷹線</t>
  </si>
  <si>
    <t>米沢南陽白鷹線</t>
  </si>
  <si>
    <t>米沢飯豊線</t>
  </si>
  <si>
    <t>川西小国線</t>
  </si>
  <si>
    <t>長井大江線</t>
  </si>
  <si>
    <t>長井飯豊線</t>
  </si>
  <si>
    <t>長井白鷹線</t>
  </si>
  <si>
    <t>中山三郷寒河江線</t>
  </si>
  <si>
    <t>小国停車場線</t>
  </si>
  <si>
    <t>長井停車場線</t>
  </si>
  <si>
    <t>深山下山線</t>
  </si>
  <si>
    <t>荒砥停車場線</t>
  </si>
  <si>
    <t>久保桜線</t>
  </si>
  <si>
    <t>梨郷下伊佐沢線</t>
  </si>
  <si>
    <t>上伊佐沢川西線</t>
  </si>
  <si>
    <t>椿川西線</t>
  </si>
  <si>
    <t>椿長井線</t>
  </si>
  <si>
    <t>木地山九野本線</t>
  </si>
  <si>
    <t>寺泉舟場線</t>
  </si>
  <si>
    <t>高玉広野線</t>
  </si>
  <si>
    <t>黒鴨鮎貝線</t>
  </si>
  <si>
    <t>萩生九野本線</t>
  </si>
  <si>
    <t>中時庭線</t>
  </si>
  <si>
    <t>萩生黒沢線</t>
  </si>
  <si>
    <t>勧進代舟場線</t>
  </si>
  <si>
    <t>長者原下新田線</t>
  </si>
  <si>
    <t>五味沢小国線</t>
  </si>
  <si>
    <t>山形朝日線</t>
  </si>
  <si>
    <t>山形山寺線</t>
  </si>
  <si>
    <t>山形羽入線</t>
  </si>
  <si>
    <t>蔵王公園線</t>
  </si>
  <si>
    <t>山形天童線</t>
  </si>
  <si>
    <t>天童大江線</t>
  </si>
  <si>
    <t>天童寒河江線</t>
  </si>
  <si>
    <t>山形山辺線</t>
  </si>
  <si>
    <t>山形上山線</t>
  </si>
  <si>
    <t>山形永野線</t>
  </si>
  <si>
    <t>狸森上山線</t>
  </si>
  <si>
    <t>山辺中山線</t>
  </si>
  <si>
    <t>天童河北線</t>
  </si>
  <si>
    <t>天童山寺公園線</t>
  </si>
  <si>
    <t>妙見寺西蔵王公園線</t>
  </si>
  <si>
    <t>山辺船町線</t>
  </si>
  <si>
    <t>十日町仙石線</t>
  </si>
  <si>
    <t>蔵王成沢長谷堂線</t>
  </si>
  <si>
    <t>北山形停車場大野目線</t>
  </si>
  <si>
    <t>北山形停車場城北線</t>
  </si>
  <si>
    <t>大野目内表線</t>
  </si>
  <si>
    <t>羽前山辺停車場線</t>
  </si>
  <si>
    <t>萱平河崎線</t>
  </si>
  <si>
    <t>泥部宮脇線</t>
  </si>
  <si>
    <t>小穴二日町線</t>
  </si>
  <si>
    <t>十日町山形線</t>
  </si>
  <si>
    <t>楢下高畠線</t>
  </si>
  <si>
    <t>下原山形停車場線</t>
  </si>
  <si>
    <t>中野長町線</t>
  </si>
  <si>
    <t>大森中野線</t>
  </si>
  <si>
    <t>東山七浦線</t>
  </si>
  <si>
    <t>長岡中山線</t>
  </si>
  <si>
    <t>荒谷原崎線</t>
  </si>
  <si>
    <t>天童停車場若松線</t>
  </si>
  <si>
    <t>天童高原山口線</t>
  </si>
  <si>
    <t>寒河江村山線</t>
  </si>
  <si>
    <t>寒河江西川線</t>
  </si>
  <si>
    <t>大江西川線</t>
  </si>
  <si>
    <t>貫見間沢線</t>
  </si>
  <si>
    <t>左沢浮島線</t>
  </si>
  <si>
    <t>宮宿浮島線</t>
  </si>
  <si>
    <t>月山志津線</t>
  </si>
  <si>
    <t>元町高屋線</t>
  </si>
  <si>
    <t>寒河江停車場線</t>
  </si>
  <si>
    <t>皿沼河北線</t>
  </si>
  <si>
    <t>日和田河原線</t>
  </si>
  <si>
    <t>溝延河原線</t>
  </si>
  <si>
    <t>湯野沢寒河江線</t>
  </si>
  <si>
    <t>白滝宮宿線</t>
  </si>
  <si>
    <t>樽石河北線</t>
  </si>
  <si>
    <t>日和田松川線</t>
  </si>
  <si>
    <t>尾花沢最上線</t>
  </si>
  <si>
    <t>尾花沢関山線</t>
  </si>
  <si>
    <t>大石田畑線</t>
  </si>
  <si>
    <t>新庄次年子村山線</t>
  </si>
  <si>
    <t>東根尾花沢線</t>
  </si>
  <si>
    <t>尾花沢大石田線</t>
  </si>
  <si>
    <t>東根大森工業団地線</t>
  </si>
  <si>
    <t>荻袋正厳線</t>
  </si>
  <si>
    <t>山形空港線</t>
  </si>
  <si>
    <t>芦沢停車場実栗屋線</t>
  </si>
  <si>
    <t>銀山温泉線</t>
  </si>
  <si>
    <t>大石田土生田線</t>
  </si>
  <si>
    <t>大久保村山停車場線</t>
  </si>
  <si>
    <t>東根停車場線</t>
  </si>
  <si>
    <t>新田神町停車場線</t>
  </si>
  <si>
    <t>田麦野行沢線</t>
  </si>
  <si>
    <t>野川行沢線</t>
  </si>
  <si>
    <t>樽石碁点線</t>
  </si>
  <si>
    <t>鶴子尾花沢線</t>
  </si>
  <si>
    <t>上五十沢横内線</t>
  </si>
  <si>
    <t>東根長島線</t>
  </si>
  <si>
    <t>中島新田楯岡線</t>
  </si>
  <si>
    <t>大石田名木沢線</t>
  </si>
  <si>
    <t>次年子大浦線</t>
  </si>
  <si>
    <t>新庄長沢尾花沢線</t>
  </si>
  <si>
    <t>長瀞野田線</t>
  </si>
  <si>
    <t>村山大石田線</t>
  </si>
  <si>
    <t>舟形大蔵線</t>
  </si>
  <si>
    <t>新庄停車場線</t>
  </si>
  <si>
    <t>新庄戸沢線</t>
  </si>
  <si>
    <t>真室川鮭川線</t>
  </si>
  <si>
    <t>新庄舟形線</t>
  </si>
  <si>
    <t>戸沢大蔵線</t>
  </si>
  <si>
    <t>新庄鮭川戸沢線</t>
  </si>
  <si>
    <t>最上鬼首線</t>
  </si>
  <si>
    <t>雄勝金山線</t>
  </si>
  <si>
    <t>釜渕中田線</t>
  </si>
  <si>
    <t>最上小野田線</t>
  </si>
  <si>
    <t>土内五日町線</t>
  </si>
  <si>
    <t>曲川新庄線</t>
  </si>
  <si>
    <t>角沢鳥越線</t>
  </si>
  <si>
    <t>瀬見新庄線</t>
  </si>
  <si>
    <t>萩野泉田停車場線</t>
  </si>
  <si>
    <t>金沢五日町線</t>
  </si>
  <si>
    <t>泉田新庄線</t>
  </si>
  <si>
    <t>向町最上西公園線</t>
  </si>
  <si>
    <t>平田鮭川線</t>
  </si>
  <si>
    <t>最上西公園線</t>
  </si>
  <si>
    <t>赤坂真室川線</t>
  </si>
  <si>
    <t>仁田山平岡線</t>
  </si>
  <si>
    <t>蟻喰羽前豊里停車場線</t>
  </si>
  <si>
    <t>砂子沢小又釜渕線</t>
  </si>
  <si>
    <t>稲沢下野明線</t>
  </si>
  <si>
    <t>平岡日当線</t>
  </si>
  <si>
    <t>東法田大堀線</t>
  </si>
  <si>
    <t>神田川口線</t>
  </si>
  <si>
    <t>福寿野熊高線</t>
  </si>
  <si>
    <t>片倉塩線</t>
  </si>
  <si>
    <t>庄内空港立川線</t>
  </si>
  <si>
    <t>酒田鶴岡線</t>
  </si>
  <si>
    <t>酒田松山線</t>
  </si>
  <si>
    <t>酒田停車場線</t>
  </si>
  <si>
    <t>酒田港線</t>
  </si>
  <si>
    <t>余目加茂線</t>
  </si>
  <si>
    <t>余目温海線</t>
  </si>
  <si>
    <t>立川羽黒山線</t>
  </si>
  <si>
    <t>羽黒立川線</t>
  </si>
  <si>
    <t>鶴岡羽黒線</t>
  </si>
  <si>
    <t>鶴岡停車場線</t>
  </si>
  <si>
    <t>藤島由良線</t>
  </si>
  <si>
    <t>酒田八幡線</t>
  </si>
  <si>
    <t>酒田遊佐線</t>
  </si>
  <si>
    <t>菅野代堅苔沢線</t>
  </si>
  <si>
    <t>藤島羽黒線</t>
  </si>
  <si>
    <t>余目松山線</t>
  </si>
  <si>
    <t>庄内空港線</t>
  </si>
  <si>
    <t>羽前水沢停車場由良線</t>
  </si>
  <si>
    <t>余目停車場線</t>
  </si>
  <si>
    <t>砂越停車場山楯線</t>
  </si>
  <si>
    <t>本楯停車場線</t>
  </si>
  <si>
    <t>遊佐停車場藤崎線</t>
  </si>
  <si>
    <t>鳥海公園吹浦線</t>
  </si>
  <si>
    <t>面野山鶴岡線</t>
  </si>
  <si>
    <t>鶴岡広野線</t>
  </si>
  <si>
    <t>三瀬水沢線</t>
  </si>
  <si>
    <t>湯田川羽前水沢停車場線</t>
  </si>
  <si>
    <t>西目大山線</t>
  </si>
  <si>
    <t>湯田川大山線</t>
  </si>
  <si>
    <t>添津藤島停車場線</t>
  </si>
  <si>
    <t>長沼八色木線</t>
  </si>
  <si>
    <t>東沼長沼余目線</t>
  </si>
  <si>
    <t>添川上藤島線</t>
  </si>
  <si>
    <t>大中島工藤沢線</t>
  </si>
  <si>
    <t>中川代川尻余目線</t>
  </si>
  <si>
    <t>温海川木野俣大岩川線</t>
  </si>
  <si>
    <t>鶴岡村上線</t>
  </si>
  <si>
    <t>たらのき代鶴岡線</t>
  </si>
  <si>
    <t>生石酒田停車場線</t>
  </si>
  <si>
    <t>吹浦酒田線</t>
  </si>
  <si>
    <t>宮野浦坂野辺新田線</t>
  </si>
  <si>
    <t>小浜猪子線</t>
  </si>
  <si>
    <t>浜中余目線</t>
  </si>
  <si>
    <t>家根合新堀線</t>
  </si>
  <si>
    <t>砂越余目線</t>
  </si>
  <si>
    <t>大沼新田清川停車場線</t>
  </si>
  <si>
    <t>海ヶ沢松山線</t>
  </si>
  <si>
    <t>田沢下新田線</t>
  </si>
  <si>
    <t>安田砂越停車場線</t>
  </si>
  <si>
    <t>円能寺砂越停車場線</t>
  </si>
  <si>
    <t>升田観音寺線</t>
  </si>
  <si>
    <t>北境曙線</t>
  </si>
  <si>
    <t>比子八幡線</t>
  </si>
  <si>
    <t>杉沢南鳥海停車場線</t>
  </si>
  <si>
    <t>十里塚遊佐線</t>
  </si>
  <si>
    <t>板井川下山添線</t>
  </si>
  <si>
    <t>支庁名</t>
    <rPh sb="0" eb="2">
      <t>シチョウ</t>
    </rPh>
    <rPh sb="2" eb="3">
      <t>メイ</t>
    </rPh>
    <phoneticPr fontId="3"/>
  </si>
  <si>
    <t>道路種別</t>
  </si>
  <si>
    <t>路線番号</t>
  </si>
  <si>
    <t>路線名</t>
  </si>
  <si>
    <t>備考</t>
    <rPh sb="0" eb="2">
      <t>ビコウ</t>
    </rPh>
    <phoneticPr fontId="3"/>
  </si>
  <si>
    <t>01村山本</t>
  </si>
  <si>
    <t>国道</t>
  </si>
  <si>
    <t>286</t>
  </si>
  <si>
    <t>国道２８６号</t>
  </si>
  <si>
    <t>348</t>
  </si>
  <si>
    <t>国道３４８号</t>
  </si>
  <si>
    <t>458</t>
  </si>
  <si>
    <t>国道４５８号</t>
  </si>
  <si>
    <t>主要</t>
  </si>
  <si>
    <t>005</t>
  </si>
  <si>
    <t>山形南陽線</t>
  </si>
  <si>
    <t>012</t>
  </si>
  <si>
    <t>白石上山線</t>
  </si>
  <si>
    <t>013</t>
  </si>
  <si>
    <t>上山七ヶ宿線</t>
  </si>
  <si>
    <t>014</t>
  </si>
  <si>
    <t>上山蔵王公園線</t>
  </si>
  <si>
    <t>016</t>
  </si>
  <si>
    <t>山形停車場線</t>
  </si>
  <si>
    <t>017</t>
  </si>
  <si>
    <t>018</t>
  </si>
  <si>
    <t>019</t>
  </si>
  <si>
    <t>020</t>
  </si>
  <si>
    <t>021</t>
  </si>
  <si>
    <t>022</t>
  </si>
  <si>
    <t>023</t>
  </si>
  <si>
    <t>024</t>
  </si>
  <si>
    <t>049</t>
  </si>
  <si>
    <t>051</t>
  </si>
  <si>
    <t>053</t>
  </si>
  <si>
    <t>県道</t>
  </si>
  <si>
    <t>104</t>
  </si>
  <si>
    <t>105</t>
  </si>
  <si>
    <t>110</t>
  </si>
  <si>
    <t>111</t>
  </si>
  <si>
    <t>167</t>
  </si>
  <si>
    <t>168</t>
  </si>
  <si>
    <t>169</t>
  </si>
  <si>
    <t>170</t>
  </si>
  <si>
    <t>172</t>
  </si>
  <si>
    <t>173</t>
  </si>
  <si>
    <t>174</t>
  </si>
  <si>
    <t>177</t>
  </si>
  <si>
    <t>178</t>
  </si>
  <si>
    <t>263</t>
  </si>
  <si>
    <t>264</t>
  </si>
  <si>
    <t>266</t>
  </si>
  <si>
    <t>267</t>
  </si>
  <si>
    <t>268</t>
  </si>
  <si>
    <t>271</t>
  </si>
  <si>
    <t>272</t>
  </si>
  <si>
    <t>宝沢坊原線</t>
  </si>
  <si>
    <t>274</t>
  </si>
  <si>
    <t>275</t>
  </si>
  <si>
    <t>276</t>
  </si>
  <si>
    <t>277</t>
  </si>
  <si>
    <t>279</t>
  </si>
  <si>
    <t>280</t>
  </si>
  <si>
    <t>281</t>
  </si>
  <si>
    <t>02村山西</t>
  </si>
  <si>
    <t>112</t>
  </si>
  <si>
    <t>国道１１２号</t>
  </si>
  <si>
    <t>287</t>
  </si>
  <si>
    <t>国道２８７号</t>
  </si>
  <si>
    <t>347</t>
  </si>
  <si>
    <t>国道３４７号</t>
  </si>
  <si>
    <t>009</t>
  </si>
  <si>
    <t>025</t>
  </si>
  <si>
    <t>026</t>
  </si>
  <si>
    <t>027</t>
  </si>
  <si>
    <t>054</t>
  </si>
  <si>
    <t>113</t>
  </si>
  <si>
    <t>114</t>
  </si>
  <si>
    <t>143</t>
  </si>
  <si>
    <t>144</t>
  </si>
  <si>
    <t>180</t>
  </si>
  <si>
    <t>282</t>
  </si>
  <si>
    <t>283</t>
  </si>
  <si>
    <t>284</t>
  </si>
  <si>
    <t>285</t>
  </si>
  <si>
    <t>289</t>
  </si>
  <si>
    <t>291</t>
  </si>
  <si>
    <t>292</t>
  </si>
  <si>
    <t>299</t>
  </si>
  <si>
    <t>379</t>
  </si>
  <si>
    <t>03村山北</t>
  </si>
  <si>
    <t>028</t>
  </si>
  <si>
    <t>029</t>
  </si>
  <si>
    <t>030</t>
  </si>
  <si>
    <t>036</t>
  </si>
  <si>
    <t>120</t>
  </si>
  <si>
    <t>121</t>
  </si>
  <si>
    <t>122</t>
  </si>
  <si>
    <t>123</t>
  </si>
  <si>
    <t>124</t>
  </si>
  <si>
    <t>184</t>
  </si>
  <si>
    <t>187</t>
  </si>
  <si>
    <t>188</t>
  </si>
  <si>
    <t>189</t>
  </si>
  <si>
    <t>294</t>
  </si>
  <si>
    <t>295</t>
  </si>
  <si>
    <t>296</t>
  </si>
  <si>
    <t>297</t>
  </si>
  <si>
    <t>298</t>
  </si>
  <si>
    <t>300</t>
  </si>
  <si>
    <t>301</t>
  </si>
  <si>
    <t>302</t>
  </si>
  <si>
    <t>303</t>
  </si>
  <si>
    <t>304</t>
  </si>
  <si>
    <t>305</t>
  </si>
  <si>
    <t>306</t>
  </si>
  <si>
    <t>318</t>
  </si>
  <si>
    <t>380</t>
  </si>
  <si>
    <t>381</t>
  </si>
  <si>
    <t>04最上</t>
  </si>
  <si>
    <t>344</t>
  </si>
  <si>
    <t>国道３４４号</t>
  </si>
  <si>
    <t>031</t>
  </si>
  <si>
    <t>032</t>
  </si>
  <si>
    <t>034</t>
  </si>
  <si>
    <t>035</t>
  </si>
  <si>
    <t>056</t>
  </si>
  <si>
    <t>057</t>
  </si>
  <si>
    <t>058</t>
  </si>
  <si>
    <t>063</t>
  </si>
  <si>
    <t>073</t>
  </si>
  <si>
    <t>192</t>
  </si>
  <si>
    <t>262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</si>
  <si>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</si>
  <si>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</si>
  <si>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</si>
  <si>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</si>
  <si>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</si>
  <si>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</si>
  <si>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</si>
  <si>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</si>
  <si>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</si>
  <si>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</si>
  <si>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319</t>
  </si>
  <si>
    <t>320</t>
  </si>
  <si>
    <t>321</t>
  </si>
  <si>
    <t>322</t>
  </si>
  <si>
    <t>323</t>
  </si>
  <si>
    <t>324</t>
  </si>
  <si>
    <t>325</t>
  </si>
  <si>
    <t>328</t>
  </si>
  <si>
    <t>330</t>
  </si>
  <si>
    <t>331</t>
  </si>
  <si>
    <t>05置賜本</t>
  </si>
  <si>
    <t>国道１１３号</t>
  </si>
  <si>
    <t>国道１２１号</t>
  </si>
  <si>
    <t>399</t>
  </si>
  <si>
    <t>国道３９９号</t>
  </si>
  <si>
    <t>001</t>
  </si>
  <si>
    <t>米沢高畠線</t>
  </si>
  <si>
    <t>002</t>
  </si>
  <si>
    <t>米沢猪苗代線</t>
  </si>
  <si>
    <t>003</t>
  </si>
  <si>
    <t>004</t>
  </si>
  <si>
    <t>006</t>
  </si>
  <si>
    <t>米沢停車場線</t>
  </si>
  <si>
    <t>007</t>
  </si>
  <si>
    <t>高畠川西線</t>
  </si>
  <si>
    <t>008</t>
  </si>
  <si>
    <t>101</t>
  </si>
  <si>
    <t>米沢浅川高畠線</t>
  </si>
  <si>
    <t>102</t>
  </si>
  <si>
    <t>南陽川西線</t>
  </si>
  <si>
    <t>151</t>
  </si>
  <si>
    <t>関根李山線</t>
  </si>
  <si>
    <t>152</t>
  </si>
  <si>
    <t>米沢環状線</t>
  </si>
  <si>
    <t>153</t>
  </si>
  <si>
    <t>西米沢停車場線</t>
  </si>
  <si>
    <t>154</t>
  </si>
  <si>
    <t>桧原板谷線</t>
  </si>
  <si>
    <t>155</t>
  </si>
  <si>
    <t>糠野目亀岡線</t>
  </si>
  <si>
    <t>156</t>
  </si>
  <si>
    <t>赤湯停車場線</t>
  </si>
  <si>
    <t>157</t>
  </si>
  <si>
    <t>赤湯停車場大橋線</t>
  </si>
  <si>
    <t>158</t>
  </si>
  <si>
    <t>梨郷停車場線</t>
  </si>
  <si>
    <t>232</t>
  </si>
  <si>
    <t>板谷米沢停車場線</t>
  </si>
  <si>
    <t>233</t>
  </si>
  <si>
    <t>綱木米沢停車場線</t>
  </si>
  <si>
    <t>234</t>
  </si>
  <si>
    <t>綱木小野川館山線</t>
  </si>
  <si>
    <t>235</t>
  </si>
  <si>
    <t>万世窪田線</t>
  </si>
  <si>
    <t>236</t>
  </si>
  <si>
    <t>上和田浅川線</t>
  </si>
  <si>
    <t>237</t>
  </si>
  <si>
    <t>広幡窪田線</t>
  </si>
  <si>
    <t>238</t>
  </si>
  <si>
    <t>原中川停車場線</t>
  </si>
  <si>
    <t>239</t>
  </si>
  <si>
    <t>玉庭時田糠野目線</t>
  </si>
  <si>
    <t>240</t>
  </si>
  <si>
    <t>犬川犬川停車場線</t>
  </si>
  <si>
    <t>241</t>
  </si>
  <si>
    <t>梨郷赤湯停車場線</t>
  </si>
  <si>
    <t>242</t>
  </si>
  <si>
    <t>大塚米沢線</t>
  </si>
  <si>
    <t>243</t>
  </si>
  <si>
    <t>244</t>
  </si>
  <si>
    <t>口田沢川西線</t>
  </si>
  <si>
    <t>245</t>
  </si>
  <si>
    <t>笹野下矢来線</t>
  </si>
  <si>
    <t>246</t>
  </si>
  <si>
    <t>赤湯宮内線</t>
  </si>
  <si>
    <t>247</t>
  </si>
  <si>
    <t>梨郷宮内線</t>
  </si>
  <si>
    <t>248</t>
  </si>
  <si>
    <t>249</t>
  </si>
  <si>
    <t>南堀端町大町線</t>
  </si>
  <si>
    <t>250</t>
  </si>
  <si>
    <t>376</t>
  </si>
  <si>
    <t>関根刈安線</t>
  </si>
  <si>
    <t>06置賜西</t>
  </si>
  <si>
    <t>010</t>
  </si>
  <si>
    <t>011</t>
  </si>
  <si>
    <t>015</t>
  </si>
  <si>
    <t>159</t>
  </si>
  <si>
    <t>161</t>
  </si>
  <si>
    <t>162</t>
  </si>
  <si>
    <t>164</t>
  </si>
  <si>
    <t>165</t>
  </si>
  <si>
    <t>166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</si>
  <si>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</si>
  <si>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</si>
  <si>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</si>
  <si>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</si>
  <si>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</si>
  <si>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</si>
  <si>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</si>
  <si>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</si>
  <si>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</si>
  <si>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</si>
  <si>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</si>
  <si>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07庄内</t>
  </si>
  <si>
    <t>345</t>
  </si>
  <si>
    <t>国道３４５号</t>
  </si>
  <si>
    <t>033</t>
  </si>
  <si>
    <t>038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</si>
  <si>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</si>
  <si>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</si>
  <si>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</si>
  <si>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</si>
  <si>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</si>
  <si>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</si>
  <si>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</si>
  <si>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</si>
  <si>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</si>
  <si>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050</t>
  </si>
  <si>
    <t>059</t>
  </si>
  <si>
    <t>060</t>
  </si>
  <si>
    <t>061</t>
  </si>
  <si>
    <t>115</t>
  </si>
  <si>
    <t>117</t>
  </si>
  <si>
    <t>118</t>
  </si>
  <si>
    <t>131</t>
  </si>
  <si>
    <t>199</t>
  </si>
  <si>
    <t>205</t>
  </si>
  <si>
    <t>206</t>
  </si>
  <si>
    <t>208</t>
  </si>
  <si>
    <t>210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</si>
  <si>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</si>
  <si>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</si>
  <si>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</si>
  <si>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</si>
  <si>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</si>
  <si>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</si>
  <si>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</si>
  <si>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</si>
  <si>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</si>
  <si>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343</t>
  </si>
  <si>
    <t>346</t>
  </si>
  <si>
    <t>349</t>
  </si>
  <si>
    <t>350</t>
  </si>
  <si>
    <t>352</t>
  </si>
  <si>
    <t>353</t>
  </si>
  <si>
    <t>355</t>
  </si>
  <si>
    <t>356</t>
  </si>
  <si>
    <t>357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</si>
  <si>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</si>
  <si>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</si>
  <si>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</si>
  <si>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</si>
  <si>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</si>
  <si>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</si>
  <si>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</si>
  <si>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</si>
  <si>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</si>
  <si>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369</t>
  </si>
  <si>
    <t>373</t>
  </si>
  <si>
    <t>374</t>
  </si>
  <si>
    <t>比子南鳥海停車場線</t>
  </si>
  <si>
    <t>375</t>
  </si>
  <si>
    <t>383</t>
  </si>
  <si>
    <t>湯野沢寒河江線</t>
    <phoneticPr fontId="1"/>
  </si>
  <si>
    <t>田代白岩線</t>
    <phoneticPr fontId="1"/>
  </si>
  <si>
    <t>小山海味線</t>
    <phoneticPr fontId="1"/>
  </si>
  <si>
    <t>岩根沢綱取線</t>
    <phoneticPr fontId="1"/>
  </si>
  <si>
    <t>樽石河北線</t>
    <phoneticPr fontId="1"/>
  </si>
  <si>
    <t xml:space="preserve"> 集計</t>
    <phoneticPr fontId="1"/>
  </si>
  <si>
    <t>荻袋大浦線</t>
    <phoneticPr fontId="1"/>
  </si>
  <si>
    <t>今泉停車場線</t>
    <phoneticPr fontId="1"/>
  </si>
  <si>
    <t>○</t>
    <phoneticPr fontId="1"/>
  </si>
  <si>
    <t>▼</t>
    <phoneticPr fontId="1"/>
  </si>
  <si>
    <t>R6</t>
    <phoneticPr fontId="1"/>
  </si>
  <si>
    <t>06置賜西 集計</t>
    <rPh sb="2" eb="4">
      <t>オキタマ</t>
    </rPh>
    <rPh sb="4" eb="5">
      <t>ニシ</t>
    </rPh>
    <phoneticPr fontId="1"/>
  </si>
  <si>
    <t>07庄内 集計</t>
    <rPh sb="2" eb="4">
      <t>ショウナイ</t>
    </rPh>
    <phoneticPr fontId="1"/>
  </si>
  <si>
    <t>05置賜本 集計</t>
    <rPh sb="2" eb="4">
      <t>オキタマ</t>
    </rPh>
    <rPh sb="4" eb="5">
      <t>ホン</t>
    </rPh>
    <phoneticPr fontId="1"/>
  </si>
  <si>
    <t>04最上 集計</t>
    <rPh sb="2" eb="4">
      <t>モガミ</t>
    </rPh>
    <phoneticPr fontId="1"/>
  </si>
  <si>
    <t>03村山北 集計</t>
    <rPh sb="2" eb="3">
      <t>ムラ</t>
    </rPh>
    <rPh sb="3" eb="4">
      <t>ヤマ</t>
    </rPh>
    <rPh sb="4" eb="5">
      <t>キタ</t>
    </rPh>
    <phoneticPr fontId="1"/>
  </si>
  <si>
    <t>02村山西 集計</t>
    <rPh sb="2" eb="3">
      <t>ムラ</t>
    </rPh>
    <rPh sb="3" eb="4">
      <t>ヤマ</t>
    </rPh>
    <rPh sb="4" eb="5">
      <t>ニシ</t>
    </rPh>
    <phoneticPr fontId="1"/>
  </si>
  <si>
    <t>01村山本 集計</t>
    <rPh sb="2" eb="4">
      <t>ムラヤマ</t>
    </rPh>
    <rPh sb="4" eb="5">
      <t>ホン</t>
    </rPh>
    <phoneticPr fontId="1"/>
  </si>
  <si>
    <t>取得済み</t>
    <rPh sb="0" eb="2">
      <t>シュトク</t>
    </rPh>
    <rPh sb="2" eb="3">
      <t>ズ</t>
    </rPh>
    <phoneticPr fontId="1"/>
  </si>
  <si>
    <t>R4</t>
  </si>
  <si>
    <t>R5</t>
  </si>
  <si>
    <t>羽前長崎停車場線</t>
    <rPh sb="2" eb="4">
      <t>ナガサキ</t>
    </rPh>
    <phoneticPr fontId="1"/>
  </si>
  <si>
    <t>田麦野行沢線</t>
    <phoneticPr fontId="1"/>
  </si>
  <si>
    <t>舗装済み延長</t>
    <rPh sb="0" eb="2">
      <t>ホソウ</t>
    </rPh>
    <rPh sb="2" eb="3">
      <t>ズ</t>
    </rPh>
    <rPh sb="4" eb="6">
      <t>エンチョウ</t>
    </rPh>
    <phoneticPr fontId="1"/>
  </si>
  <si>
    <t>（実延長、As. Co. as舗装)</t>
    <rPh sb="1" eb="2">
      <t>ジツ</t>
    </rPh>
    <rPh sb="2" eb="4">
      <t>エンチョウ</t>
    </rPh>
    <rPh sb="15" eb="17">
      <t>ホソウ</t>
    </rPh>
    <phoneticPr fontId="1"/>
  </si>
  <si>
    <t>西郡居口線</t>
    <rPh sb="0" eb="1">
      <t>ニシ</t>
    </rPh>
    <rPh sb="1" eb="2">
      <t>グン</t>
    </rPh>
    <rPh sb="2" eb="3">
      <t>キョ</t>
    </rPh>
    <rPh sb="3" eb="4">
      <t>クチ</t>
    </rPh>
    <rPh sb="4" eb="5">
      <t>セン</t>
    </rPh>
    <phoneticPr fontId="1"/>
  </si>
  <si>
    <t>杉ノ入月楯線</t>
    <rPh sb="0" eb="1">
      <t>スギ</t>
    </rPh>
    <rPh sb="2" eb="3">
      <t>イ</t>
    </rPh>
    <rPh sb="3" eb="5">
      <t>ツキダテ</t>
    </rPh>
    <rPh sb="5" eb="6">
      <t>セン</t>
    </rPh>
    <phoneticPr fontId="1"/>
  </si>
  <si>
    <t>0</t>
    <phoneticPr fontId="1"/>
  </si>
  <si>
    <t>中山三郷寒河江線</t>
    <phoneticPr fontId="1"/>
  </si>
  <si>
    <t>岳谷上屋地線</t>
    <rPh sb="0" eb="2">
      <t>タケヤ</t>
    </rPh>
    <rPh sb="2" eb="5">
      <t>カミヤチ</t>
    </rPh>
    <rPh sb="5" eb="6">
      <t>セン</t>
    </rPh>
    <phoneticPr fontId="1"/>
  </si>
  <si>
    <t>052</t>
    <phoneticPr fontId="1"/>
  </si>
  <si>
    <t>山北関川線</t>
    <rPh sb="0" eb="2">
      <t>サンポク</t>
    </rPh>
    <rPh sb="2" eb="4">
      <t>セキカワ</t>
    </rPh>
    <rPh sb="4" eb="5">
      <t>セン</t>
    </rPh>
    <phoneticPr fontId="1"/>
  </si>
  <si>
    <t>月山公園線</t>
    <rPh sb="0" eb="2">
      <t>ガッサン</t>
    </rPh>
    <rPh sb="2" eb="4">
      <t>コウエン</t>
    </rPh>
    <rPh sb="4" eb="5">
      <t>セン</t>
    </rPh>
    <phoneticPr fontId="1"/>
  </si>
  <si>
    <t>西袋廻館線</t>
    <phoneticPr fontId="1"/>
  </si>
  <si>
    <t>たらのき代大網線</t>
    <rPh sb="5" eb="7">
      <t>オオアミ</t>
    </rPh>
    <rPh sb="7" eb="8">
      <t>セン</t>
    </rPh>
    <phoneticPr fontId="1"/>
  </si>
  <si>
    <t>勝浦法木線</t>
    <rPh sb="0" eb="2">
      <t>カツウラ</t>
    </rPh>
    <rPh sb="2" eb="3">
      <t>ホウ</t>
    </rPh>
    <rPh sb="3" eb="4">
      <t>キ</t>
    </rPh>
    <rPh sb="4" eb="5">
      <t>セン</t>
    </rPh>
    <phoneticPr fontId="1"/>
  </si>
  <si>
    <t>とびしま</t>
    <phoneticPr fontId="1"/>
  </si>
  <si>
    <t>廻館松山線</t>
    <rPh sb="2" eb="4">
      <t>マツヤマ</t>
    </rPh>
    <phoneticPr fontId="1"/>
  </si>
  <si>
    <t>鳥海公園青沢線</t>
    <rPh sb="0" eb="2">
      <t>チョウカイ</t>
    </rPh>
    <rPh sb="2" eb="4">
      <t>コウエン</t>
    </rPh>
    <rPh sb="4" eb="6">
      <t>アオサワ</t>
    </rPh>
    <rPh sb="6" eb="7">
      <t>セン</t>
    </rPh>
    <phoneticPr fontId="1"/>
  </si>
  <si>
    <t>菅里直世下野沢線</t>
    <rPh sb="0" eb="2">
      <t>スガサト</t>
    </rPh>
    <rPh sb="2" eb="4">
      <t>スグセ</t>
    </rPh>
    <rPh sb="4" eb="6">
      <t>シモノ</t>
    </rPh>
    <rPh sb="6" eb="7">
      <t>サワ</t>
    </rPh>
    <rPh sb="7" eb="8">
      <t>セン</t>
    </rPh>
    <phoneticPr fontId="1"/>
  </si>
  <si>
    <t>062</t>
    <phoneticPr fontId="1"/>
  </si>
  <si>
    <t>仙台山寺線</t>
    <rPh sb="0" eb="4">
      <t>センダイヤマデラ</t>
    </rPh>
    <rPh sb="4" eb="5">
      <t>セン</t>
    </rPh>
    <phoneticPr fontId="1"/>
  </si>
  <si>
    <t>通行不能区間</t>
    <rPh sb="0" eb="2">
      <t>ツウコウ</t>
    </rPh>
    <rPh sb="2" eb="4">
      <t>フノウ</t>
    </rPh>
    <rPh sb="4" eb="6">
      <t>クカン</t>
    </rPh>
    <phoneticPr fontId="1"/>
  </si>
  <si>
    <t>移管予定</t>
    <rPh sb="0" eb="2">
      <t>イカン</t>
    </rPh>
    <rPh sb="2" eb="4">
      <t>ヨテイ</t>
    </rPh>
    <phoneticPr fontId="1"/>
  </si>
  <si>
    <t>百目木</t>
    <rPh sb="0" eb="3">
      <t>ドメキ</t>
    </rPh>
    <phoneticPr fontId="1"/>
  </si>
  <si>
    <t>県　　　合　　計</t>
    <rPh sb="0" eb="1">
      <t>ケン</t>
    </rPh>
    <rPh sb="4" eb="5">
      <t>ゴウ</t>
    </rPh>
    <rPh sb="7" eb="8">
      <t>ケイ</t>
    </rPh>
    <phoneticPr fontId="1"/>
  </si>
  <si>
    <t>←赤字：ＲＧＢ情報なし</t>
    <rPh sb="1" eb="3">
      <t>アカジ</t>
    </rPh>
    <rPh sb="7" eb="9">
      <t>ジョウホウ</t>
    </rPh>
    <phoneticPr fontId="1"/>
  </si>
  <si>
    <t>資料１＿ＭＭＳデータ取得計画表</t>
    <rPh sb="0" eb="2">
      <t>シリョウ</t>
    </rPh>
    <rPh sb="10" eb="12">
      <t>シュトク</t>
    </rPh>
    <rPh sb="12" eb="14">
      <t>ケイカク</t>
    </rPh>
    <rPh sb="14" eb="15">
      <t>ヒョウ</t>
    </rPh>
    <phoneticPr fontId="1"/>
  </si>
  <si>
    <t>ＭＭＳ取得予定</t>
    <rPh sb="3" eb="5">
      <t>シュトク</t>
    </rPh>
    <rPh sb="5" eb="7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</si>
</sst>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;&quot;▲ &quot;0.000"/>
    <numFmt numFmtId="177" formatCode="0.000_ "/>
    <numFmt numFmtId="178" formatCode="#,##0.000;[Red]\-#,##0.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Arial"/>
      <family val="2"/>
    </font>
    <font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HGｺﾞｼｯｸE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8"/>
      </top>
      <bottom/>
      <diagonal/>
    </border>
    <border>
      <left style="medium">
        <color rgb="FFFF0000"/>
      </left>
      <right style="medium">
        <color rgb="FFFF0000"/>
      </right>
      <top style="thin">
        <color indexed="8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Border="0">
      <alignment vertical="center"/>
    </xf>
    <xf numFmtId="0" fontId="2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4" fillId="0" borderId="0" xfId="2" applyFont="1" applyAlignment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9" xfId="2" applyFont="1" applyBorder="1" applyAlignment="1">
      <alignment vertical="center" shrinkToFit="1"/>
    </xf>
    <xf numFmtId="0" fontId="4" fillId="0" borderId="0" xfId="2" applyFont="1" applyAlignment="1">
      <alignment horizontal="center" vertical="center"/>
    </xf>
    <xf numFmtId="176" fontId="4" fillId="0" borderId="0" xfId="2" applyNumberFormat="1" applyFont="1" applyAlignment="1">
      <alignment vertical="center"/>
    </xf>
    <xf numFmtId="0" fontId="4" fillId="0" borderId="14" xfId="2" applyFont="1" applyBorder="1" applyAlignment="1">
      <alignment horizontal="center" vertical="center"/>
    </xf>
    <xf numFmtId="0" fontId="4" fillId="0" borderId="14" xfId="2" applyFont="1" applyBorder="1" applyAlignment="1">
      <alignment vertical="center" shrinkToFit="1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vertical="center" shrinkToFit="1"/>
    </xf>
    <xf numFmtId="0" fontId="4" fillId="3" borderId="11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vertical="center" shrinkToFit="1"/>
    </xf>
    <xf numFmtId="0" fontId="4" fillId="4" borderId="12" xfId="2" applyFont="1" applyFill="1" applyBorder="1" applyAlignment="1">
      <alignment horizontal="center" vertical="center"/>
    </xf>
    <xf numFmtId="0" fontId="4" fillId="4" borderId="12" xfId="2" applyFont="1" applyFill="1" applyBorder="1" applyAlignment="1">
      <alignment vertical="center" shrinkToFit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16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3" borderId="17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0" fontId="4" fillId="4" borderId="18" xfId="2" applyFont="1" applyFill="1" applyBorder="1" applyAlignment="1">
      <alignment horizontal="center" vertical="center"/>
    </xf>
    <xf numFmtId="0" fontId="4" fillId="4" borderId="21" xfId="2" applyFont="1" applyFill="1" applyBorder="1" applyAlignment="1">
      <alignment horizontal="center" vertical="center"/>
    </xf>
    <xf numFmtId="0" fontId="4" fillId="6" borderId="14" xfId="2" applyFont="1" applyFill="1" applyBorder="1" applyAlignment="1">
      <alignment horizontal="center" vertical="center"/>
    </xf>
    <xf numFmtId="0" fontId="4" fillId="6" borderId="8" xfId="2" applyFont="1" applyFill="1" applyBorder="1" applyAlignment="1">
      <alignment horizontal="center" vertical="center"/>
    </xf>
    <xf numFmtId="0" fontId="4" fillId="6" borderId="16" xfId="2" applyFont="1" applyFill="1" applyBorder="1" applyAlignment="1">
      <alignment horizontal="center" vertical="center"/>
    </xf>
    <xf numFmtId="0" fontId="4" fillId="6" borderId="6" xfId="2" applyFont="1" applyFill="1" applyBorder="1" applyAlignment="1">
      <alignment horizontal="center" vertical="center"/>
    </xf>
    <xf numFmtId="0" fontId="4" fillId="6" borderId="11" xfId="2" applyFont="1" applyFill="1" applyBorder="1" applyAlignment="1">
      <alignment horizontal="center" vertical="center"/>
    </xf>
    <xf numFmtId="0" fontId="4" fillId="6" borderId="11" xfId="2" applyFont="1" applyFill="1" applyBorder="1" applyAlignment="1">
      <alignment vertical="center" shrinkToFit="1"/>
    </xf>
    <xf numFmtId="0" fontId="4" fillId="6" borderId="20" xfId="2" applyFont="1" applyFill="1" applyBorder="1" applyAlignment="1">
      <alignment horizontal="center" vertical="center"/>
    </xf>
    <xf numFmtId="178" fontId="4" fillId="0" borderId="24" xfId="4" applyNumberFormat="1" applyFont="1" applyBorder="1" applyAlignment="1">
      <alignment vertical="center"/>
    </xf>
    <xf numFmtId="0" fontId="4" fillId="0" borderId="6" xfId="2" applyFont="1" applyBorder="1" applyAlignment="1">
      <alignment vertical="center" shrinkToFit="1"/>
    </xf>
    <xf numFmtId="0" fontId="4" fillId="4" borderId="19" xfId="2" applyFont="1" applyFill="1" applyBorder="1" applyAlignment="1">
      <alignment horizontal="left" vertical="center"/>
    </xf>
    <xf numFmtId="0" fontId="4" fillId="4" borderId="19" xfId="2" applyFont="1" applyFill="1" applyBorder="1" applyAlignment="1">
      <alignment vertical="center"/>
    </xf>
    <xf numFmtId="0" fontId="4" fillId="0" borderId="33" xfId="2" applyFont="1" applyBorder="1" applyAlignment="1">
      <alignment horizontal="center" vertical="center"/>
    </xf>
    <xf numFmtId="0" fontId="4" fillId="0" borderId="33" xfId="2" applyFont="1" applyBorder="1" applyAlignment="1">
      <alignment vertical="center" shrinkToFit="1"/>
    </xf>
    <xf numFmtId="176" fontId="4" fillId="0" borderId="1" xfId="2" applyNumberFormat="1" applyFont="1" applyBorder="1" applyAlignment="1">
      <alignment vertical="center"/>
    </xf>
    <xf numFmtId="177" fontId="9" fillId="0" borderId="0" xfId="2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176" fontId="4" fillId="3" borderId="1" xfId="2" applyNumberFormat="1" applyFont="1" applyFill="1" applyBorder="1" applyAlignment="1">
      <alignment vertical="center"/>
    </xf>
    <xf numFmtId="176" fontId="4" fillId="2" borderId="1" xfId="2" applyNumberFormat="1" applyFont="1" applyFill="1" applyBorder="1" applyAlignment="1">
      <alignment vertical="center"/>
    </xf>
    <xf numFmtId="176" fontId="4" fillId="4" borderId="1" xfId="2" applyNumberFormat="1" applyFont="1" applyFill="1" applyBorder="1" applyAlignment="1">
      <alignment vertical="center"/>
    </xf>
    <xf numFmtId="176" fontId="4" fillId="6" borderId="1" xfId="2" applyNumberFormat="1" applyFont="1" applyFill="1" applyBorder="1" applyAlignment="1">
      <alignment vertical="center"/>
    </xf>
    <xf numFmtId="0" fontId="4" fillId="0" borderId="9" xfId="2" quotePrefix="1" applyFont="1" applyBorder="1" applyAlignment="1">
      <alignment horizontal="center" vertical="center"/>
    </xf>
    <xf numFmtId="178" fontId="4" fillId="5" borderId="3" xfId="4" applyNumberFormat="1" applyFont="1" applyFill="1" applyBorder="1" applyAlignment="1">
      <alignment horizontal="center" vertical="center"/>
    </xf>
    <xf numFmtId="178" fontId="4" fillId="5" borderId="4" xfId="4" applyNumberFormat="1" applyFont="1" applyFill="1" applyBorder="1" applyAlignment="1">
      <alignment horizontal="center" vertical="center"/>
    </xf>
    <xf numFmtId="178" fontId="4" fillId="5" borderId="5" xfId="4" applyNumberFormat="1" applyFont="1" applyFill="1" applyBorder="1" applyAlignment="1">
      <alignment horizontal="center" vertical="center"/>
    </xf>
    <xf numFmtId="178" fontId="4" fillId="5" borderId="34" xfId="4" applyNumberFormat="1" applyFont="1" applyFill="1" applyBorder="1" applyAlignment="1">
      <alignment horizontal="center" vertical="center" wrapText="1"/>
    </xf>
    <xf numFmtId="178" fontId="4" fillId="5" borderId="35" xfId="4" applyNumberFormat="1" applyFont="1" applyFill="1" applyBorder="1" applyAlignment="1">
      <alignment horizontal="center" vertical="center" wrapText="1"/>
    </xf>
    <xf numFmtId="178" fontId="4" fillId="0" borderId="1" xfId="4" applyNumberFormat="1" applyFont="1" applyBorder="1" applyAlignment="1">
      <alignment vertical="center" shrinkToFit="1"/>
    </xf>
    <xf numFmtId="178" fontId="4" fillId="0" borderId="35" xfId="4" applyNumberFormat="1" applyFont="1" applyFill="1" applyBorder="1" applyAlignment="1">
      <alignment vertical="center"/>
    </xf>
    <xf numFmtId="178" fontId="4" fillId="0" borderId="39" xfId="4" applyNumberFormat="1" applyFont="1" applyFill="1" applyBorder="1" applyAlignment="1">
      <alignment vertical="center"/>
    </xf>
    <xf numFmtId="178" fontId="4" fillId="0" borderId="25" xfId="4" applyNumberFormat="1" applyFont="1" applyFill="1" applyBorder="1" applyAlignment="1">
      <alignment vertical="center"/>
    </xf>
    <xf numFmtId="178" fontId="4" fillId="0" borderId="40" xfId="4" applyNumberFormat="1" applyFont="1" applyFill="1" applyBorder="1" applyAlignment="1">
      <alignment vertical="center"/>
    </xf>
    <xf numFmtId="178" fontId="4" fillId="6" borderId="1" xfId="4" applyNumberFormat="1" applyFont="1" applyFill="1" applyBorder="1" applyAlignment="1">
      <alignment vertical="center" shrinkToFit="1"/>
    </xf>
    <xf numFmtId="178" fontId="4" fillId="6" borderId="10" xfId="4" applyNumberFormat="1" applyFont="1" applyFill="1" applyBorder="1" applyAlignment="1">
      <alignment vertical="center" shrinkToFit="1"/>
    </xf>
    <xf numFmtId="178" fontId="4" fillId="6" borderId="29" xfId="4" applyNumberFormat="1" applyFont="1" applyFill="1" applyBorder="1" applyAlignment="1">
      <alignment vertical="center"/>
    </xf>
    <xf numFmtId="178" fontId="4" fillId="6" borderId="24" xfId="4" applyNumberFormat="1" applyFont="1" applyFill="1" applyBorder="1" applyAlignment="1">
      <alignment vertical="center"/>
    </xf>
    <xf numFmtId="178" fontId="4" fillId="6" borderId="41" xfId="4" applyNumberFormat="1" applyFont="1" applyFill="1" applyBorder="1" applyAlignment="1">
      <alignment vertical="center"/>
    </xf>
    <xf numFmtId="178" fontId="4" fillId="0" borderId="29" xfId="4" applyNumberFormat="1" applyFont="1" applyBorder="1" applyAlignment="1">
      <alignment vertical="center"/>
    </xf>
    <xf numFmtId="178" fontId="4" fillId="0" borderId="24" xfId="4" applyNumberFormat="1" applyFont="1" applyFill="1" applyBorder="1" applyAlignment="1">
      <alignment vertical="center"/>
    </xf>
    <xf numFmtId="178" fontId="4" fillId="0" borderId="41" xfId="4" applyNumberFormat="1" applyFont="1" applyFill="1" applyBorder="1" applyAlignment="1">
      <alignment vertical="center"/>
    </xf>
    <xf numFmtId="178" fontId="4" fillId="3" borderId="10" xfId="4" applyNumberFormat="1" applyFont="1" applyFill="1" applyBorder="1" applyAlignment="1">
      <alignment vertical="center" shrinkToFit="1"/>
    </xf>
    <xf numFmtId="178" fontId="4" fillId="3" borderId="29" xfId="4" applyNumberFormat="1" applyFont="1" applyFill="1" applyBorder="1" applyAlignment="1">
      <alignment vertical="center"/>
    </xf>
    <xf numFmtId="178" fontId="4" fillId="3" borderId="24" xfId="4" applyNumberFormat="1" applyFont="1" applyFill="1" applyBorder="1" applyAlignment="1">
      <alignment vertical="center"/>
    </xf>
    <xf numFmtId="178" fontId="4" fillId="3" borderId="41" xfId="4" applyNumberFormat="1" applyFont="1" applyFill="1" applyBorder="1" applyAlignment="1">
      <alignment vertical="center"/>
    </xf>
    <xf numFmtId="178" fontId="4" fillId="2" borderId="10" xfId="4" applyNumberFormat="1" applyFont="1" applyFill="1" applyBorder="1" applyAlignment="1">
      <alignment vertical="center" shrinkToFit="1"/>
    </xf>
    <xf numFmtId="178" fontId="4" fillId="2" borderId="29" xfId="4" applyNumberFormat="1" applyFont="1" applyFill="1" applyBorder="1" applyAlignment="1">
      <alignment vertical="center"/>
    </xf>
    <xf numFmtId="178" fontId="4" fillId="2" borderId="24" xfId="4" applyNumberFormat="1" applyFont="1" applyFill="1" applyBorder="1" applyAlignment="1">
      <alignment vertical="center"/>
    </xf>
    <xf numFmtId="178" fontId="4" fillId="2" borderId="41" xfId="4" applyNumberFormat="1" applyFont="1" applyFill="1" applyBorder="1" applyAlignment="1">
      <alignment vertical="center"/>
    </xf>
    <xf numFmtId="178" fontId="4" fillId="4" borderId="13" xfId="4" applyNumberFormat="1" applyFont="1" applyFill="1" applyBorder="1" applyAlignment="1">
      <alignment vertical="center" shrinkToFit="1"/>
    </xf>
    <xf numFmtId="178" fontId="4" fillId="4" borderId="31" xfId="4" applyNumberFormat="1" applyFont="1" applyFill="1" applyBorder="1" applyAlignment="1">
      <alignment vertical="center"/>
    </xf>
    <xf numFmtId="178" fontId="4" fillId="4" borderId="26" xfId="4" applyNumberFormat="1" applyFont="1" applyFill="1" applyBorder="1" applyAlignment="1">
      <alignment vertical="center"/>
    </xf>
    <xf numFmtId="178" fontId="4" fillId="4" borderId="42" xfId="4" applyNumberFormat="1" applyFont="1" applyFill="1" applyBorder="1" applyAlignment="1">
      <alignment vertical="center"/>
    </xf>
    <xf numFmtId="178" fontId="4" fillId="0" borderId="28" xfId="4" applyNumberFormat="1" applyFont="1" applyBorder="1" applyAlignment="1">
      <alignment vertical="center"/>
    </xf>
    <xf numFmtId="178" fontId="4" fillId="0" borderId="23" xfId="4" applyNumberFormat="1" applyFont="1" applyBorder="1" applyAlignment="1">
      <alignment vertical="center"/>
    </xf>
    <xf numFmtId="178" fontId="4" fillId="0" borderId="43" xfId="4" applyNumberFormat="1" applyFont="1" applyFill="1" applyBorder="1" applyAlignment="1">
      <alignment vertical="center"/>
    </xf>
    <xf numFmtId="178" fontId="4" fillId="0" borderId="32" xfId="4" applyNumberFormat="1" applyFont="1" applyBorder="1" applyAlignment="1">
      <alignment vertical="center"/>
    </xf>
    <xf numFmtId="178" fontId="4" fillId="0" borderId="1" xfId="4" quotePrefix="1" applyNumberFormat="1" applyFont="1" applyBorder="1" applyAlignment="1">
      <alignment horizontal="right" vertical="center" shrinkToFit="1"/>
    </xf>
    <xf numFmtId="178" fontId="6" fillId="0" borderId="24" xfId="4" applyNumberFormat="1" applyFont="1" applyBorder="1" applyAlignment="1">
      <alignment vertical="center"/>
    </xf>
    <xf numFmtId="178" fontId="4" fillId="0" borderId="23" xfId="4" applyNumberFormat="1" applyFont="1" applyFill="1" applyBorder="1" applyAlignment="1">
      <alignment vertical="center"/>
    </xf>
    <xf numFmtId="178" fontId="4" fillId="0" borderId="0" xfId="4" applyNumberFormat="1" applyFont="1" applyBorder="1" applyAlignment="1">
      <alignment vertical="center"/>
    </xf>
    <xf numFmtId="0" fontId="4" fillId="0" borderId="15" xfId="2" applyFont="1" applyBorder="1" applyAlignment="1">
      <alignment horizontal="center" vertical="center"/>
    </xf>
    <xf numFmtId="0" fontId="4" fillId="4" borderId="36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shrinkToFit="1"/>
    </xf>
    <xf numFmtId="178" fontId="4" fillId="4" borderId="10" xfId="4" applyNumberFormat="1" applyFont="1" applyFill="1" applyBorder="1" applyAlignment="1">
      <alignment vertical="center" shrinkToFit="1"/>
    </xf>
    <xf numFmtId="178" fontId="4" fillId="4" borderId="29" xfId="4" applyNumberFormat="1" applyFont="1" applyFill="1" applyBorder="1" applyAlignment="1">
      <alignment vertical="center"/>
    </xf>
    <xf numFmtId="178" fontId="4" fillId="4" borderId="41" xfId="4" applyNumberFormat="1" applyFont="1" applyFill="1" applyBorder="1" applyAlignment="1">
      <alignment vertical="center"/>
    </xf>
    <xf numFmtId="176" fontId="4" fillId="4" borderId="3" xfId="2" applyNumberFormat="1" applyFont="1" applyFill="1" applyBorder="1" applyAlignment="1">
      <alignment vertical="center"/>
    </xf>
    <xf numFmtId="178" fontId="4" fillId="0" borderId="45" xfId="4" applyNumberFormat="1" applyFont="1" applyBorder="1" applyAlignment="1">
      <alignment vertical="center"/>
    </xf>
    <xf numFmtId="178" fontId="9" fillId="0" borderId="45" xfId="4" applyNumberFormat="1" applyFont="1" applyBorder="1" applyAlignment="1">
      <alignment vertical="center"/>
    </xf>
    <xf numFmtId="177" fontId="9" fillId="0" borderId="46" xfId="2" applyNumberFormat="1" applyFont="1" applyBorder="1" applyAlignment="1">
      <alignment vertical="center"/>
    </xf>
    <xf numFmtId="178" fontId="6" fillId="0" borderId="34" xfId="4" applyNumberFormat="1" applyFont="1" applyBorder="1" applyAlignment="1">
      <alignment vertical="center"/>
    </xf>
    <xf numFmtId="178" fontId="6" fillId="0" borderId="30" xfId="4" applyNumberFormat="1" applyFont="1" applyBorder="1" applyAlignment="1">
      <alignment vertical="center"/>
    </xf>
    <xf numFmtId="178" fontId="6" fillId="0" borderId="29" xfId="4" applyNumberFormat="1" applyFont="1" applyBorder="1" applyAlignment="1">
      <alignment vertical="center"/>
    </xf>
    <xf numFmtId="178" fontId="6" fillId="0" borderId="28" xfId="4" applyNumberFormat="1" applyFont="1" applyBorder="1" applyAlignment="1">
      <alignment vertical="center"/>
    </xf>
    <xf numFmtId="178" fontId="6" fillId="0" borderId="24" xfId="4" applyNumberFormat="1" applyFont="1" applyFill="1" applyBorder="1" applyAlignment="1">
      <alignment vertical="center"/>
    </xf>
    <xf numFmtId="178" fontId="6" fillId="0" borderId="23" xfId="4" applyNumberFormat="1" applyFont="1" applyFill="1" applyBorder="1" applyAlignment="1">
      <alignment vertical="center"/>
    </xf>
    <xf numFmtId="178" fontId="6" fillId="6" borderId="29" xfId="4" applyNumberFormat="1" applyFont="1" applyFill="1" applyBorder="1" applyAlignment="1">
      <alignment vertical="center"/>
    </xf>
    <xf numFmtId="178" fontId="6" fillId="3" borderId="29" xfId="4" applyNumberFormat="1" applyFont="1" applyFill="1" applyBorder="1" applyAlignment="1">
      <alignment vertical="center"/>
    </xf>
    <xf numFmtId="178" fontId="6" fillId="2" borderId="29" xfId="4" applyNumberFormat="1" applyFont="1" applyFill="1" applyBorder="1" applyAlignment="1">
      <alignment vertical="center"/>
    </xf>
    <xf numFmtId="178" fontId="6" fillId="4" borderId="31" xfId="4" applyNumberFormat="1" applyFont="1" applyFill="1" applyBorder="1" applyAlignment="1">
      <alignment vertical="center"/>
    </xf>
    <xf numFmtId="178" fontId="6" fillId="6" borderId="24" xfId="4" applyNumberFormat="1" applyFont="1" applyFill="1" applyBorder="1" applyAlignment="1">
      <alignment vertical="center"/>
    </xf>
    <xf numFmtId="178" fontId="6" fillId="3" borderId="24" xfId="4" applyNumberFormat="1" applyFont="1" applyFill="1" applyBorder="1" applyAlignment="1">
      <alignment vertical="center"/>
    </xf>
    <xf numFmtId="178" fontId="6" fillId="2" borderId="24" xfId="4" applyNumberFormat="1" applyFont="1" applyFill="1" applyBorder="1" applyAlignment="1">
      <alignment vertical="center"/>
    </xf>
    <xf numFmtId="178" fontId="6" fillId="4" borderId="24" xfId="4" applyNumberFormat="1" applyFont="1" applyFill="1" applyBorder="1" applyAlignment="1">
      <alignment vertical="center"/>
    </xf>
    <xf numFmtId="178" fontId="4" fillId="0" borderId="47" xfId="4" applyNumberFormat="1" applyFont="1" applyBorder="1" applyAlignment="1">
      <alignment vertical="center"/>
    </xf>
    <xf numFmtId="178" fontId="6" fillId="0" borderId="0" xfId="4" applyNumberFormat="1" applyFont="1" applyBorder="1" applyAlignment="1">
      <alignment vertical="center"/>
    </xf>
    <xf numFmtId="178" fontId="10" fillId="0" borderId="0" xfId="4" applyNumberFormat="1" applyFont="1" applyBorder="1" applyAlignment="1">
      <alignment vertical="center"/>
    </xf>
    <xf numFmtId="178" fontId="4" fillId="0" borderId="48" xfId="4" applyNumberFormat="1" applyFont="1" applyBorder="1" applyAlignment="1">
      <alignment vertical="center"/>
    </xf>
    <xf numFmtId="0" fontId="4" fillId="0" borderId="44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0" fontId="8" fillId="0" borderId="27" xfId="2" applyFont="1" applyBorder="1" applyAlignment="1">
      <alignment horizontal="left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15" xfId="2" applyFont="1" applyFill="1" applyBorder="1" applyAlignment="1">
      <alignment horizontal="center" vertical="center"/>
    </xf>
    <xf numFmtId="178" fontId="4" fillId="5" borderId="2" xfId="4" applyNumberFormat="1" applyFont="1" applyFill="1" applyBorder="1" applyAlignment="1">
      <alignment horizontal="center" vertical="center" wrapText="1"/>
    </xf>
    <xf numFmtId="178" fontId="4" fillId="5" borderId="22" xfId="4" applyNumberFormat="1" applyFont="1" applyFill="1" applyBorder="1" applyAlignment="1">
      <alignment horizontal="center" vertical="center"/>
    </xf>
    <xf numFmtId="176" fontId="4" fillId="5" borderId="1" xfId="2" applyNumberFormat="1" applyFont="1" applyFill="1" applyBorder="1" applyAlignment="1">
      <alignment horizontal="center" vertical="center"/>
    </xf>
    <xf numFmtId="178" fontId="4" fillId="5" borderId="22" xfId="4" applyNumberFormat="1" applyFont="1" applyFill="1" applyBorder="1" applyAlignment="1">
      <alignment horizontal="center" vertical="center" wrapText="1"/>
    </xf>
    <xf numFmtId="178" fontId="4" fillId="5" borderId="37" xfId="4" applyNumberFormat="1" applyFont="1" applyFill="1" applyBorder="1" applyAlignment="1">
      <alignment horizontal="center" vertical="center" wrapText="1"/>
    </xf>
    <xf numFmtId="178" fontId="4" fillId="5" borderId="38" xfId="4" applyNumberFormat="1" applyFont="1" applyFill="1" applyBorder="1" applyAlignment="1">
      <alignment horizontal="center" vertical="center" wrapText="1"/>
    </xf>
  </cellXfs>
  <cellStyles count="5">
    <cellStyle name="センサス" xfId="1"/>
    <cellStyle name="桁区切り" xfId="4" builtinId="6"/>
    <cellStyle name="標準" xfId="0" builtinId="0"/>
    <cellStyle name="標準 2" xfId="2"/>
    <cellStyle name="標準 6" xfId="3"/>
  </cellStyles>
  <dxfs count="0"/>
  <tableStyles count="0" defaultTableStyle="TableStyleMedium2" defaultPivotStyle="PivotStyleLight16"/>
  <colors>
    <mruColors>
      <color rgb="FFFFCCFF"/>
      <color rgb="FFCCFFFF"/>
      <color rgb="FFCCFFCC"/>
      <color rgb="FFCCCCFF"/>
      <color rgb="FFFFFFCC"/>
      <color rgb="FFCCECFF"/>
      <color rgb="FF00FFFF"/>
      <color rgb="FFFF99CC"/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7"/>
  <sheetViews>
    <sheetView showZeros="0" tabSelected="1" view="pageBreakPreview" zoomScaleNormal="100" zoomScaleSheetLayoutView="100" workbookViewId="0">
      <pane ySplit="4" topLeftCell="A5" activePane="bottomLeft" state="frozen"/>
      <selection pane="bottomLeft" activeCell="J6" sqref="J6:K6"/>
    </sheetView>
  </sheetViews>
  <sheetFormatPr defaultRowHeight="20.25" customHeight="1" x14ac:dyDescent="0.15"/>
  <cols>
    <col min="1" max="2" width="7.5" style="1" bestFit="1" customWidth="1"/>
    <col min="3" max="3" width="7.5" style="5" bestFit="1" customWidth="1"/>
    <col min="4" max="4" width="18.875" style="1" bestFit="1" customWidth="1"/>
    <col min="5" max="5" width="18.625" style="1" bestFit="1" customWidth="1"/>
    <col min="6" max="8" width="7.125" style="6" customWidth="1"/>
    <col min="9" max="9" width="13.125" style="6" bestFit="1" customWidth="1"/>
    <col min="10" max="16384" width="9" style="1"/>
  </cols>
  <sheetData>
    <row r="1" spans="1:11" ht="45" customHeight="1" x14ac:dyDescent="0.15">
      <c r="A1" s="120" t="s">
        <v>548</v>
      </c>
      <c r="B1" s="120"/>
      <c r="C1" s="120"/>
      <c r="D1" s="120"/>
      <c r="E1" s="120"/>
      <c r="F1" s="120"/>
      <c r="G1" s="120"/>
      <c r="H1" s="120"/>
      <c r="I1" s="120"/>
    </row>
    <row r="2" spans="1:11" ht="21" customHeight="1" thickBot="1" x14ac:dyDescent="0.2">
      <c r="A2" s="121" t="s">
        <v>194</v>
      </c>
      <c r="B2" s="121" t="s">
        <v>195</v>
      </c>
      <c r="C2" s="121" t="s">
        <v>196</v>
      </c>
      <c r="D2" s="122" t="s">
        <v>197</v>
      </c>
      <c r="E2" s="51"/>
      <c r="F2" s="124" t="s">
        <v>549</v>
      </c>
      <c r="G2" s="124"/>
      <c r="H2" s="124"/>
      <c r="I2" s="125" t="s">
        <v>198</v>
      </c>
    </row>
    <row r="3" spans="1:11" ht="21" customHeight="1" x14ac:dyDescent="0.15">
      <c r="A3" s="121"/>
      <c r="B3" s="121"/>
      <c r="C3" s="121"/>
      <c r="D3" s="122"/>
      <c r="E3" s="52" t="s">
        <v>524</v>
      </c>
      <c r="F3" s="123" t="s">
        <v>519</v>
      </c>
      <c r="G3" s="126"/>
      <c r="H3" s="127" t="s">
        <v>511</v>
      </c>
      <c r="I3" s="125"/>
    </row>
    <row r="4" spans="1:11" ht="35.25" customHeight="1" x14ac:dyDescent="0.15">
      <c r="A4" s="121"/>
      <c r="B4" s="121"/>
      <c r="C4" s="121"/>
      <c r="D4" s="122"/>
      <c r="E4" s="53" t="s">
        <v>525</v>
      </c>
      <c r="F4" s="54" t="s">
        <v>520</v>
      </c>
      <c r="G4" s="55" t="s">
        <v>521</v>
      </c>
      <c r="H4" s="128"/>
      <c r="I4" s="125"/>
    </row>
    <row r="5" spans="1:11" ht="21" customHeight="1" x14ac:dyDescent="0.15">
      <c r="A5" s="25" t="s">
        <v>199</v>
      </c>
      <c r="B5" s="29" t="s">
        <v>200</v>
      </c>
      <c r="C5" s="89" t="s">
        <v>201</v>
      </c>
      <c r="D5" s="41" t="s">
        <v>202</v>
      </c>
      <c r="E5" s="56">
        <v>17.542000000000002</v>
      </c>
      <c r="F5" s="100"/>
      <c r="G5" s="57">
        <v>12.018000000000001</v>
      </c>
      <c r="H5" s="58">
        <v>5.524</v>
      </c>
      <c r="I5" s="42"/>
    </row>
    <row r="6" spans="1:11" ht="21" customHeight="1" x14ac:dyDescent="0.15">
      <c r="A6" s="26"/>
      <c r="B6" s="30"/>
      <c r="C6" s="40" t="s">
        <v>203</v>
      </c>
      <c r="D6" s="41" t="s">
        <v>204</v>
      </c>
      <c r="E6" s="56">
        <v>16.09</v>
      </c>
      <c r="F6" s="100"/>
      <c r="G6" s="57">
        <v>16.089999999999964</v>
      </c>
      <c r="H6" s="58"/>
      <c r="I6" s="42"/>
    </row>
    <row r="7" spans="1:11" ht="21" customHeight="1" x14ac:dyDescent="0.15">
      <c r="A7" s="26"/>
      <c r="B7" s="31"/>
      <c r="C7" s="2" t="s">
        <v>205</v>
      </c>
      <c r="D7" s="37" t="s">
        <v>206</v>
      </c>
      <c r="E7" s="56">
        <v>28.565999999999999</v>
      </c>
      <c r="F7" s="101">
        <v>28.565000000000001</v>
      </c>
      <c r="G7" s="59"/>
      <c r="H7" s="60"/>
      <c r="I7" s="42"/>
    </row>
    <row r="8" spans="1:11" ht="21" customHeight="1" x14ac:dyDescent="0.15">
      <c r="A8" s="26"/>
      <c r="B8" s="32"/>
      <c r="C8" s="33"/>
      <c r="D8" s="34"/>
      <c r="E8" s="61">
        <f>SUM(E5:E7)</f>
        <v>62.198000000000008</v>
      </c>
      <c r="F8" s="106">
        <f t="shared" ref="F8:H8" si="0">SUBTOTAL(9,F5:F7)</f>
        <v>28.565000000000001</v>
      </c>
      <c r="G8" s="64">
        <f t="shared" si="0"/>
        <v>28.107999999999965</v>
      </c>
      <c r="H8" s="65">
        <f t="shared" si="0"/>
        <v>5.524</v>
      </c>
      <c r="I8" s="49"/>
    </row>
    <row r="9" spans="1:11" ht="21" customHeight="1" x14ac:dyDescent="0.15">
      <c r="A9" s="26"/>
      <c r="B9" s="17" t="s">
        <v>207</v>
      </c>
      <c r="C9" s="3" t="s">
        <v>208</v>
      </c>
      <c r="D9" s="4" t="s">
        <v>209</v>
      </c>
      <c r="E9" s="56">
        <v>0.66</v>
      </c>
      <c r="F9" s="102"/>
      <c r="G9" s="67"/>
      <c r="H9" s="68">
        <v>0.66</v>
      </c>
      <c r="I9" s="42"/>
    </row>
    <row r="10" spans="1:11" ht="21" customHeight="1" x14ac:dyDescent="0.15">
      <c r="A10" s="26"/>
      <c r="B10" s="18"/>
      <c r="C10" s="3" t="s">
        <v>210</v>
      </c>
      <c r="D10" s="4" t="s">
        <v>211</v>
      </c>
      <c r="E10" s="56">
        <v>25.599</v>
      </c>
      <c r="F10" s="102"/>
      <c r="G10" s="67">
        <v>25.462</v>
      </c>
      <c r="H10" s="68"/>
      <c r="I10" s="42"/>
      <c r="K10" s="44"/>
    </row>
    <row r="11" spans="1:11" ht="21" customHeight="1" x14ac:dyDescent="0.15">
      <c r="A11" s="26"/>
      <c r="B11" s="18"/>
      <c r="C11" s="3" t="s">
        <v>212</v>
      </c>
      <c r="D11" s="4" t="s">
        <v>213</v>
      </c>
      <c r="E11" s="56">
        <v>19.146999999999998</v>
      </c>
      <c r="F11" s="102"/>
      <c r="G11" s="67"/>
      <c r="H11" s="68">
        <v>19.146999999999998</v>
      </c>
      <c r="I11" s="42"/>
    </row>
    <row r="12" spans="1:11" ht="21" customHeight="1" x14ac:dyDescent="0.15">
      <c r="A12" s="26"/>
      <c r="B12" s="18"/>
      <c r="C12" s="3" t="s">
        <v>214</v>
      </c>
      <c r="D12" s="4" t="s">
        <v>215</v>
      </c>
      <c r="E12" s="56">
        <v>11.096</v>
      </c>
      <c r="F12" s="102"/>
      <c r="G12" s="67">
        <v>11</v>
      </c>
      <c r="H12" s="68"/>
      <c r="I12" s="42"/>
      <c r="K12" s="44"/>
    </row>
    <row r="13" spans="1:11" ht="21" customHeight="1" x14ac:dyDescent="0.15">
      <c r="A13" s="26"/>
      <c r="B13" s="18"/>
      <c r="C13" s="3" t="s">
        <v>216</v>
      </c>
      <c r="D13" s="4" t="s">
        <v>217</v>
      </c>
      <c r="E13" s="56">
        <v>2.3690000000000002</v>
      </c>
      <c r="F13" s="102"/>
      <c r="G13" s="67"/>
      <c r="H13" s="68">
        <v>2.3690000000000002</v>
      </c>
      <c r="I13" s="42"/>
    </row>
    <row r="14" spans="1:11" ht="21" customHeight="1" x14ac:dyDescent="0.15">
      <c r="A14" s="26"/>
      <c r="B14" s="18"/>
      <c r="C14" s="3" t="s">
        <v>218</v>
      </c>
      <c r="D14" s="4" t="s">
        <v>1</v>
      </c>
      <c r="E14" s="56">
        <v>23.655999999999999</v>
      </c>
      <c r="F14" s="102"/>
      <c r="G14" s="67"/>
      <c r="H14" s="68">
        <v>23.655999999999999</v>
      </c>
      <c r="I14" s="42"/>
    </row>
    <row r="15" spans="1:11" ht="21" customHeight="1" x14ac:dyDescent="0.15">
      <c r="A15" s="26"/>
      <c r="B15" s="18"/>
      <c r="C15" s="3" t="s">
        <v>219</v>
      </c>
      <c r="D15" s="4" t="s">
        <v>28</v>
      </c>
      <c r="E15" s="56">
        <v>23.917000000000002</v>
      </c>
      <c r="F15" s="102"/>
      <c r="G15" s="67"/>
      <c r="H15" s="68">
        <v>23.917000000000002</v>
      </c>
      <c r="I15" s="42"/>
    </row>
    <row r="16" spans="1:11" ht="21" customHeight="1" x14ac:dyDescent="0.15">
      <c r="A16" s="26"/>
      <c r="B16" s="18"/>
      <c r="C16" s="3" t="s">
        <v>220</v>
      </c>
      <c r="D16" s="4" t="s">
        <v>29</v>
      </c>
      <c r="E16" s="56">
        <v>13.673</v>
      </c>
      <c r="F16" s="102">
        <v>13.635999999999999</v>
      </c>
      <c r="G16" s="67"/>
      <c r="H16" s="68"/>
      <c r="I16" s="42"/>
    </row>
    <row r="17" spans="1:11" ht="21" customHeight="1" x14ac:dyDescent="0.15">
      <c r="A17" s="26"/>
      <c r="B17" s="18"/>
      <c r="C17" s="3" t="s">
        <v>221</v>
      </c>
      <c r="D17" s="4" t="s">
        <v>30</v>
      </c>
      <c r="E17" s="56">
        <v>15.291</v>
      </c>
      <c r="F17" s="102"/>
      <c r="G17" s="67">
        <v>15.289</v>
      </c>
      <c r="H17" s="68"/>
      <c r="I17" s="42"/>
    </row>
    <row r="18" spans="1:11" ht="21" customHeight="1" x14ac:dyDescent="0.15">
      <c r="A18" s="26"/>
      <c r="B18" s="18"/>
      <c r="C18" s="3" t="s">
        <v>222</v>
      </c>
      <c r="D18" s="4" t="s">
        <v>31</v>
      </c>
      <c r="E18" s="56">
        <v>11.205</v>
      </c>
      <c r="F18" s="102"/>
      <c r="G18" s="67">
        <v>11.188000000000001</v>
      </c>
      <c r="H18" s="68"/>
      <c r="I18" s="42"/>
      <c r="K18" s="44"/>
    </row>
    <row r="19" spans="1:11" ht="21" customHeight="1" x14ac:dyDescent="0.15">
      <c r="A19" s="26"/>
      <c r="B19" s="18"/>
      <c r="C19" s="3" t="s">
        <v>223</v>
      </c>
      <c r="D19" s="4" t="s">
        <v>32</v>
      </c>
      <c r="E19" s="56">
        <v>25.369</v>
      </c>
      <c r="F19" s="102">
        <v>17.096</v>
      </c>
      <c r="G19" s="67"/>
      <c r="H19" s="68">
        <v>8.2729999999999997</v>
      </c>
      <c r="I19" s="42"/>
    </row>
    <row r="20" spans="1:11" ht="21" customHeight="1" x14ac:dyDescent="0.15">
      <c r="A20" s="26"/>
      <c r="B20" s="18"/>
      <c r="C20" s="3" t="s">
        <v>224</v>
      </c>
      <c r="D20" s="4" t="s">
        <v>33</v>
      </c>
      <c r="E20" s="56">
        <v>6.8109999999999999</v>
      </c>
      <c r="F20" s="102">
        <v>6.8109999999999999</v>
      </c>
      <c r="G20" s="67"/>
      <c r="H20" s="68"/>
      <c r="I20" s="42"/>
    </row>
    <row r="21" spans="1:11" ht="21" customHeight="1" x14ac:dyDescent="0.15">
      <c r="A21" s="26"/>
      <c r="B21" s="18"/>
      <c r="C21" s="3" t="s">
        <v>225</v>
      </c>
      <c r="D21" s="4" t="s">
        <v>34</v>
      </c>
      <c r="E21" s="56">
        <v>10.996</v>
      </c>
      <c r="F21" s="102"/>
      <c r="G21" s="67">
        <v>10.023</v>
      </c>
      <c r="H21" s="68">
        <v>0.97299999999999998</v>
      </c>
      <c r="I21" s="42"/>
    </row>
    <row r="22" spans="1:11" ht="21" customHeight="1" x14ac:dyDescent="0.15">
      <c r="A22" s="26"/>
      <c r="B22" s="18"/>
      <c r="C22" s="3" t="s">
        <v>226</v>
      </c>
      <c r="D22" s="4" t="s">
        <v>35</v>
      </c>
      <c r="E22" s="56">
        <v>19.498999999999999</v>
      </c>
      <c r="F22" s="102"/>
      <c r="G22" s="67">
        <v>17.283999999999999</v>
      </c>
      <c r="H22" s="68">
        <v>2.2149999999999999</v>
      </c>
      <c r="I22" s="42"/>
    </row>
    <row r="23" spans="1:11" ht="21" customHeight="1" x14ac:dyDescent="0.15">
      <c r="A23" s="26"/>
      <c r="B23" s="18"/>
      <c r="C23" s="3" t="s">
        <v>227</v>
      </c>
      <c r="D23" s="4" t="s">
        <v>36</v>
      </c>
      <c r="E23" s="56">
        <v>12.531000000000001</v>
      </c>
      <c r="F23" s="102"/>
      <c r="G23" s="67">
        <v>12.515000000000001</v>
      </c>
      <c r="H23" s="68"/>
      <c r="I23" s="42"/>
      <c r="K23" s="44"/>
    </row>
    <row r="24" spans="1:11" ht="21" customHeight="1" x14ac:dyDescent="0.15">
      <c r="A24" s="26"/>
      <c r="B24" s="19"/>
      <c r="C24" s="3" t="s">
        <v>228</v>
      </c>
      <c r="D24" s="4" t="s">
        <v>37</v>
      </c>
      <c r="E24" s="56">
        <v>18.808</v>
      </c>
      <c r="F24" s="102"/>
      <c r="G24" s="67">
        <v>18.808</v>
      </c>
      <c r="H24" s="68"/>
      <c r="I24" s="42"/>
      <c r="K24" s="44"/>
    </row>
    <row r="25" spans="1:11" ht="21" customHeight="1" x14ac:dyDescent="0.15">
      <c r="A25" s="26"/>
      <c r="B25" s="19"/>
      <c r="C25" s="50" t="s">
        <v>541</v>
      </c>
      <c r="D25" s="4" t="s">
        <v>542</v>
      </c>
      <c r="E25" s="56">
        <v>2.2690000000000001</v>
      </c>
      <c r="F25" s="102"/>
      <c r="G25" s="67"/>
      <c r="H25" s="68"/>
      <c r="I25" s="42" t="s">
        <v>543</v>
      </c>
      <c r="K25" s="44"/>
    </row>
    <row r="26" spans="1:11" ht="21" customHeight="1" x14ac:dyDescent="0.15">
      <c r="A26" s="26"/>
      <c r="B26" s="20"/>
      <c r="C26" s="11"/>
      <c r="D26" s="12"/>
      <c r="E26" s="69">
        <f>SUBTOTAL(9,E9:E25)</f>
        <v>242.89600000000002</v>
      </c>
      <c r="F26" s="107">
        <f t="shared" ref="F26" si="1">SUBTOTAL(9,F9:F25)</f>
        <v>37.542999999999999</v>
      </c>
      <c r="G26" s="71">
        <f t="shared" ref="G26:H26" si="2">SUBTOTAL(9,G9:G25)</f>
        <v>121.56900000000002</v>
      </c>
      <c r="H26" s="72">
        <f t="shared" si="2"/>
        <v>81.209999999999994</v>
      </c>
      <c r="I26" s="46"/>
    </row>
    <row r="27" spans="1:11" ht="21" customHeight="1" x14ac:dyDescent="0.15">
      <c r="A27" s="26"/>
      <c r="B27" s="21" t="s">
        <v>229</v>
      </c>
      <c r="C27" s="3" t="s">
        <v>230</v>
      </c>
      <c r="D27" s="4" t="s">
        <v>38</v>
      </c>
      <c r="E27" s="56">
        <v>2.2549999999999999</v>
      </c>
      <c r="F27" s="102"/>
      <c r="G27" s="67">
        <v>2.2549999999999999</v>
      </c>
      <c r="H27" s="68"/>
      <c r="I27" s="42"/>
    </row>
    <row r="28" spans="1:11" ht="21" customHeight="1" x14ac:dyDescent="0.15">
      <c r="A28" s="26"/>
      <c r="B28" s="22"/>
      <c r="C28" s="3" t="s">
        <v>231</v>
      </c>
      <c r="D28" s="4" t="s">
        <v>39</v>
      </c>
      <c r="E28" s="56">
        <v>4.2149999999999999</v>
      </c>
      <c r="F28" s="102"/>
      <c r="G28" s="67">
        <v>4.2149999999999999</v>
      </c>
      <c r="H28" s="68"/>
      <c r="I28" s="42"/>
    </row>
    <row r="29" spans="1:11" ht="21" customHeight="1" x14ac:dyDescent="0.15">
      <c r="A29" s="26"/>
      <c r="B29" s="22"/>
      <c r="C29" s="3" t="s">
        <v>232</v>
      </c>
      <c r="D29" s="4" t="s">
        <v>40</v>
      </c>
      <c r="E29" s="56">
        <v>7.7140000000000004</v>
      </c>
      <c r="F29" s="102">
        <v>7.7140000000000004</v>
      </c>
      <c r="G29" s="67"/>
      <c r="H29" s="68"/>
      <c r="I29" s="42"/>
    </row>
    <row r="30" spans="1:11" ht="21" customHeight="1" x14ac:dyDescent="0.15">
      <c r="A30" s="26"/>
      <c r="B30" s="22"/>
      <c r="C30" s="3" t="s">
        <v>233</v>
      </c>
      <c r="D30" s="4" t="s">
        <v>41</v>
      </c>
      <c r="E30" s="56">
        <v>5.6740000000000004</v>
      </c>
      <c r="F30" s="102">
        <v>5.6729999999999965</v>
      </c>
      <c r="G30" s="67"/>
      <c r="H30" s="68"/>
      <c r="I30" s="42"/>
    </row>
    <row r="31" spans="1:11" ht="21" customHeight="1" x14ac:dyDescent="0.15">
      <c r="A31" s="26"/>
      <c r="B31" s="22"/>
      <c r="C31" s="3" t="s">
        <v>234</v>
      </c>
      <c r="D31" s="4" t="s">
        <v>42</v>
      </c>
      <c r="E31" s="56">
        <v>7.976</v>
      </c>
      <c r="F31" s="102"/>
      <c r="G31" s="67"/>
      <c r="H31" s="68">
        <v>7.976</v>
      </c>
      <c r="I31" s="42"/>
    </row>
    <row r="32" spans="1:11" ht="21" customHeight="1" x14ac:dyDescent="0.15">
      <c r="A32" s="26"/>
      <c r="B32" s="22"/>
      <c r="C32" s="3" t="s">
        <v>235</v>
      </c>
      <c r="D32" s="4" t="s">
        <v>43</v>
      </c>
      <c r="E32" s="56">
        <v>2.5859999999999999</v>
      </c>
      <c r="F32" s="102"/>
      <c r="G32" s="67"/>
      <c r="H32" s="68">
        <v>2.5859999999999999</v>
      </c>
      <c r="I32" s="42"/>
    </row>
    <row r="33" spans="1:11" ht="21" customHeight="1" x14ac:dyDescent="0.15">
      <c r="A33" s="26"/>
      <c r="B33" s="22"/>
      <c r="C33" s="3" t="s">
        <v>236</v>
      </c>
      <c r="D33" s="4" t="s">
        <v>44</v>
      </c>
      <c r="E33" s="56">
        <v>1.3320000000000001</v>
      </c>
      <c r="F33" s="102"/>
      <c r="G33" s="67"/>
      <c r="H33" s="68">
        <v>1.3320000000000001</v>
      </c>
      <c r="I33" s="42"/>
    </row>
    <row r="34" spans="1:11" ht="21" customHeight="1" x14ac:dyDescent="0.15">
      <c r="A34" s="26"/>
      <c r="B34" s="22"/>
      <c r="C34" s="3" t="s">
        <v>237</v>
      </c>
      <c r="D34" s="4" t="s">
        <v>45</v>
      </c>
      <c r="E34" s="56">
        <v>3.3439999999999999</v>
      </c>
      <c r="F34" s="102"/>
      <c r="G34" s="67"/>
      <c r="H34" s="68">
        <v>3.3439999999999999</v>
      </c>
      <c r="I34" s="42"/>
    </row>
    <row r="35" spans="1:11" ht="21" customHeight="1" x14ac:dyDescent="0.15">
      <c r="A35" s="26"/>
      <c r="B35" s="22"/>
      <c r="C35" s="3" t="s">
        <v>238</v>
      </c>
      <c r="D35" s="4" t="s">
        <v>46</v>
      </c>
      <c r="E35" s="56">
        <v>1.7030000000000001</v>
      </c>
      <c r="F35" s="102"/>
      <c r="G35" s="67"/>
      <c r="H35" s="68">
        <v>1.7030000000000001</v>
      </c>
      <c r="I35" s="42"/>
    </row>
    <row r="36" spans="1:11" ht="21" customHeight="1" x14ac:dyDescent="0.15">
      <c r="A36" s="26"/>
      <c r="B36" s="22"/>
      <c r="C36" s="3" t="s">
        <v>239</v>
      </c>
      <c r="D36" s="4" t="s">
        <v>47</v>
      </c>
      <c r="E36" s="56">
        <v>0.58799999999999997</v>
      </c>
      <c r="F36" s="102"/>
      <c r="G36" s="67"/>
      <c r="H36" s="68">
        <v>0.58799999999999997</v>
      </c>
      <c r="I36" s="42"/>
    </row>
    <row r="37" spans="1:11" ht="21" customHeight="1" x14ac:dyDescent="0.15">
      <c r="A37" s="26"/>
      <c r="B37" s="22"/>
      <c r="C37" s="3" t="s">
        <v>240</v>
      </c>
      <c r="D37" s="4" t="s">
        <v>48</v>
      </c>
      <c r="E37" s="56">
        <v>3.6840000000000002</v>
      </c>
      <c r="F37" s="102"/>
      <c r="G37" s="67"/>
      <c r="H37" s="68">
        <v>3.6840000000000002</v>
      </c>
      <c r="I37" s="42"/>
    </row>
    <row r="38" spans="1:11" ht="21" customHeight="1" x14ac:dyDescent="0.15">
      <c r="A38" s="26"/>
      <c r="B38" s="22"/>
      <c r="C38" s="3" t="s">
        <v>241</v>
      </c>
      <c r="D38" s="4" t="s">
        <v>49</v>
      </c>
      <c r="E38" s="56">
        <v>0.16</v>
      </c>
      <c r="F38" s="102"/>
      <c r="G38" s="67"/>
      <c r="H38" s="68">
        <v>0.16</v>
      </c>
      <c r="I38" s="42"/>
    </row>
    <row r="39" spans="1:11" ht="21" customHeight="1" x14ac:dyDescent="0.15">
      <c r="A39" s="26"/>
      <c r="B39" s="22"/>
      <c r="C39" s="3" t="s">
        <v>242</v>
      </c>
      <c r="D39" s="4" t="s">
        <v>522</v>
      </c>
      <c r="E39" s="56">
        <v>0.65500000000000003</v>
      </c>
      <c r="F39" s="102"/>
      <c r="G39" s="67"/>
      <c r="H39" s="68">
        <v>0.65500000000000003</v>
      </c>
      <c r="I39" s="42"/>
    </row>
    <row r="40" spans="1:11" ht="21" customHeight="1" x14ac:dyDescent="0.15">
      <c r="A40" s="26"/>
      <c r="B40" s="22"/>
      <c r="C40" s="3" t="s">
        <v>243</v>
      </c>
      <c r="D40" s="4" t="s">
        <v>50</v>
      </c>
      <c r="E40" s="56">
        <v>11.603999999999999</v>
      </c>
      <c r="F40" s="102"/>
      <c r="G40" s="67"/>
      <c r="H40" s="68">
        <v>11.603999999999999</v>
      </c>
      <c r="I40" s="42"/>
    </row>
    <row r="41" spans="1:11" ht="21" customHeight="1" x14ac:dyDescent="0.15">
      <c r="A41" s="26"/>
      <c r="B41" s="22"/>
      <c r="C41" s="3" t="s">
        <v>244</v>
      </c>
      <c r="D41" s="4" t="s">
        <v>51</v>
      </c>
      <c r="E41" s="56">
        <v>4.5620000000000003</v>
      </c>
      <c r="F41" s="102"/>
      <c r="G41" s="67"/>
      <c r="H41" s="68">
        <v>4.5620000000000003</v>
      </c>
      <c r="I41" s="42"/>
    </row>
    <row r="42" spans="1:11" ht="21" customHeight="1" x14ac:dyDescent="0.15">
      <c r="A42" s="26"/>
      <c r="B42" s="22"/>
      <c r="C42" s="3" t="s">
        <v>245</v>
      </c>
      <c r="D42" s="4" t="s">
        <v>52</v>
      </c>
      <c r="E42" s="56">
        <v>2.9140000000000001</v>
      </c>
      <c r="F42" s="102"/>
      <c r="G42" s="67"/>
      <c r="H42" s="68">
        <v>2.9140000000000001</v>
      </c>
      <c r="I42" s="42"/>
    </row>
    <row r="43" spans="1:11" ht="21" customHeight="1" x14ac:dyDescent="0.15">
      <c r="A43" s="26"/>
      <c r="B43" s="22"/>
      <c r="C43" s="3" t="s">
        <v>246</v>
      </c>
      <c r="D43" s="4" t="s">
        <v>53</v>
      </c>
      <c r="E43" s="56">
        <v>5.8890000000000002</v>
      </c>
      <c r="F43" s="102"/>
      <c r="G43" s="67">
        <v>5.8890000000000002</v>
      </c>
      <c r="H43" s="68"/>
      <c r="I43" s="42"/>
      <c r="K43" s="44"/>
    </row>
    <row r="44" spans="1:11" ht="21" customHeight="1" x14ac:dyDescent="0.15">
      <c r="A44" s="26"/>
      <c r="B44" s="22"/>
      <c r="C44" s="3" t="s">
        <v>247</v>
      </c>
      <c r="D44" s="4" t="s">
        <v>54</v>
      </c>
      <c r="E44" s="56">
        <v>4.5129999999999999</v>
      </c>
      <c r="F44" s="102"/>
      <c r="G44" s="67"/>
      <c r="H44" s="68">
        <v>4.5129999999999999</v>
      </c>
      <c r="I44" s="42"/>
    </row>
    <row r="45" spans="1:11" ht="21" customHeight="1" x14ac:dyDescent="0.15">
      <c r="A45" s="26"/>
      <c r="B45" s="22"/>
      <c r="C45" s="3" t="s">
        <v>248</v>
      </c>
      <c r="D45" s="4" t="s">
        <v>55</v>
      </c>
      <c r="E45" s="56">
        <v>6.9850000000000003</v>
      </c>
      <c r="F45" s="102"/>
      <c r="G45" s="67"/>
      <c r="H45" s="68">
        <v>6.9850000000000003</v>
      </c>
      <c r="I45" s="42"/>
    </row>
    <row r="46" spans="1:11" ht="21" customHeight="1" x14ac:dyDescent="0.15">
      <c r="A46" s="26"/>
      <c r="B46" s="22"/>
      <c r="C46" s="3" t="s">
        <v>249</v>
      </c>
      <c r="D46" s="4" t="s">
        <v>250</v>
      </c>
      <c r="E46" s="56">
        <v>4.38</v>
      </c>
      <c r="F46" s="102"/>
      <c r="G46" s="67"/>
      <c r="H46" s="68">
        <v>4.38</v>
      </c>
      <c r="I46" s="42"/>
    </row>
    <row r="47" spans="1:11" ht="21" customHeight="1" x14ac:dyDescent="0.15">
      <c r="A47" s="26"/>
      <c r="B47" s="22"/>
      <c r="C47" s="3" t="s">
        <v>251</v>
      </c>
      <c r="D47" s="4" t="s">
        <v>56</v>
      </c>
      <c r="E47" s="56">
        <v>3.698</v>
      </c>
      <c r="F47" s="102"/>
      <c r="G47" s="67"/>
      <c r="H47" s="68">
        <v>3.698</v>
      </c>
      <c r="I47" s="42"/>
    </row>
    <row r="48" spans="1:11" ht="21" customHeight="1" x14ac:dyDescent="0.15">
      <c r="A48" s="26"/>
      <c r="B48" s="22"/>
      <c r="C48" s="3" t="s">
        <v>252</v>
      </c>
      <c r="D48" s="4" t="s">
        <v>57</v>
      </c>
      <c r="E48" s="56">
        <v>7.3150000000000004</v>
      </c>
      <c r="F48" s="102"/>
      <c r="G48" s="67"/>
      <c r="H48" s="68">
        <v>7.3150000000000004</v>
      </c>
      <c r="I48" s="42"/>
    </row>
    <row r="49" spans="1:9" ht="21" customHeight="1" x14ac:dyDescent="0.15">
      <c r="A49" s="26"/>
      <c r="B49" s="22"/>
      <c r="C49" s="3" t="s">
        <v>253</v>
      </c>
      <c r="D49" s="4" t="s">
        <v>58</v>
      </c>
      <c r="E49" s="56">
        <v>6.2439999999999998</v>
      </c>
      <c r="F49" s="102"/>
      <c r="G49" s="67"/>
      <c r="H49" s="68">
        <v>6.2439999999999998</v>
      </c>
      <c r="I49" s="42"/>
    </row>
    <row r="50" spans="1:9" ht="21" customHeight="1" x14ac:dyDescent="0.15">
      <c r="A50" s="26"/>
      <c r="B50" s="22"/>
      <c r="C50" s="3" t="s">
        <v>254</v>
      </c>
      <c r="D50" s="4" t="s">
        <v>59</v>
      </c>
      <c r="E50" s="56">
        <v>9.5500000000000007</v>
      </c>
      <c r="F50" s="102"/>
      <c r="G50" s="67"/>
      <c r="H50" s="68">
        <v>9.5500000000000007</v>
      </c>
      <c r="I50" s="42"/>
    </row>
    <row r="51" spans="1:9" ht="21" customHeight="1" x14ac:dyDescent="0.15">
      <c r="A51" s="26"/>
      <c r="B51" s="22"/>
      <c r="C51" s="3" t="s">
        <v>255</v>
      </c>
      <c r="D51" s="4" t="s">
        <v>60</v>
      </c>
      <c r="E51" s="56">
        <v>7.4980000000000002</v>
      </c>
      <c r="F51" s="102"/>
      <c r="G51" s="67">
        <v>7.04</v>
      </c>
      <c r="H51" s="68"/>
      <c r="I51" s="42" t="s">
        <v>544</v>
      </c>
    </row>
    <row r="52" spans="1:9" ht="21" customHeight="1" x14ac:dyDescent="0.15">
      <c r="A52" s="26"/>
      <c r="B52" s="22"/>
      <c r="C52" s="3" t="s">
        <v>256</v>
      </c>
      <c r="D52" s="4" t="s">
        <v>61</v>
      </c>
      <c r="E52" s="56">
        <v>3.31</v>
      </c>
      <c r="F52" s="102"/>
      <c r="G52" s="36"/>
      <c r="H52" s="68">
        <v>3.31</v>
      </c>
      <c r="I52" s="42"/>
    </row>
    <row r="53" spans="1:9" ht="21" customHeight="1" x14ac:dyDescent="0.15">
      <c r="A53" s="26"/>
      <c r="B53" s="22"/>
      <c r="C53" s="3" t="s">
        <v>257</v>
      </c>
      <c r="D53" s="4" t="s">
        <v>62</v>
      </c>
      <c r="E53" s="56">
        <v>9.9559999999999995</v>
      </c>
      <c r="F53" s="102"/>
      <c r="G53" s="36"/>
      <c r="H53" s="68">
        <v>9.9559999999999995</v>
      </c>
      <c r="I53" s="42"/>
    </row>
    <row r="54" spans="1:9" ht="21" customHeight="1" x14ac:dyDescent="0.15">
      <c r="A54" s="26"/>
      <c r="B54" s="22"/>
      <c r="C54" s="3">
        <v>297</v>
      </c>
      <c r="D54" s="4" t="s">
        <v>523</v>
      </c>
      <c r="E54" s="56">
        <v>1.8240000000000001</v>
      </c>
      <c r="F54" s="102"/>
      <c r="G54" s="36"/>
      <c r="H54" s="68">
        <v>1.8240000000000001</v>
      </c>
      <c r="I54" s="42"/>
    </row>
    <row r="55" spans="1:9" ht="21" customHeight="1" x14ac:dyDescent="0.15">
      <c r="A55" s="27"/>
      <c r="B55" s="23"/>
      <c r="C55" s="9"/>
      <c r="D55" s="10"/>
      <c r="E55" s="73">
        <f>SUBTOTAL(9,E27:E54)</f>
        <v>132.12799999999999</v>
      </c>
      <c r="F55" s="108">
        <f t="shared" ref="F55:H55" si="3">SUBTOTAL(9,F27:F54)</f>
        <v>13.386999999999997</v>
      </c>
      <c r="G55" s="75">
        <f t="shared" si="3"/>
        <v>19.399000000000001</v>
      </c>
      <c r="H55" s="76">
        <f t="shared" si="3"/>
        <v>98.88300000000001</v>
      </c>
      <c r="I55" s="47"/>
    </row>
    <row r="56" spans="1:9" ht="21" customHeight="1" x14ac:dyDescent="0.15">
      <c r="A56" s="39" t="s">
        <v>518</v>
      </c>
      <c r="B56" s="13"/>
      <c r="C56" s="13"/>
      <c r="D56" s="14"/>
      <c r="E56" s="77">
        <f>E55+E26+E8</f>
        <v>437.22199999999998</v>
      </c>
      <c r="F56" s="109">
        <f t="shared" ref="F56:H56" si="4">SUBTOTAL(9,F5:F55)</f>
        <v>79.495000000000005</v>
      </c>
      <c r="G56" s="79">
        <f t="shared" si="4"/>
        <v>169.07599999999996</v>
      </c>
      <c r="H56" s="80">
        <f t="shared" si="4"/>
        <v>185.61699999999999</v>
      </c>
      <c r="I56" s="48"/>
    </row>
    <row r="57" spans="1:9" ht="21" customHeight="1" x14ac:dyDescent="0.15">
      <c r="A57" s="28" t="s">
        <v>258</v>
      </c>
      <c r="B57" s="35" t="s">
        <v>200</v>
      </c>
      <c r="C57" s="7" t="s">
        <v>259</v>
      </c>
      <c r="D57" s="8" t="s">
        <v>260</v>
      </c>
      <c r="E57" s="56">
        <v>12.913</v>
      </c>
      <c r="F57" s="103"/>
      <c r="G57" s="82"/>
      <c r="H57" s="83">
        <v>12.913</v>
      </c>
      <c r="I57" s="45"/>
    </row>
    <row r="58" spans="1:9" ht="21" customHeight="1" x14ac:dyDescent="0.15">
      <c r="A58" s="27"/>
      <c r="B58" s="31"/>
      <c r="C58" s="3" t="s">
        <v>261</v>
      </c>
      <c r="D58" s="4" t="s">
        <v>262</v>
      </c>
      <c r="E58" s="56">
        <v>30.917999999999999</v>
      </c>
      <c r="F58" s="102">
        <v>30.917999999999999</v>
      </c>
      <c r="G58" s="36"/>
      <c r="H58" s="68"/>
      <c r="I58" s="45"/>
    </row>
    <row r="59" spans="1:9" ht="21" customHeight="1" x14ac:dyDescent="0.15">
      <c r="A59" s="27"/>
      <c r="B59" s="31"/>
      <c r="C59" s="3" t="s">
        <v>263</v>
      </c>
      <c r="D59" s="4" t="s">
        <v>264</v>
      </c>
      <c r="E59" s="56">
        <v>5.2140000000000004</v>
      </c>
      <c r="F59" s="102">
        <v>5.2139999999999977</v>
      </c>
      <c r="G59" s="36"/>
      <c r="H59" s="68"/>
      <c r="I59" s="45"/>
    </row>
    <row r="60" spans="1:9" ht="21" customHeight="1" x14ac:dyDescent="0.15">
      <c r="A60" s="27"/>
      <c r="B60" s="31"/>
      <c r="C60" s="3" t="s">
        <v>205</v>
      </c>
      <c r="D60" s="4" t="s">
        <v>206</v>
      </c>
      <c r="E60" s="56">
        <v>25.192</v>
      </c>
      <c r="F60" s="102">
        <v>18.640999999999998</v>
      </c>
      <c r="G60" s="36"/>
      <c r="H60" s="68">
        <v>6.5510000000000002</v>
      </c>
      <c r="I60" s="45"/>
    </row>
    <row r="61" spans="1:9" ht="21" customHeight="1" x14ac:dyDescent="0.15">
      <c r="A61" s="27"/>
      <c r="B61" s="32" t="s">
        <v>506</v>
      </c>
      <c r="C61" s="33"/>
      <c r="D61" s="34"/>
      <c r="E61" s="62">
        <f>SUBTOTAL(9,E57:E60)</f>
        <v>74.236999999999995</v>
      </c>
      <c r="F61" s="106">
        <f t="shared" ref="F61:H61" si="5">SUBTOTAL(9,F57:F60)</f>
        <v>54.772999999999996</v>
      </c>
      <c r="G61" s="64">
        <f t="shared" si="5"/>
        <v>0</v>
      </c>
      <c r="H61" s="65">
        <f t="shared" si="5"/>
        <v>19.463999999999999</v>
      </c>
      <c r="I61" s="49"/>
    </row>
    <row r="62" spans="1:9" ht="21" customHeight="1" x14ac:dyDescent="0.15">
      <c r="A62" s="27"/>
      <c r="B62" s="24" t="s">
        <v>207</v>
      </c>
      <c r="C62" s="3" t="s">
        <v>265</v>
      </c>
      <c r="D62" s="4" t="s">
        <v>5</v>
      </c>
      <c r="E62" s="56">
        <v>19.452999999999999</v>
      </c>
      <c r="F62" s="102"/>
      <c r="G62" s="67"/>
      <c r="H62" s="68">
        <v>19.452999999999999</v>
      </c>
      <c r="I62" s="45"/>
    </row>
    <row r="63" spans="1:9" ht="21" customHeight="1" x14ac:dyDescent="0.15">
      <c r="A63" s="27"/>
      <c r="B63" s="19"/>
      <c r="C63" s="3" t="s">
        <v>219</v>
      </c>
      <c r="D63" s="4" t="s">
        <v>28</v>
      </c>
      <c r="E63" s="56">
        <v>3.585</v>
      </c>
      <c r="F63" s="102"/>
      <c r="G63" s="67">
        <v>3.585</v>
      </c>
      <c r="H63" s="68"/>
      <c r="I63" s="45"/>
    </row>
    <row r="64" spans="1:9" ht="21" customHeight="1" x14ac:dyDescent="0.15">
      <c r="A64" s="27"/>
      <c r="B64" s="19"/>
      <c r="C64" s="3" t="s">
        <v>224</v>
      </c>
      <c r="D64" s="4" t="s">
        <v>33</v>
      </c>
      <c r="E64" s="56">
        <v>10.627000000000001</v>
      </c>
      <c r="F64" s="102"/>
      <c r="G64" s="67">
        <v>10.353999999999999</v>
      </c>
      <c r="H64" s="68">
        <v>0.27300000000000146</v>
      </c>
      <c r="I64" s="45" t="s">
        <v>545</v>
      </c>
    </row>
    <row r="65" spans="1:9" ht="21" customHeight="1" x14ac:dyDescent="0.15">
      <c r="A65" s="27"/>
      <c r="B65" s="19"/>
      <c r="C65" s="3" t="s">
        <v>225</v>
      </c>
      <c r="D65" s="4" t="s">
        <v>34</v>
      </c>
      <c r="E65" s="56">
        <v>6.266</v>
      </c>
      <c r="F65" s="102"/>
      <c r="G65" s="67">
        <v>6.266</v>
      </c>
      <c r="H65" s="68">
        <v>0</v>
      </c>
      <c r="I65" s="45"/>
    </row>
    <row r="66" spans="1:9" ht="21" customHeight="1" x14ac:dyDescent="0.15">
      <c r="A66" s="27"/>
      <c r="B66" s="19"/>
      <c r="C66" s="3" t="s">
        <v>266</v>
      </c>
      <c r="D66" s="4" t="s">
        <v>63</v>
      </c>
      <c r="E66" s="56">
        <v>9.1419999999999995</v>
      </c>
      <c r="F66" s="102"/>
      <c r="G66" s="67">
        <v>8.8719999999999999</v>
      </c>
      <c r="H66" s="68">
        <v>0.26999999999999957</v>
      </c>
      <c r="I66" s="45"/>
    </row>
    <row r="67" spans="1:9" ht="21" customHeight="1" x14ac:dyDescent="0.15">
      <c r="A67" s="27"/>
      <c r="B67" s="19"/>
      <c r="C67" s="3" t="s">
        <v>267</v>
      </c>
      <c r="D67" s="4" t="s">
        <v>64</v>
      </c>
      <c r="E67" s="56">
        <v>13.936999999999999</v>
      </c>
      <c r="F67" s="102"/>
      <c r="G67" s="67">
        <v>13.933</v>
      </c>
      <c r="H67" s="68">
        <v>3.9999999999995595E-3</v>
      </c>
      <c r="I67" s="45"/>
    </row>
    <row r="68" spans="1:9" ht="21" customHeight="1" x14ac:dyDescent="0.15">
      <c r="A68" s="27"/>
      <c r="B68" s="19"/>
      <c r="C68" s="3" t="s">
        <v>268</v>
      </c>
      <c r="D68" s="4" t="s">
        <v>65</v>
      </c>
      <c r="E68" s="56">
        <v>34.698</v>
      </c>
      <c r="F68" s="102"/>
      <c r="G68" s="67"/>
      <c r="H68" s="68">
        <v>34.698</v>
      </c>
      <c r="I68" s="45"/>
    </row>
    <row r="69" spans="1:9" ht="21" customHeight="1" x14ac:dyDescent="0.15">
      <c r="A69" s="27"/>
      <c r="B69" s="19"/>
      <c r="C69" s="3" t="s">
        <v>269</v>
      </c>
      <c r="D69" s="4" t="s">
        <v>66</v>
      </c>
      <c r="E69" s="56">
        <v>3.5529999999999999</v>
      </c>
      <c r="F69" s="102"/>
      <c r="G69" s="36"/>
      <c r="H69" s="68">
        <v>3.5529999999999999</v>
      </c>
      <c r="I69" s="45"/>
    </row>
    <row r="70" spans="1:9" ht="21" customHeight="1" x14ac:dyDescent="0.15">
      <c r="A70" s="27"/>
      <c r="B70" s="20" t="s">
        <v>506</v>
      </c>
      <c r="C70" s="11"/>
      <c r="D70" s="12"/>
      <c r="E70" s="69">
        <f>SUBTOTAL(9,E62:E69)</f>
        <v>101.261</v>
      </c>
      <c r="F70" s="107">
        <f t="shared" ref="F70" si="6">SUBTOTAL(9,F62:F69)</f>
        <v>0</v>
      </c>
      <c r="G70" s="71">
        <f t="shared" ref="G70:H70" si="7">SUBTOTAL(9,G62:G69)</f>
        <v>43.01</v>
      </c>
      <c r="H70" s="72">
        <f t="shared" si="7"/>
        <v>58.250999999999998</v>
      </c>
      <c r="I70" s="46"/>
    </row>
    <row r="71" spans="1:9" ht="21" customHeight="1" x14ac:dyDescent="0.15">
      <c r="A71" s="27"/>
      <c r="B71" s="21" t="s">
        <v>229</v>
      </c>
      <c r="C71" s="3" t="s">
        <v>232</v>
      </c>
      <c r="D71" s="4" t="s">
        <v>40</v>
      </c>
      <c r="E71" s="56">
        <v>4.3849999999999998</v>
      </c>
      <c r="F71" s="102"/>
      <c r="G71" s="36"/>
      <c r="H71" s="68">
        <v>4.3849999999999998</v>
      </c>
      <c r="I71" s="45"/>
    </row>
    <row r="72" spans="1:9" ht="21" customHeight="1" x14ac:dyDescent="0.15">
      <c r="A72" s="27"/>
      <c r="B72" s="22"/>
      <c r="C72" s="3" t="s">
        <v>259</v>
      </c>
      <c r="D72" s="4" t="s">
        <v>67</v>
      </c>
      <c r="E72" s="56">
        <v>7.742</v>
      </c>
      <c r="F72" s="102"/>
      <c r="G72" s="36"/>
      <c r="H72" s="68">
        <v>7.742</v>
      </c>
      <c r="I72" s="45"/>
    </row>
    <row r="73" spans="1:9" ht="21" customHeight="1" x14ac:dyDescent="0.15">
      <c r="A73" s="27"/>
      <c r="B73" s="22"/>
      <c r="C73" s="3" t="s">
        <v>270</v>
      </c>
      <c r="D73" s="4" t="s">
        <v>68</v>
      </c>
      <c r="E73" s="56">
        <v>7.9050000000000002</v>
      </c>
      <c r="F73" s="102"/>
      <c r="G73" s="67"/>
      <c r="H73" s="68">
        <v>7.9050000000000002</v>
      </c>
      <c r="I73" s="45"/>
    </row>
    <row r="74" spans="1:9" ht="21" customHeight="1" x14ac:dyDescent="0.15">
      <c r="A74" s="27"/>
      <c r="B74" s="22"/>
      <c r="C74" s="3" t="s">
        <v>271</v>
      </c>
      <c r="D74" s="4" t="s">
        <v>69</v>
      </c>
      <c r="E74" s="56">
        <v>5.4130000000000003</v>
      </c>
      <c r="F74" s="102"/>
      <c r="G74" s="67"/>
      <c r="H74" s="68">
        <v>5.4130000000000003</v>
      </c>
      <c r="I74" s="45"/>
    </row>
    <row r="75" spans="1:9" ht="21" customHeight="1" x14ac:dyDescent="0.15">
      <c r="A75" s="27"/>
      <c r="B75" s="22"/>
      <c r="C75" s="3" t="s">
        <v>272</v>
      </c>
      <c r="D75" s="4" t="s">
        <v>8</v>
      </c>
      <c r="E75" s="56">
        <v>18.114000000000001</v>
      </c>
      <c r="F75" s="102"/>
      <c r="G75" s="67"/>
      <c r="H75" s="68">
        <v>18.114000000000001</v>
      </c>
      <c r="I75" s="45"/>
    </row>
    <row r="76" spans="1:9" ht="21" customHeight="1" x14ac:dyDescent="0.15">
      <c r="A76" s="27"/>
      <c r="B76" s="22"/>
      <c r="C76" s="3" t="s">
        <v>273</v>
      </c>
      <c r="D76" s="4" t="s">
        <v>70</v>
      </c>
      <c r="E76" s="56">
        <v>1.7030000000000001</v>
      </c>
      <c r="F76" s="102"/>
      <c r="G76" s="67"/>
      <c r="H76" s="68">
        <v>1.7030000000000001</v>
      </c>
      <c r="I76" s="45"/>
    </row>
    <row r="77" spans="1:9" ht="21" customHeight="1" x14ac:dyDescent="0.15">
      <c r="A77" s="27"/>
      <c r="B77" s="22"/>
      <c r="C77" s="3" t="s">
        <v>274</v>
      </c>
      <c r="D77" s="4" t="s">
        <v>71</v>
      </c>
      <c r="E77" s="56">
        <v>3.4000000000000002E-2</v>
      </c>
      <c r="F77" s="102"/>
      <c r="G77" s="67"/>
      <c r="H77" s="68">
        <v>3.4000000000000002E-2</v>
      </c>
      <c r="I77" s="45"/>
    </row>
    <row r="78" spans="1:9" ht="21" customHeight="1" x14ac:dyDescent="0.15">
      <c r="A78" s="27"/>
      <c r="B78" s="22"/>
      <c r="C78" s="3" t="s">
        <v>275</v>
      </c>
      <c r="D78" s="4" t="s">
        <v>72</v>
      </c>
      <c r="E78" s="56">
        <v>10.864000000000001</v>
      </c>
      <c r="F78" s="102"/>
      <c r="G78" s="67">
        <v>10.842000000000001</v>
      </c>
      <c r="H78" s="68"/>
      <c r="I78" s="45"/>
    </row>
    <row r="79" spans="1:9" ht="21" customHeight="1" x14ac:dyDescent="0.15">
      <c r="A79" s="27"/>
      <c r="B79" s="22"/>
      <c r="C79" s="3" t="s">
        <v>276</v>
      </c>
      <c r="D79" s="4" t="s">
        <v>73</v>
      </c>
      <c r="E79" s="56">
        <v>2.5939999999999999</v>
      </c>
      <c r="F79" s="102"/>
      <c r="G79" s="67"/>
      <c r="H79" s="68">
        <v>2.5939999999999999</v>
      </c>
      <c r="I79" s="45"/>
    </row>
    <row r="80" spans="1:9" ht="21" customHeight="1" x14ac:dyDescent="0.15">
      <c r="A80" s="27"/>
      <c r="B80" s="22"/>
      <c r="C80" s="3" t="s">
        <v>277</v>
      </c>
      <c r="D80" s="4" t="s">
        <v>74</v>
      </c>
      <c r="E80" s="56">
        <v>2.3519999999999999</v>
      </c>
      <c r="F80" s="102"/>
      <c r="G80" s="67"/>
      <c r="H80" s="68">
        <v>2.3519999999999999</v>
      </c>
      <c r="I80" s="45"/>
    </row>
    <row r="81" spans="1:9" ht="21" customHeight="1" x14ac:dyDescent="0.15">
      <c r="A81" s="27"/>
      <c r="B81" s="22"/>
      <c r="C81" s="3" t="s">
        <v>278</v>
      </c>
      <c r="D81" s="4" t="s">
        <v>501</v>
      </c>
      <c r="E81" s="56">
        <v>7.61</v>
      </c>
      <c r="F81" s="102"/>
      <c r="G81" s="67"/>
      <c r="H81" s="68">
        <v>7.61</v>
      </c>
      <c r="I81" s="45"/>
    </row>
    <row r="82" spans="1:9" ht="21" customHeight="1" x14ac:dyDescent="0.15">
      <c r="A82" s="27"/>
      <c r="B82" s="22"/>
      <c r="C82" s="3" t="s">
        <v>201</v>
      </c>
      <c r="D82" s="4" t="s">
        <v>502</v>
      </c>
      <c r="E82" s="56">
        <v>5.2930000000000001</v>
      </c>
      <c r="F82" s="102"/>
      <c r="G82" s="67"/>
      <c r="H82" s="68">
        <v>5.2930000000000001</v>
      </c>
      <c r="I82" s="45"/>
    </row>
    <row r="83" spans="1:9" ht="21" customHeight="1" x14ac:dyDescent="0.15">
      <c r="A83" s="27"/>
      <c r="B83" s="22"/>
      <c r="C83" s="3" t="s">
        <v>279</v>
      </c>
      <c r="D83" s="4" t="s">
        <v>76</v>
      </c>
      <c r="E83" s="56">
        <v>5.6109999999999998</v>
      </c>
      <c r="F83" s="102"/>
      <c r="G83" s="67"/>
      <c r="H83" s="68">
        <v>5.6109999999999998</v>
      </c>
      <c r="I83" s="45"/>
    </row>
    <row r="84" spans="1:9" ht="21" customHeight="1" x14ac:dyDescent="0.15">
      <c r="A84" s="27"/>
      <c r="B84" s="22"/>
      <c r="C84" s="3" t="s">
        <v>280</v>
      </c>
      <c r="D84" s="4" t="s">
        <v>503</v>
      </c>
      <c r="E84" s="56">
        <v>8.4420000000000002</v>
      </c>
      <c r="F84" s="102"/>
      <c r="G84" s="67">
        <v>8.4420000000000002</v>
      </c>
      <c r="H84" s="68"/>
      <c r="I84" s="45"/>
    </row>
    <row r="85" spans="1:9" ht="21" customHeight="1" x14ac:dyDescent="0.15">
      <c r="A85" s="27"/>
      <c r="B85" s="22"/>
      <c r="C85" s="3" t="s">
        <v>281</v>
      </c>
      <c r="D85" s="4" t="s">
        <v>504</v>
      </c>
      <c r="E85" s="56">
        <v>2.915</v>
      </c>
      <c r="F85" s="102"/>
      <c r="G85" s="67"/>
      <c r="H85" s="68">
        <v>2.915</v>
      </c>
      <c r="I85" s="45"/>
    </row>
    <row r="86" spans="1:9" ht="21" customHeight="1" x14ac:dyDescent="0.15">
      <c r="A86" s="27"/>
      <c r="B86" s="22"/>
      <c r="C86" s="3" t="s">
        <v>282</v>
      </c>
      <c r="D86" s="4" t="s">
        <v>505</v>
      </c>
      <c r="E86" s="56">
        <v>3.0619999999999998</v>
      </c>
      <c r="F86" s="102"/>
      <c r="G86" s="67"/>
      <c r="H86" s="68">
        <v>3.0619999999999998</v>
      </c>
      <c r="I86" s="45"/>
    </row>
    <row r="87" spans="1:9" ht="21" customHeight="1" x14ac:dyDescent="0.15">
      <c r="A87" s="27"/>
      <c r="B87" s="22"/>
      <c r="C87" s="3" t="s">
        <v>283</v>
      </c>
      <c r="D87" s="4" t="s">
        <v>78</v>
      </c>
      <c r="E87" s="56">
        <v>5.1059999999999999</v>
      </c>
      <c r="F87" s="102"/>
      <c r="G87" s="36"/>
      <c r="H87" s="68">
        <v>5.1059999999999999</v>
      </c>
      <c r="I87" s="45"/>
    </row>
    <row r="88" spans="1:9" ht="21" customHeight="1" x14ac:dyDescent="0.15">
      <c r="A88" s="27"/>
      <c r="B88" s="23" t="s">
        <v>506</v>
      </c>
      <c r="C88" s="9"/>
      <c r="D88" s="10"/>
      <c r="E88" s="73">
        <f>SUBTOTAL(9,E71:E87)</f>
        <v>99.14500000000001</v>
      </c>
      <c r="F88" s="108">
        <f t="shared" ref="F88:H88" si="8">SUBTOTAL(9,F71:F87)</f>
        <v>0</v>
      </c>
      <c r="G88" s="75">
        <f t="shared" si="8"/>
        <v>19.283999999999999</v>
      </c>
      <c r="H88" s="76">
        <f t="shared" si="8"/>
        <v>79.838999999999999</v>
      </c>
      <c r="I88" s="47"/>
    </row>
    <row r="89" spans="1:9" ht="21" customHeight="1" x14ac:dyDescent="0.15">
      <c r="A89" s="39" t="s">
        <v>517</v>
      </c>
      <c r="B89" s="13"/>
      <c r="C89" s="13"/>
      <c r="D89" s="14"/>
      <c r="E89" s="77">
        <f>SUBTOTAL(9,E57:E88)</f>
        <v>274.64300000000003</v>
      </c>
      <c r="F89" s="109">
        <f t="shared" ref="F89:H89" si="9">SUBTOTAL(9,F57:F88)</f>
        <v>54.772999999999996</v>
      </c>
      <c r="G89" s="79">
        <f t="shared" si="9"/>
        <v>62.293999999999997</v>
      </c>
      <c r="H89" s="80">
        <f t="shared" si="9"/>
        <v>157.55400000000003</v>
      </c>
      <c r="I89" s="48"/>
    </row>
    <row r="90" spans="1:9" ht="21" customHeight="1" x14ac:dyDescent="0.15">
      <c r="A90" s="25" t="s">
        <v>284</v>
      </c>
      <c r="B90" s="35" t="s">
        <v>200</v>
      </c>
      <c r="C90" s="7" t="s">
        <v>261</v>
      </c>
      <c r="D90" s="8" t="s">
        <v>262</v>
      </c>
      <c r="E90" s="56">
        <v>5.2910000000000004</v>
      </c>
      <c r="F90" s="103">
        <v>5.2910000000000004</v>
      </c>
      <c r="G90" s="82"/>
      <c r="H90" s="83"/>
      <c r="I90" s="45"/>
    </row>
    <row r="91" spans="1:9" ht="21" customHeight="1" x14ac:dyDescent="0.15">
      <c r="A91" s="26"/>
      <c r="B91" s="31"/>
      <c r="C91" s="3" t="s">
        <v>263</v>
      </c>
      <c r="D91" s="4" t="s">
        <v>264</v>
      </c>
      <c r="E91" s="56">
        <v>37.920999999999999</v>
      </c>
      <c r="F91" s="102">
        <v>37.920999999999999</v>
      </c>
      <c r="G91" s="36"/>
      <c r="H91" s="68"/>
      <c r="I91" s="45"/>
    </row>
    <row r="92" spans="1:9" ht="21" customHeight="1" x14ac:dyDescent="0.15">
      <c r="A92" s="26"/>
      <c r="B92" s="32" t="s">
        <v>506</v>
      </c>
      <c r="C92" s="33"/>
      <c r="D92" s="34"/>
      <c r="E92" s="62">
        <f>SUBTOTAL(9,E90:E91)</f>
        <v>43.212000000000003</v>
      </c>
      <c r="F92" s="106">
        <f t="shared" ref="F92:H92" si="10">SUBTOTAL(9,F90:F91)</f>
        <v>43.212000000000003</v>
      </c>
      <c r="G92" s="64">
        <f t="shared" si="10"/>
        <v>0</v>
      </c>
      <c r="H92" s="65">
        <f t="shared" si="10"/>
        <v>0</v>
      </c>
      <c r="I92" s="49"/>
    </row>
    <row r="93" spans="1:9" ht="21" customHeight="1" x14ac:dyDescent="0.15">
      <c r="A93" s="26"/>
      <c r="B93" s="24" t="s">
        <v>207</v>
      </c>
      <c r="C93" s="3" t="s">
        <v>221</v>
      </c>
      <c r="D93" s="4" t="s">
        <v>30</v>
      </c>
      <c r="E93" s="56">
        <v>1.984</v>
      </c>
      <c r="F93" s="102">
        <v>1.984</v>
      </c>
      <c r="G93" s="36"/>
      <c r="H93" s="68"/>
      <c r="I93" s="45"/>
    </row>
    <row r="94" spans="1:9" ht="21" customHeight="1" x14ac:dyDescent="0.15">
      <c r="A94" s="26"/>
      <c r="B94" s="19"/>
      <c r="C94" s="3" t="s">
        <v>266</v>
      </c>
      <c r="D94" s="4" t="s">
        <v>63</v>
      </c>
      <c r="E94" s="56">
        <v>8.1080000000000005</v>
      </c>
      <c r="F94" s="102"/>
      <c r="G94" s="36"/>
      <c r="H94" s="68">
        <v>8.1080000000000005</v>
      </c>
      <c r="I94" s="45"/>
    </row>
    <row r="95" spans="1:9" ht="21" customHeight="1" x14ac:dyDescent="0.15">
      <c r="A95" s="26"/>
      <c r="B95" s="19"/>
      <c r="C95" s="3" t="s">
        <v>285</v>
      </c>
      <c r="D95" s="4" t="s">
        <v>79</v>
      </c>
      <c r="E95" s="56">
        <v>18.797999999999998</v>
      </c>
      <c r="F95" s="102">
        <v>18.797999999999998</v>
      </c>
      <c r="G95" s="67"/>
      <c r="H95" s="68"/>
      <c r="I95" s="45"/>
    </row>
    <row r="96" spans="1:9" ht="21" customHeight="1" x14ac:dyDescent="0.15">
      <c r="A96" s="26"/>
      <c r="B96" s="19"/>
      <c r="C96" s="3" t="s">
        <v>286</v>
      </c>
      <c r="D96" s="4" t="s">
        <v>80</v>
      </c>
      <c r="E96" s="56">
        <v>31.023</v>
      </c>
      <c r="F96" s="102"/>
      <c r="G96" s="67">
        <v>31.023</v>
      </c>
      <c r="H96" s="68"/>
      <c r="I96" s="45"/>
    </row>
    <row r="97" spans="1:9" ht="21" customHeight="1" x14ac:dyDescent="0.15">
      <c r="A97" s="26"/>
      <c r="B97" s="19"/>
      <c r="C97" s="3" t="s">
        <v>287</v>
      </c>
      <c r="D97" s="4" t="s">
        <v>81</v>
      </c>
      <c r="E97" s="56">
        <v>11.215999999999999</v>
      </c>
      <c r="F97" s="102"/>
      <c r="G97" s="67"/>
      <c r="H97" s="68">
        <v>11.215999999999999</v>
      </c>
      <c r="I97" s="45"/>
    </row>
    <row r="98" spans="1:9" ht="21" customHeight="1" x14ac:dyDescent="0.15">
      <c r="A98" s="26"/>
      <c r="B98" s="19"/>
      <c r="C98" s="3" t="s">
        <v>288</v>
      </c>
      <c r="D98" s="4" t="s">
        <v>82</v>
      </c>
      <c r="E98" s="56">
        <v>16.515999999999998</v>
      </c>
      <c r="F98" s="102"/>
      <c r="G98" s="36"/>
      <c r="H98" s="68">
        <v>16.515999999999998</v>
      </c>
      <c r="I98" s="45"/>
    </row>
    <row r="99" spans="1:9" ht="21" customHeight="1" x14ac:dyDescent="0.15">
      <c r="A99" s="26"/>
      <c r="B99" s="20" t="s">
        <v>506</v>
      </c>
      <c r="C99" s="11"/>
      <c r="D99" s="12"/>
      <c r="E99" s="69">
        <f>SUBTOTAL(9,E93:E98)</f>
        <v>87.644999999999982</v>
      </c>
      <c r="F99" s="107">
        <f t="shared" ref="F99:H99" si="11">SUBTOTAL(9,F93:F98)</f>
        <v>20.781999999999996</v>
      </c>
      <c r="G99" s="71">
        <f t="shared" si="11"/>
        <v>31.023</v>
      </c>
      <c r="H99" s="72">
        <f t="shared" si="11"/>
        <v>35.839999999999996</v>
      </c>
      <c r="I99" s="46"/>
    </row>
    <row r="100" spans="1:9" ht="21" customHeight="1" x14ac:dyDescent="0.15">
      <c r="A100" s="26"/>
      <c r="B100" s="21" t="s">
        <v>229</v>
      </c>
      <c r="C100" s="3" t="s">
        <v>289</v>
      </c>
      <c r="D100" s="4" t="s">
        <v>83</v>
      </c>
      <c r="E100" s="56">
        <v>24.111000000000001</v>
      </c>
      <c r="F100" s="102"/>
      <c r="G100" s="36"/>
      <c r="H100" s="68">
        <v>24.111000000000001</v>
      </c>
      <c r="I100" s="45"/>
    </row>
    <row r="101" spans="1:9" ht="21" customHeight="1" x14ac:dyDescent="0.15">
      <c r="A101" s="26"/>
      <c r="B101" s="22"/>
      <c r="C101" s="3" t="s">
        <v>290</v>
      </c>
      <c r="D101" s="4" t="s">
        <v>84</v>
      </c>
      <c r="E101" s="56">
        <v>3.996</v>
      </c>
      <c r="F101" s="102"/>
      <c r="G101" s="67"/>
      <c r="H101" s="68">
        <v>3.996</v>
      </c>
      <c r="I101" s="45"/>
    </row>
    <row r="102" spans="1:9" ht="21" customHeight="1" x14ac:dyDescent="0.15">
      <c r="A102" s="26"/>
      <c r="B102" s="22"/>
      <c r="C102" s="3" t="s">
        <v>291</v>
      </c>
      <c r="D102" s="4" t="s">
        <v>85</v>
      </c>
      <c r="E102" s="56">
        <v>2.9430000000000001</v>
      </c>
      <c r="F102" s="102"/>
      <c r="G102" s="67">
        <v>2.9430000000000001</v>
      </c>
      <c r="H102" s="68"/>
      <c r="I102" s="45"/>
    </row>
    <row r="103" spans="1:9" ht="21" customHeight="1" x14ac:dyDescent="0.15">
      <c r="A103" s="26"/>
      <c r="B103" s="22"/>
      <c r="C103" s="3" t="s">
        <v>292</v>
      </c>
      <c r="D103" s="4" t="s">
        <v>507</v>
      </c>
      <c r="E103" s="56">
        <v>4.7709999999999999</v>
      </c>
      <c r="F103" s="102"/>
      <c r="G103" s="67">
        <v>4.7640000000000002</v>
      </c>
      <c r="H103" s="68"/>
      <c r="I103" s="45"/>
    </row>
    <row r="104" spans="1:9" ht="21" customHeight="1" x14ac:dyDescent="0.15">
      <c r="A104" s="26"/>
      <c r="B104" s="22"/>
      <c r="C104" s="3" t="s">
        <v>293</v>
      </c>
      <c r="D104" s="4" t="s">
        <v>86</v>
      </c>
      <c r="E104" s="56">
        <v>5.0890000000000004</v>
      </c>
      <c r="F104" s="102"/>
      <c r="G104" s="67"/>
      <c r="H104" s="68">
        <v>5.0890000000000004</v>
      </c>
      <c r="I104" s="45"/>
    </row>
    <row r="105" spans="1:9" ht="21" customHeight="1" x14ac:dyDescent="0.15">
      <c r="A105" s="26"/>
      <c r="B105" s="22"/>
      <c r="C105" s="3" t="s">
        <v>294</v>
      </c>
      <c r="D105" s="4" t="s">
        <v>87</v>
      </c>
      <c r="E105" s="56">
        <v>2.2709999999999999</v>
      </c>
      <c r="F105" s="102"/>
      <c r="G105" s="67"/>
      <c r="H105" s="68">
        <v>2.2709999999999999</v>
      </c>
      <c r="I105" s="45"/>
    </row>
    <row r="106" spans="1:9" ht="21" customHeight="1" x14ac:dyDescent="0.15">
      <c r="A106" s="26"/>
      <c r="B106" s="22"/>
      <c r="C106" s="3" t="s">
        <v>295</v>
      </c>
      <c r="D106" s="4" t="s">
        <v>88</v>
      </c>
      <c r="E106" s="56">
        <v>3.4060000000000001</v>
      </c>
      <c r="F106" s="102"/>
      <c r="G106" s="67"/>
      <c r="H106" s="68">
        <v>3.4060000000000001</v>
      </c>
      <c r="I106" s="45"/>
    </row>
    <row r="107" spans="1:9" ht="21" customHeight="1" x14ac:dyDescent="0.15">
      <c r="A107" s="26"/>
      <c r="B107" s="22"/>
      <c r="C107" s="3" t="s">
        <v>296</v>
      </c>
      <c r="D107" s="4" t="s">
        <v>89</v>
      </c>
      <c r="E107" s="56">
        <v>3.9020000000000001</v>
      </c>
      <c r="F107" s="102"/>
      <c r="G107" s="67">
        <v>3.887</v>
      </c>
      <c r="H107" s="68"/>
      <c r="I107" s="45"/>
    </row>
    <row r="108" spans="1:9" ht="21" customHeight="1" x14ac:dyDescent="0.15">
      <c r="A108" s="26"/>
      <c r="B108" s="22"/>
      <c r="C108" s="3" t="s">
        <v>297</v>
      </c>
      <c r="D108" s="4" t="s">
        <v>90</v>
      </c>
      <c r="E108" s="56">
        <v>4.1749999999999998</v>
      </c>
      <c r="F108" s="102"/>
      <c r="G108" s="67"/>
      <c r="H108" s="68">
        <v>4.1749999999999998</v>
      </c>
      <c r="I108" s="45"/>
    </row>
    <row r="109" spans="1:9" ht="21" customHeight="1" x14ac:dyDescent="0.15">
      <c r="A109" s="26"/>
      <c r="B109" s="22"/>
      <c r="C109" s="3" t="s">
        <v>278</v>
      </c>
      <c r="D109" s="4" t="s">
        <v>75</v>
      </c>
      <c r="E109" s="56">
        <v>0.49399999999999999</v>
      </c>
      <c r="F109" s="102"/>
      <c r="G109" s="67"/>
      <c r="H109" s="68">
        <v>0.49399999999999999</v>
      </c>
      <c r="I109" s="45"/>
    </row>
    <row r="110" spans="1:9" ht="21" customHeight="1" x14ac:dyDescent="0.15">
      <c r="A110" s="26"/>
      <c r="B110" s="22"/>
      <c r="C110" s="3" t="s">
        <v>298</v>
      </c>
      <c r="D110" s="4" t="s">
        <v>91</v>
      </c>
      <c r="E110" s="56">
        <v>5.5780000000000003</v>
      </c>
      <c r="F110" s="102"/>
      <c r="G110" s="67">
        <v>5.5779999999999985</v>
      </c>
      <c r="H110" s="68"/>
      <c r="I110" s="45"/>
    </row>
    <row r="111" spans="1:9" ht="21" customHeight="1" x14ac:dyDescent="0.15">
      <c r="A111" s="26"/>
      <c r="B111" s="22"/>
      <c r="C111" s="3" t="s">
        <v>299</v>
      </c>
      <c r="D111" s="4" t="s">
        <v>92</v>
      </c>
      <c r="E111" s="56">
        <v>0.999</v>
      </c>
      <c r="F111" s="102"/>
      <c r="G111" s="67"/>
      <c r="H111" s="68">
        <v>0.999</v>
      </c>
      <c r="I111" s="45"/>
    </row>
    <row r="112" spans="1:9" ht="21" customHeight="1" x14ac:dyDescent="0.15">
      <c r="A112" s="26"/>
      <c r="B112" s="22"/>
      <c r="C112" s="3" t="s">
        <v>300</v>
      </c>
      <c r="D112" s="4" t="s">
        <v>93</v>
      </c>
      <c r="E112" s="56">
        <v>6.55</v>
      </c>
      <c r="F112" s="102"/>
      <c r="G112" s="67"/>
      <c r="H112" s="68">
        <v>6.55</v>
      </c>
      <c r="I112" s="45"/>
    </row>
    <row r="113" spans="1:9" ht="21" customHeight="1" x14ac:dyDescent="0.15">
      <c r="A113" s="26"/>
      <c r="B113" s="22"/>
      <c r="C113" s="3" t="s">
        <v>301</v>
      </c>
      <c r="D113" s="4" t="s">
        <v>94</v>
      </c>
      <c r="E113" s="56">
        <v>6.3529999999999998</v>
      </c>
      <c r="F113" s="102"/>
      <c r="G113" s="67"/>
      <c r="H113" s="68">
        <v>6.3529999999999998</v>
      </c>
      <c r="I113" s="45"/>
    </row>
    <row r="114" spans="1:9" ht="21" customHeight="1" x14ac:dyDescent="0.15">
      <c r="A114" s="26"/>
      <c r="B114" s="22"/>
      <c r="C114" s="3" t="s">
        <v>302</v>
      </c>
      <c r="D114" s="4" t="s">
        <v>95</v>
      </c>
      <c r="E114" s="56">
        <v>1.228</v>
      </c>
      <c r="F114" s="102"/>
      <c r="G114" s="67"/>
      <c r="H114" s="68">
        <v>1.228</v>
      </c>
      <c r="I114" s="45"/>
    </row>
    <row r="115" spans="1:9" ht="21" customHeight="1" x14ac:dyDescent="0.15">
      <c r="A115" s="26"/>
      <c r="B115" s="22"/>
      <c r="C115" s="3" t="s">
        <v>282</v>
      </c>
      <c r="D115" s="4" t="s">
        <v>77</v>
      </c>
      <c r="E115" s="56">
        <v>4.657</v>
      </c>
      <c r="F115" s="102"/>
      <c r="G115" s="67"/>
      <c r="H115" s="68">
        <v>4.657</v>
      </c>
      <c r="I115" s="45"/>
    </row>
    <row r="116" spans="1:9" ht="21" customHeight="1" x14ac:dyDescent="0.15">
      <c r="A116" s="26"/>
      <c r="B116" s="22"/>
      <c r="C116" s="3" t="s">
        <v>303</v>
      </c>
      <c r="D116" s="4" t="s">
        <v>96</v>
      </c>
      <c r="E116" s="56">
        <v>4.0119999999999996</v>
      </c>
      <c r="F116" s="102"/>
      <c r="G116" s="67"/>
      <c r="H116" s="68">
        <v>4.0119999999999996</v>
      </c>
      <c r="I116" s="45"/>
    </row>
    <row r="117" spans="1:9" ht="21" customHeight="1" x14ac:dyDescent="0.15">
      <c r="A117" s="26"/>
      <c r="B117" s="22"/>
      <c r="C117" s="3" t="s">
        <v>304</v>
      </c>
      <c r="D117" s="4" t="s">
        <v>97</v>
      </c>
      <c r="E117" s="56">
        <v>12.117000000000001</v>
      </c>
      <c r="F117" s="102"/>
      <c r="G117" s="67">
        <v>11.997999999999999</v>
      </c>
      <c r="H117" s="68"/>
      <c r="I117" s="45"/>
    </row>
    <row r="118" spans="1:9" ht="21" customHeight="1" x14ac:dyDescent="0.15">
      <c r="A118" s="26"/>
      <c r="B118" s="22"/>
      <c r="C118" s="3" t="s">
        <v>305</v>
      </c>
      <c r="D118" s="4" t="s">
        <v>98</v>
      </c>
      <c r="E118" s="56">
        <v>4.58</v>
      </c>
      <c r="F118" s="102"/>
      <c r="G118" s="67"/>
      <c r="H118" s="68">
        <v>4.58</v>
      </c>
      <c r="I118" s="45"/>
    </row>
    <row r="119" spans="1:9" ht="21" customHeight="1" x14ac:dyDescent="0.15">
      <c r="A119" s="26"/>
      <c r="B119" s="22"/>
      <c r="C119" s="3" t="s">
        <v>306</v>
      </c>
      <c r="D119" s="4" t="s">
        <v>99</v>
      </c>
      <c r="E119" s="56">
        <v>7.6239999999999997</v>
      </c>
      <c r="F119" s="102"/>
      <c r="G119" s="67">
        <v>7.6239999999999997</v>
      </c>
      <c r="H119" s="68"/>
      <c r="I119" s="45"/>
    </row>
    <row r="120" spans="1:9" ht="21" customHeight="1" x14ac:dyDescent="0.15">
      <c r="A120" s="26"/>
      <c r="B120" s="22"/>
      <c r="C120" s="3" t="s">
        <v>307</v>
      </c>
      <c r="D120" s="4" t="s">
        <v>100</v>
      </c>
      <c r="E120" s="56">
        <v>8.0220000000000002</v>
      </c>
      <c r="F120" s="102"/>
      <c r="G120" s="67">
        <v>8.0220000000000002</v>
      </c>
      <c r="H120" s="68"/>
      <c r="I120" s="45"/>
    </row>
    <row r="121" spans="1:9" ht="21" customHeight="1" x14ac:dyDescent="0.15">
      <c r="A121" s="26"/>
      <c r="B121" s="22"/>
      <c r="C121" s="3" t="s">
        <v>308</v>
      </c>
      <c r="D121" s="4" t="s">
        <v>101</v>
      </c>
      <c r="E121" s="56">
        <v>6.7409999999999997</v>
      </c>
      <c r="F121" s="102"/>
      <c r="G121" s="67">
        <v>6.7380000000000004</v>
      </c>
      <c r="H121" s="68"/>
      <c r="I121" s="45"/>
    </row>
    <row r="122" spans="1:9" ht="21" customHeight="1" x14ac:dyDescent="0.15">
      <c r="A122" s="26"/>
      <c r="B122" s="22"/>
      <c r="C122" s="3" t="s">
        <v>309</v>
      </c>
      <c r="D122" s="4" t="s">
        <v>102</v>
      </c>
      <c r="E122" s="56">
        <v>2.9670000000000001</v>
      </c>
      <c r="F122" s="102"/>
      <c r="G122" s="67"/>
      <c r="H122" s="68">
        <v>2.9670000000000001</v>
      </c>
      <c r="I122" s="45"/>
    </row>
    <row r="123" spans="1:9" ht="21" customHeight="1" x14ac:dyDescent="0.15">
      <c r="A123" s="26"/>
      <c r="B123" s="22"/>
      <c r="C123" s="3" t="s">
        <v>310</v>
      </c>
      <c r="D123" s="4" t="s">
        <v>103</v>
      </c>
      <c r="E123" s="56">
        <v>7.0869999999999997</v>
      </c>
      <c r="F123" s="102"/>
      <c r="G123" s="67"/>
      <c r="H123" s="68">
        <v>7.0869999999999997</v>
      </c>
      <c r="I123" s="45"/>
    </row>
    <row r="124" spans="1:9" ht="21" customHeight="1" x14ac:dyDescent="0.15">
      <c r="A124" s="26"/>
      <c r="B124" s="22"/>
      <c r="C124" s="3" t="s">
        <v>311</v>
      </c>
      <c r="D124" s="4" t="s">
        <v>104</v>
      </c>
      <c r="E124" s="56">
        <v>2.7469999999999999</v>
      </c>
      <c r="F124" s="102"/>
      <c r="G124" s="36"/>
      <c r="H124" s="68">
        <v>2.7469999999999999</v>
      </c>
      <c r="I124" s="45"/>
    </row>
    <row r="125" spans="1:9" ht="21" customHeight="1" x14ac:dyDescent="0.15">
      <c r="A125" s="26"/>
      <c r="B125" s="22"/>
      <c r="C125" s="3" t="s">
        <v>312</v>
      </c>
      <c r="D125" s="4" t="s">
        <v>105</v>
      </c>
      <c r="E125" s="56">
        <v>11.565</v>
      </c>
      <c r="F125" s="102"/>
      <c r="G125" s="36"/>
      <c r="H125" s="68">
        <v>11.565</v>
      </c>
      <c r="I125" s="45"/>
    </row>
    <row r="126" spans="1:9" ht="21" customHeight="1" x14ac:dyDescent="0.15">
      <c r="A126" s="27"/>
      <c r="B126" s="23" t="s">
        <v>506</v>
      </c>
      <c r="C126" s="9"/>
      <c r="D126" s="10"/>
      <c r="E126" s="73">
        <f>SUBTOTAL(9,E100:E125)</f>
        <v>147.98499999999996</v>
      </c>
      <c r="F126" s="108">
        <f t="shared" ref="F126:H126" si="12">SUBTOTAL(9,F100:F125)</f>
        <v>0</v>
      </c>
      <c r="G126" s="75">
        <f t="shared" si="12"/>
        <v>51.554000000000002</v>
      </c>
      <c r="H126" s="76">
        <f t="shared" si="12"/>
        <v>96.286999999999992</v>
      </c>
      <c r="I126" s="47"/>
    </row>
    <row r="127" spans="1:9" ht="21" customHeight="1" x14ac:dyDescent="0.15">
      <c r="A127" s="39" t="s">
        <v>516</v>
      </c>
      <c r="B127" s="13"/>
      <c r="C127" s="13"/>
      <c r="D127" s="14"/>
      <c r="E127" s="77">
        <f>SUBTOTAL(9,E90:E126)</f>
        <v>278.84199999999998</v>
      </c>
      <c r="F127" s="109">
        <f t="shared" ref="F127:H127" si="13">SUBTOTAL(9,F90:F126)</f>
        <v>63.994</v>
      </c>
      <c r="G127" s="79">
        <f t="shared" si="13"/>
        <v>82.576999999999998</v>
      </c>
      <c r="H127" s="80">
        <f t="shared" si="13"/>
        <v>132.12699999999998</v>
      </c>
      <c r="I127" s="48"/>
    </row>
    <row r="128" spans="1:9" ht="21" customHeight="1" x14ac:dyDescent="0.15">
      <c r="A128" s="25" t="s">
        <v>313</v>
      </c>
      <c r="B128" s="35" t="s">
        <v>200</v>
      </c>
      <c r="C128" s="7" t="s">
        <v>314</v>
      </c>
      <c r="D128" s="8" t="s">
        <v>315</v>
      </c>
      <c r="E128" s="56">
        <v>29.242000000000001</v>
      </c>
      <c r="F128" s="81">
        <v>29.242000000000001</v>
      </c>
      <c r="G128" s="82"/>
      <c r="H128" s="83"/>
      <c r="I128" s="45"/>
    </row>
    <row r="129" spans="1:9" ht="21" customHeight="1" x14ac:dyDescent="0.15">
      <c r="A129" s="26"/>
      <c r="B129" s="31"/>
      <c r="C129" s="3" t="s">
        <v>205</v>
      </c>
      <c r="D129" s="4" t="s">
        <v>206</v>
      </c>
      <c r="E129" s="56">
        <v>47.115000000000002</v>
      </c>
      <c r="F129" s="66"/>
      <c r="G129" s="67">
        <v>35.725999999999999</v>
      </c>
      <c r="H129" s="68">
        <v>11.388999999999999</v>
      </c>
      <c r="I129" s="45"/>
    </row>
    <row r="130" spans="1:9" ht="21" customHeight="1" x14ac:dyDescent="0.15">
      <c r="A130" s="26"/>
      <c r="B130" s="32" t="s">
        <v>506</v>
      </c>
      <c r="C130" s="33"/>
      <c r="D130" s="34"/>
      <c r="E130" s="62">
        <f>SUBTOTAL(9,E128:E129)</f>
        <v>76.356999999999999</v>
      </c>
      <c r="F130" s="63">
        <f t="shared" ref="F130:H130" si="14">SUBTOTAL(9,F128:F129)</f>
        <v>29.242000000000001</v>
      </c>
      <c r="G130" s="64">
        <f t="shared" si="14"/>
        <v>35.725999999999999</v>
      </c>
      <c r="H130" s="65">
        <f t="shared" si="14"/>
        <v>11.388999999999999</v>
      </c>
      <c r="I130" s="49"/>
    </row>
    <row r="131" spans="1:9" ht="21" customHeight="1" x14ac:dyDescent="0.15">
      <c r="A131" s="26"/>
      <c r="B131" s="24" t="s">
        <v>207</v>
      </c>
      <c r="C131" s="3" t="s">
        <v>285</v>
      </c>
      <c r="D131" s="4" t="s">
        <v>79</v>
      </c>
      <c r="E131" s="56">
        <v>5.2869999999999999</v>
      </c>
      <c r="F131" s="66"/>
      <c r="G131" s="36"/>
      <c r="H131" s="68">
        <v>5.2869999999999999</v>
      </c>
      <c r="I131" s="45"/>
    </row>
    <row r="132" spans="1:9" ht="21" customHeight="1" x14ac:dyDescent="0.15">
      <c r="A132" s="26"/>
      <c r="B132" s="19"/>
      <c r="C132" s="3" t="s">
        <v>287</v>
      </c>
      <c r="D132" s="4" t="s">
        <v>81</v>
      </c>
      <c r="E132" s="56">
        <v>15.301</v>
      </c>
      <c r="F132" s="66"/>
      <c r="G132" s="36">
        <v>15.301</v>
      </c>
      <c r="H132" s="68"/>
      <c r="I132" s="45"/>
    </row>
    <row r="133" spans="1:9" ht="21" customHeight="1" x14ac:dyDescent="0.15">
      <c r="A133" s="26"/>
      <c r="B133" s="19"/>
      <c r="C133" s="3" t="s">
        <v>316</v>
      </c>
      <c r="D133" s="4" t="s">
        <v>106</v>
      </c>
      <c r="E133" s="56">
        <v>8.64</v>
      </c>
      <c r="F133" s="66"/>
      <c r="G133" s="36"/>
      <c r="H133" s="68">
        <v>8.64</v>
      </c>
      <c r="I133" s="45"/>
    </row>
    <row r="134" spans="1:9" ht="21" customHeight="1" x14ac:dyDescent="0.15">
      <c r="A134" s="26"/>
      <c r="B134" s="19"/>
      <c r="C134" s="3" t="s">
        <v>317</v>
      </c>
      <c r="D134" s="4" t="s">
        <v>107</v>
      </c>
      <c r="E134" s="56">
        <v>0.89400000000000002</v>
      </c>
      <c r="F134" s="66"/>
      <c r="G134" s="36"/>
      <c r="H134" s="68">
        <v>0.89400000000000002</v>
      </c>
      <c r="I134" s="45"/>
    </row>
    <row r="135" spans="1:9" ht="21" customHeight="1" x14ac:dyDescent="0.15">
      <c r="A135" s="26"/>
      <c r="B135" s="19"/>
      <c r="C135" s="3" t="s">
        <v>318</v>
      </c>
      <c r="D135" s="4" t="s">
        <v>108</v>
      </c>
      <c r="E135" s="56">
        <v>17.687999999999999</v>
      </c>
      <c r="F135" s="66"/>
      <c r="G135" s="36">
        <v>17.504000000000001</v>
      </c>
      <c r="H135" s="68">
        <v>0.1839999999999975</v>
      </c>
      <c r="I135" s="45"/>
    </row>
    <row r="136" spans="1:9" ht="21" customHeight="1" x14ac:dyDescent="0.15">
      <c r="A136" s="26"/>
      <c r="B136" s="19"/>
      <c r="C136" s="3" t="s">
        <v>319</v>
      </c>
      <c r="D136" s="4" t="s">
        <v>109</v>
      </c>
      <c r="E136" s="56">
        <v>28.692</v>
      </c>
      <c r="F136" s="66">
        <v>28.692</v>
      </c>
      <c r="G136" s="67"/>
      <c r="H136" s="68"/>
      <c r="I136" s="45"/>
    </row>
    <row r="137" spans="1:9" ht="21" customHeight="1" x14ac:dyDescent="0.15">
      <c r="A137" s="26"/>
      <c r="B137" s="19"/>
      <c r="C137" s="3" t="s">
        <v>288</v>
      </c>
      <c r="D137" s="4" t="s">
        <v>82</v>
      </c>
      <c r="E137" s="56">
        <v>20.748999999999999</v>
      </c>
      <c r="F137" s="66"/>
      <c r="G137" s="67">
        <v>20.748999999999999</v>
      </c>
      <c r="H137" s="68"/>
      <c r="I137" s="45"/>
    </row>
    <row r="138" spans="1:9" ht="21" customHeight="1" x14ac:dyDescent="0.15">
      <c r="A138" s="26"/>
      <c r="B138" s="19"/>
      <c r="C138" s="3" t="s">
        <v>320</v>
      </c>
      <c r="D138" s="4" t="s">
        <v>110</v>
      </c>
      <c r="E138" s="56">
        <v>18.852</v>
      </c>
      <c r="F138" s="66"/>
      <c r="G138" s="67"/>
      <c r="H138" s="68">
        <v>18.852</v>
      </c>
      <c r="I138" s="45"/>
    </row>
    <row r="139" spans="1:9" ht="21" customHeight="1" x14ac:dyDescent="0.15">
      <c r="A139" s="26"/>
      <c r="B139" s="19"/>
      <c r="C139" s="3" t="s">
        <v>321</v>
      </c>
      <c r="D139" s="4" t="s">
        <v>111</v>
      </c>
      <c r="E139" s="56">
        <v>20.622</v>
      </c>
      <c r="F139" s="66"/>
      <c r="G139" s="67">
        <v>20.622</v>
      </c>
      <c r="H139" s="68"/>
      <c r="I139" s="45"/>
    </row>
    <row r="140" spans="1:9" ht="21" customHeight="1" x14ac:dyDescent="0.15">
      <c r="A140" s="26"/>
      <c r="B140" s="19"/>
      <c r="C140" s="3" t="s">
        <v>322</v>
      </c>
      <c r="D140" s="4" t="s">
        <v>112</v>
      </c>
      <c r="E140" s="56">
        <v>25.302</v>
      </c>
      <c r="F140" s="66">
        <v>25.302</v>
      </c>
      <c r="G140" s="67"/>
      <c r="H140" s="68"/>
      <c r="I140" s="45"/>
    </row>
    <row r="141" spans="1:9" ht="21" customHeight="1" x14ac:dyDescent="0.15">
      <c r="A141" s="26"/>
      <c r="B141" s="19"/>
      <c r="C141" s="3" t="s">
        <v>323</v>
      </c>
      <c r="D141" s="4" t="s">
        <v>113</v>
      </c>
      <c r="E141" s="56">
        <v>6.4880000000000004</v>
      </c>
      <c r="F141" s="66"/>
      <c r="G141" s="36"/>
      <c r="H141" s="68">
        <v>6.4880000000000004</v>
      </c>
      <c r="I141" s="45"/>
    </row>
    <row r="142" spans="1:9" ht="21" customHeight="1" x14ac:dyDescent="0.15">
      <c r="A142" s="26"/>
      <c r="B142" s="19"/>
      <c r="C142" s="3" t="s">
        <v>324</v>
      </c>
      <c r="D142" s="4" t="s">
        <v>114</v>
      </c>
      <c r="E142" s="56">
        <v>9.0809999999999995</v>
      </c>
      <c r="F142" s="66"/>
      <c r="G142" s="36"/>
      <c r="H142" s="68">
        <v>9.0809999999999995</v>
      </c>
      <c r="I142" s="45"/>
    </row>
    <row r="143" spans="1:9" ht="21" customHeight="1" x14ac:dyDescent="0.15">
      <c r="A143" s="26"/>
      <c r="B143" s="20" t="s">
        <v>506</v>
      </c>
      <c r="C143" s="11"/>
      <c r="D143" s="12"/>
      <c r="E143" s="69">
        <f>SUBTOTAL(9,E131:E142)</f>
        <v>177.596</v>
      </c>
      <c r="F143" s="70">
        <f t="shared" ref="F143:H143" si="15">SUBTOTAL(9,F131:F142)</f>
        <v>53.994</v>
      </c>
      <c r="G143" s="71">
        <f t="shared" si="15"/>
        <v>74.176000000000002</v>
      </c>
      <c r="H143" s="72">
        <f t="shared" si="15"/>
        <v>49.426000000000002</v>
      </c>
      <c r="I143" s="46"/>
    </row>
    <row r="144" spans="1:9" ht="21" customHeight="1" x14ac:dyDescent="0.15">
      <c r="A144" s="26"/>
      <c r="B144" s="21" t="s">
        <v>229</v>
      </c>
      <c r="C144" s="3" t="s">
        <v>295</v>
      </c>
      <c r="D144" s="4" t="s">
        <v>88</v>
      </c>
      <c r="E144" s="56">
        <v>0.60399999999999998</v>
      </c>
      <c r="F144" s="66"/>
      <c r="G144" s="36"/>
      <c r="H144" s="68">
        <v>0.60399999999999998</v>
      </c>
      <c r="I144" s="45"/>
    </row>
    <row r="145" spans="1:9" ht="21" customHeight="1" x14ac:dyDescent="0.15">
      <c r="A145" s="26"/>
      <c r="B145" s="22"/>
      <c r="C145" s="3" t="s">
        <v>325</v>
      </c>
      <c r="D145" s="4" t="s">
        <v>115</v>
      </c>
      <c r="E145" s="56">
        <v>8.16</v>
      </c>
      <c r="F145" s="66"/>
      <c r="G145" s="36"/>
      <c r="H145" s="68">
        <v>8.16</v>
      </c>
      <c r="I145" s="45"/>
    </row>
    <row r="146" spans="1:9" ht="21" customHeight="1" x14ac:dyDescent="0.15">
      <c r="A146" s="26"/>
      <c r="B146" s="22"/>
      <c r="C146" s="3" t="s">
        <v>326</v>
      </c>
      <c r="D146" s="4" t="s">
        <v>116</v>
      </c>
      <c r="E146" s="56">
        <v>9.9290000000000003</v>
      </c>
      <c r="F146" s="66"/>
      <c r="G146" s="36"/>
      <c r="H146" s="68">
        <v>9.9290000000000003</v>
      </c>
      <c r="I146" s="45"/>
    </row>
    <row r="147" spans="1:9" ht="21" customHeight="1" x14ac:dyDescent="0.15">
      <c r="A147" s="26"/>
      <c r="B147" s="22"/>
      <c r="C147" s="3" t="s">
        <v>327</v>
      </c>
      <c r="D147" s="4" t="s">
        <v>117</v>
      </c>
      <c r="E147" s="56">
        <v>11.760999999999999</v>
      </c>
      <c r="F147" s="66"/>
      <c r="G147" s="36"/>
      <c r="H147" s="68">
        <v>11.760999999999999</v>
      </c>
      <c r="I147" s="45"/>
    </row>
    <row r="148" spans="1:9" ht="21" customHeight="1" x14ac:dyDescent="0.15">
      <c r="A148" s="26"/>
      <c r="B148" s="22"/>
      <c r="C148" s="3" t="s">
        <v>328</v>
      </c>
      <c r="D148" s="4" t="s">
        <v>118</v>
      </c>
      <c r="E148" s="56">
        <v>17.204000000000001</v>
      </c>
      <c r="F148" s="66"/>
      <c r="G148" s="36"/>
      <c r="H148" s="68">
        <v>17.204000000000001</v>
      </c>
      <c r="I148" s="45"/>
    </row>
    <row r="149" spans="1:9" ht="21" customHeight="1" x14ac:dyDescent="0.15">
      <c r="A149" s="26"/>
      <c r="B149" s="22"/>
      <c r="C149" s="3" t="s">
        <v>329</v>
      </c>
      <c r="D149" s="4" t="s">
        <v>119</v>
      </c>
      <c r="E149" s="56">
        <v>2.67</v>
      </c>
      <c r="F149" s="66">
        <v>2.67</v>
      </c>
      <c r="G149" s="36"/>
      <c r="H149" s="68">
        <v>0</v>
      </c>
      <c r="I149" s="45"/>
    </row>
    <row r="150" spans="1:9" ht="21" customHeight="1" x14ac:dyDescent="0.15">
      <c r="A150" s="26"/>
      <c r="B150" s="22"/>
      <c r="C150" s="3" t="s">
        <v>330</v>
      </c>
      <c r="D150" s="4" t="s">
        <v>120</v>
      </c>
      <c r="E150" s="56">
        <v>4.4539999999999997</v>
      </c>
      <c r="F150" s="66"/>
      <c r="G150" s="36"/>
      <c r="H150" s="68">
        <v>4.4539999999999997</v>
      </c>
      <c r="I150" s="45"/>
    </row>
    <row r="151" spans="1:9" ht="21" customHeight="1" x14ac:dyDescent="0.15">
      <c r="A151" s="26"/>
      <c r="B151" s="22"/>
      <c r="C151" s="3" t="s">
        <v>331</v>
      </c>
      <c r="D151" s="4" t="s">
        <v>121</v>
      </c>
      <c r="E151" s="56">
        <v>2.5129999999999999</v>
      </c>
      <c r="F151" s="66">
        <v>2.5129999999999999</v>
      </c>
      <c r="G151" s="36"/>
      <c r="H151" s="68">
        <v>0</v>
      </c>
      <c r="I151" s="45"/>
    </row>
    <row r="152" spans="1:9" ht="21" customHeight="1" x14ac:dyDescent="0.15">
      <c r="A152" s="26"/>
      <c r="B152" s="22"/>
      <c r="C152" s="3" t="s">
        <v>332</v>
      </c>
      <c r="D152" s="4" t="s">
        <v>122</v>
      </c>
      <c r="E152" s="56">
        <v>5.9630000000000001</v>
      </c>
      <c r="F152" s="66"/>
      <c r="G152" s="36"/>
      <c r="H152" s="68">
        <v>5.9630000000000001</v>
      </c>
      <c r="I152" s="45"/>
    </row>
    <row r="153" spans="1:9" ht="21" customHeight="1" x14ac:dyDescent="0.15">
      <c r="A153" s="26"/>
      <c r="B153" s="22"/>
      <c r="C153" s="3" t="s">
        <v>333</v>
      </c>
      <c r="D153" s="4" t="s">
        <v>123</v>
      </c>
      <c r="E153" s="56">
        <v>6.8579999999999997</v>
      </c>
      <c r="F153" s="66">
        <v>6.8579999999999997</v>
      </c>
      <c r="G153" s="36"/>
      <c r="H153" s="68"/>
      <c r="I153" s="45"/>
    </row>
    <row r="154" spans="1:9" ht="21" customHeight="1" x14ac:dyDescent="0.15">
      <c r="A154" s="26"/>
      <c r="B154" s="22"/>
      <c r="C154" s="3" t="s">
        <v>334</v>
      </c>
      <c r="D154" s="4" t="s">
        <v>124</v>
      </c>
      <c r="E154" s="56">
        <v>5.048</v>
      </c>
      <c r="F154" s="66"/>
      <c r="G154" s="36"/>
      <c r="H154" s="68">
        <v>5.048</v>
      </c>
      <c r="I154" s="45"/>
    </row>
    <row r="155" spans="1:9" ht="21" customHeight="1" x14ac:dyDescent="0.15">
      <c r="A155" s="26"/>
      <c r="B155" s="22"/>
      <c r="C155" s="3" t="s">
        <v>335</v>
      </c>
      <c r="D155" s="4" t="s">
        <v>125</v>
      </c>
      <c r="E155" s="56">
        <v>7.4009999999999998</v>
      </c>
      <c r="F155" s="66">
        <v>7.4009999999999998</v>
      </c>
      <c r="G155" s="36"/>
      <c r="H155" s="68">
        <v>0</v>
      </c>
      <c r="I155" s="45"/>
    </row>
    <row r="156" spans="1:9" ht="21" customHeight="1" x14ac:dyDescent="0.15">
      <c r="A156" s="26"/>
      <c r="B156" s="22"/>
      <c r="C156" s="3" t="s">
        <v>336</v>
      </c>
      <c r="D156" s="4" t="s">
        <v>126</v>
      </c>
      <c r="E156" s="56">
        <v>2.056</v>
      </c>
      <c r="F156" s="66"/>
      <c r="G156" s="36"/>
      <c r="H156" s="68">
        <v>2.056</v>
      </c>
      <c r="I156" s="45"/>
    </row>
    <row r="157" spans="1:9" ht="21" customHeight="1" x14ac:dyDescent="0.15">
      <c r="A157" s="26"/>
      <c r="B157" s="22"/>
      <c r="C157" s="3" t="s">
        <v>310</v>
      </c>
      <c r="D157" s="4" t="s">
        <v>103</v>
      </c>
      <c r="E157" s="56">
        <v>9.6980000000000004</v>
      </c>
      <c r="F157" s="66"/>
      <c r="G157" s="67"/>
      <c r="H157" s="68">
        <v>9.6980000000000004</v>
      </c>
      <c r="I157" s="45"/>
    </row>
    <row r="158" spans="1:9" ht="21" customHeight="1" x14ac:dyDescent="0.15">
      <c r="A158" s="26"/>
      <c r="B158" s="22"/>
      <c r="C158" s="3" t="s">
        <v>337</v>
      </c>
      <c r="D158" s="4" t="s">
        <v>127</v>
      </c>
      <c r="E158" s="56">
        <v>8.9120000000000008</v>
      </c>
      <c r="F158" s="66">
        <v>8.9120000000000008</v>
      </c>
      <c r="G158" s="36"/>
      <c r="H158" s="68">
        <v>0</v>
      </c>
      <c r="I158" s="45"/>
    </row>
    <row r="159" spans="1:9" ht="21" customHeight="1" x14ac:dyDescent="0.15">
      <c r="A159" s="26"/>
      <c r="B159" s="22"/>
      <c r="C159" s="3" t="s">
        <v>338</v>
      </c>
      <c r="D159" s="4" t="s">
        <v>128</v>
      </c>
      <c r="E159" s="56">
        <v>9.3580000000000005</v>
      </c>
      <c r="F159" s="66"/>
      <c r="G159" s="36"/>
      <c r="H159" s="68">
        <v>9.3580000000000005</v>
      </c>
      <c r="I159" s="45"/>
    </row>
    <row r="160" spans="1:9" ht="21" customHeight="1" x14ac:dyDescent="0.15">
      <c r="A160" s="26"/>
      <c r="B160" s="22"/>
      <c r="C160" s="3" t="s">
        <v>339</v>
      </c>
      <c r="D160" s="4" t="s">
        <v>129</v>
      </c>
      <c r="E160" s="56">
        <v>3.2549999999999999</v>
      </c>
      <c r="F160" s="66"/>
      <c r="G160" s="36"/>
      <c r="H160" s="68">
        <v>3.2549999999999999</v>
      </c>
      <c r="I160" s="45"/>
    </row>
    <row r="161" spans="1:9" ht="21" customHeight="1" x14ac:dyDescent="0.15">
      <c r="A161" s="26"/>
      <c r="B161" s="22"/>
      <c r="C161" s="3" t="s">
        <v>340</v>
      </c>
      <c r="D161" s="4" t="s">
        <v>130</v>
      </c>
      <c r="E161" s="56">
        <v>10.946999999999999</v>
      </c>
      <c r="F161" s="66"/>
      <c r="G161" s="36"/>
      <c r="H161" s="68">
        <v>10.946999999999999</v>
      </c>
      <c r="I161" s="45"/>
    </row>
    <row r="162" spans="1:9" ht="21" customHeight="1" x14ac:dyDescent="0.15">
      <c r="A162" s="26"/>
      <c r="B162" s="22"/>
      <c r="C162" s="3" t="s">
        <v>341</v>
      </c>
      <c r="D162" s="4" t="s">
        <v>131</v>
      </c>
      <c r="E162" s="56">
        <v>6.4109999999999996</v>
      </c>
      <c r="F162" s="66"/>
      <c r="G162" s="36"/>
      <c r="H162" s="68">
        <v>6.4109999999999996</v>
      </c>
      <c r="I162" s="45"/>
    </row>
    <row r="163" spans="1:9" ht="21" customHeight="1" x14ac:dyDescent="0.15">
      <c r="A163" s="26"/>
      <c r="B163" s="22"/>
      <c r="C163" s="3" t="s">
        <v>342</v>
      </c>
      <c r="D163" s="4" t="s">
        <v>132</v>
      </c>
      <c r="E163" s="56">
        <v>6.3940000000000001</v>
      </c>
      <c r="F163" s="66"/>
      <c r="G163" s="36"/>
      <c r="H163" s="68">
        <v>6.3940000000000001</v>
      </c>
      <c r="I163" s="45"/>
    </row>
    <row r="164" spans="1:9" ht="21" customHeight="1" x14ac:dyDescent="0.15">
      <c r="A164" s="26"/>
      <c r="B164" s="22"/>
      <c r="C164" s="3" t="s">
        <v>343</v>
      </c>
      <c r="D164" s="4" t="s">
        <v>133</v>
      </c>
      <c r="E164" s="56">
        <v>6.1180000000000003</v>
      </c>
      <c r="F164" s="66"/>
      <c r="G164" s="36"/>
      <c r="H164" s="68">
        <v>6.1180000000000003</v>
      </c>
      <c r="I164" s="45"/>
    </row>
    <row r="165" spans="1:9" ht="21" customHeight="1" x14ac:dyDescent="0.15">
      <c r="A165" s="26"/>
      <c r="B165" s="22"/>
      <c r="C165" s="3">
        <v>326</v>
      </c>
      <c r="D165" s="4" t="s">
        <v>527</v>
      </c>
      <c r="E165" s="56">
        <v>2.907</v>
      </c>
      <c r="F165" s="66"/>
      <c r="G165" s="36"/>
      <c r="H165" s="68">
        <v>2.907</v>
      </c>
      <c r="I165" s="45"/>
    </row>
    <row r="166" spans="1:9" ht="21" customHeight="1" x14ac:dyDescent="0.15">
      <c r="A166" s="26"/>
      <c r="B166" s="22"/>
      <c r="C166" s="3" t="s">
        <v>344</v>
      </c>
      <c r="D166" s="4" t="s">
        <v>134</v>
      </c>
      <c r="E166" s="56">
        <v>6.4640000000000004</v>
      </c>
      <c r="F166" s="66">
        <v>6.4639999999999951</v>
      </c>
      <c r="G166" s="36"/>
      <c r="H166" s="68">
        <v>5.3290705182007514E-15</v>
      </c>
      <c r="I166" s="45"/>
    </row>
    <row r="167" spans="1:9" ht="21" customHeight="1" x14ac:dyDescent="0.15">
      <c r="A167" s="26"/>
      <c r="B167" s="22"/>
      <c r="C167" s="3" t="s">
        <v>345</v>
      </c>
      <c r="D167" s="4" t="s">
        <v>135</v>
      </c>
      <c r="E167" s="56">
        <v>3.7370000000000001</v>
      </c>
      <c r="F167" s="66"/>
      <c r="G167" s="36"/>
      <c r="H167" s="68">
        <v>3.7370000000000001</v>
      </c>
      <c r="I167" s="45"/>
    </row>
    <row r="168" spans="1:9" ht="21" customHeight="1" x14ac:dyDescent="0.15">
      <c r="A168" s="26"/>
      <c r="B168" s="22"/>
      <c r="C168" s="3" t="s">
        <v>346</v>
      </c>
      <c r="D168" s="4" t="s">
        <v>136</v>
      </c>
      <c r="E168" s="56">
        <v>6.5149999999999997</v>
      </c>
      <c r="F168" s="84"/>
      <c r="G168" s="36"/>
      <c r="H168" s="68">
        <v>6.5149999999999997</v>
      </c>
      <c r="I168" s="45"/>
    </row>
    <row r="169" spans="1:9" ht="21" customHeight="1" x14ac:dyDescent="0.15">
      <c r="A169" s="26"/>
      <c r="B169" s="22"/>
      <c r="C169" s="3">
        <v>377</v>
      </c>
      <c r="D169" s="4" t="s">
        <v>526</v>
      </c>
      <c r="E169" s="56">
        <v>3.4860000000000002</v>
      </c>
      <c r="F169" s="84"/>
      <c r="G169" s="36"/>
      <c r="H169" s="68">
        <v>3.4860000000000002</v>
      </c>
      <c r="I169" s="45"/>
    </row>
    <row r="170" spans="1:9" ht="21" customHeight="1" x14ac:dyDescent="0.15">
      <c r="A170" s="27"/>
      <c r="B170" s="23" t="s">
        <v>506</v>
      </c>
      <c r="C170" s="9"/>
      <c r="D170" s="10"/>
      <c r="E170" s="73">
        <f>SUBTOTAL(9,E144:E169)</f>
        <v>168.82299999999998</v>
      </c>
      <c r="F170" s="74">
        <f t="shared" ref="F170:H170" si="16">SUBTOTAL(9,F144:F169)</f>
        <v>34.817999999999998</v>
      </c>
      <c r="G170" s="75">
        <f t="shared" si="16"/>
        <v>0</v>
      </c>
      <c r="H170" s="76">
        <f t="shared" si="16"/>
        <v>134.005</v>
      </c>
      <c r="I170" s="47"/>
    </row>
    <row r="171" spans="1:9" ht="21" customHeight="1" x14ac:dyDescent="0.15">
      <c r="A171" s="39" t="s">
        <v>515</v>
      </c>
      <c r="B171" s="13"/>
      <c r="C171" s="13"/>
      <c r="D171" s="14"/>
      <c r="E171" s="77">
        <f>SUBTOTAL(9,E128:E170)</f>
        <v>422.77599999999995</v>
      </c>
      <c r="F171" s="78">
        <f t="shared" ref="F171:H171" si="17">SUBTOTAL(9,F128:F170)</f>
        <v>118.054</v>
      </c>
      <c r="G171" s="79">
        <f t="shared" si="17"/>
        <v>109.902</v>
      </c>
      <c r="H171" s="80">
        <f t="shared" si="17"/>
        <v>194.81999999999996</v>
      </c>
      <c r="I171" s="48"/>
    </row>
    <row r="172" spans="1:9" ht="21" customHeight="1" x14ac:dyDescent="0.15">
      <c r="A172" s="28" t="s">
        <v>347</v>
      </c>
      <c r="B172" s="35" t="s">
        <v>200</v>
      </c>
      <c r="C172" s="7" t="s">
        <v>270</v>
      </c>
      <c r="D172" s="8" t="s">
        <v>348</v>
      </c>
      <c r="E172" s="56">
        <v>16.835000000000001</v>
      </c>
      <c r="F172" s="81">
        <v>16.834999999999987</v>
      </c>
      <c r="G172" s="82"/>
      <c r="H172" s="83"/>
      <c r="I172" s="45"/>
    </row>
    <row r="173" spans="1:9" ht="21" customHeight="1" x14ac:dyDescent="0.15">
      <c r="A173" s="27"/>
      <c r="B173" s="31"/>
      <c r="C173" s="3" t="s">
        <v>290</v>
      </c>
      <c r="D173" s="4" t="s">
        <v>349</v>
      </c>
      <c r="E173" s="56">
        <v>28.937999999999999</v>
      </c>
      <c r="F173" s="66"/>
      <c r="G173" s="67">
        <v>28.359000000000002</v>
      </c>
      <c r="H173" s="68">
        <v>0.57899999999999707</v>
      </c>
      <c r="I173" s="45"/>
    </row>
    <row r="174" spans="1:9" ht="21" customHeight="1" x14ac:dyDescent="0.15">
      <c r="A174" s="27"/>
      <c r="B174" s="31"/>
      <c r="C174" s="3" t="s">
        <v>261</v>
      </c>
      <c r="D174" s="4" t="s">
        <v>262</v>
      </c>
      <c r="E174" s="56">
        <v>16.986000000000001</v>
      </c>
      <c r="F174" s="66"/>
      <c r="G174" s="67">
        <v>16.844999999999999</v>
      </c>
      <c r="H174" s="68"/>
      <c r="I174" s="45"/>
    </row>
    <row r="175" spans="1:9" ht="21" customHeight="1" x14ac:dyDescent="0.15">
      <c r="A175" s="27"/>
      <c r="B175" s="31"/>
      <c r="C175" s="3" t="s">
        <v>203</v>
      </c>
      <c r="D175" s="4" t="s">
        <v>204</v>
      </c>
      <c r="E175" s="85" t="s">
        <v>528</v>
      </c>
      <c r="F175" s="66"/>
      <c r="G175" s="67">
        <v>0</v>
      </c>
      <c r="H175" s="68"/>
      <c r="I175" s="45"/>
    </row>
    <row r="176" spans="1:9" ht="21" customHeight="1" x14ac:dyDescent="0.15">
      <c r="A176" s="27"/>
      <c r="B176" s="31"/>
      <c r="C176" s="3" t="s">
        <v>350</v>
      </c>
      <c r="D176" s="4" t="s">
        <v>351</v>
      </c>
      <c r="E176" s="56">
        <v>20.12</v>
      </c>
      <c r="F176" s="66">
        <v>20.12</v>
      </c>
      <c r="G176" s="67"/>
      <c r="H176" s="68"/>
      <c r="I176" s="45"/>
    </row>
    <row r="177" spans="1:9" ht="21" customHeight="1" x14ac:dyDescent="0.15">
      <c r="A177" s="27"/>
      <c r="B177" s="32" t="s">
        <v>506</v>
      </c>
      <c r="C177" s="33"/>
      <c r="D177" s="34"/>
      <c r="E177" s="62">
        <f>SUBTOTAL(9,E172:E176)</f>
        <v>82.879000000000005</v>
      </c>
      <c r="F177" s="63">
        <f t="shared" ref="F177:H177" si="18">SUBTOTAL(9,F172:F176)</f>
        <v>36.954999999999984</v>
      </c>
      <c r="G177" s="64">
        <f t="shared" si="18"/>
        <v>45.204000000000001</v>
      </c>
      <c r="H177" s="65">
        <f t="shared" si="18"/>
        <v>0.57899999999999707</v>
      </c>
      <c r="I177" s="49"/>
    </row>
    <row r="178" spans="1:9" ht="21" customHeight="1" x14ac:dyDescent="0.15">
      <c r="A178" s="27"/>
      <c r="B178" s="24" t="s">
        <v>207</v>
      </c>
      <c r="C178" s="3" t="s">
        <v>352</v>
      </c>
      <c r="D178" s="4" t="s">
        <v>353</v>
      </c>
      <c r="E178" s="56">
        <v>14.952999999999999</v>
      </c>
      <c r="F178" s="66"/>
      <c r="G178" s="36"/>
      <c r="H178" s="68">
        <v>14.952999999999999</v>
      </c>
      <c r="I178" s="45"/>
    </row>
    <row r="179" spans="1:9" ht="21" customHeight="1" x14ac:dyDescent="0.15">
      <c r="A179" s="27"/>
      <c r="B179" s="19"/>
      <c r="C179" s="3" t="s">
        <v>354</v>
      </c>
      <c r="D179" s="4" t="s">
        <v>355</v>
      </c>
      <c r="E179" s="56">
        <v>27.818000000000001</v>
      </c>
      <c r="F179" s="66"/>
      <c r="G179" s="67"/>
      <c r="H179" s="68">
        <v>27.818000000000001</v>
      </c>
      <c r="I179" s="45"/>
    </row>
    <row r="180" spans="1:9" ht="21" customHeight="1" x14ac:dyDescent="0.15">
      <c r="A180" s="27"/>
      <c r="B180" s="19"/>
      <c r="C180" s="3" t="s">
        <v>356</v>
      </c>
      <c r="D180" s="4" t="s">
        <v>2</v>
      </c>
      <c r="E180" s="56">
        <v>27.239000000000001</v>
      </c>
      <c r="F180" s="66"/>
      <c r="G180" s="67">
        <v>27.239000000000001</v>
      </c>
      <c r="H180" s="68"/>
      <c r="I180" s="45"/>
    </row>
    <row r="181" spans="1:9" ht="21" customHeight="1" x14ac:dyDescent="0.15">
      <c r="A181" s="27"/>
      <c r="B181" s="19"/>
      <c r="C181" s="3" t="s">
        <v>357</v>
      </c>
      <c r="D181" s="4" t="s">
        <v>3</v>
      </c>
      <c r="E181" s="56">
        <v>9.2309999999999999</v>
      </c>
      <c r="F181" s="66"/>
      <c r="G181" s="67"/>
      <c r="H181" s="68">
        <v>9.2309999999999999</v>
      </c>
      <c r="I181" s="45"/>
    </row>
    <row r="182" spans="1:9" ht="21" customHeight="1" x14ac:dyDescent="0.15">
      <c r="A182" s="27"/>
      <c r="B182" s="19"/>
      <c r="C182" s="3" t="s">
        <v>208</v>
      </c>
      <c r="D182" s="4" t="s">
        <v>209</v>
      </c>
      <c r="E182" s="56">
        <v>15.337999999999999</v>
      </c>
      <c r="F182" s="66">
        <v>15.233000000000001</v>
      </c>
      <c r="G182" s="67"/>
      <c r="H182" s="68"/>
      <c r="I182" s="45"/>
    </row>
    <row r="183" spans="1:9" ht="21" customHeight="1" x14ac:dyDescent="0.15">
      <c r="A183" s="27"/>
      <c r="B183" s="19"/>
      <c r="C183" s="3" t="s">
        <v>358</v>
      </c>
      <c r="D183" s="4" t="s">
        <v>359</v>
      </c>
      <c r="E183" s="56">
        <v>1.329</v>
      </c>
      <c r="F183" s="66"/>
      <c r="G183" s="67">
        <v>1.327</v>
      </c>
      <c r="H183" s="68"/>
      <c r="I183" s="45"/>
    </row>
    <row r="184" spans="1:9" ht="21" customHeight="1" x14ac:dyDescent="0.15">
      <c r="A184" s="27"/>
      <c r="B184" s="19"/>
      <c r="C184" s="3" t="s">
        <v>360</v>
      </c>
      <c r="D184" s="4" t="s">
        <v>361</v>
      </c>
      <c r="E184" s="56">
        <v>12.863</v>
      </c>
      <c r="F184" s="66">
        <v>12.859</v>
      </c>
      <c r="G184" s="36"/>
      <c r="H184" s="68"/>
      <c r="I184" s="45"/>
    </row>
    <row r="185" spans="1:9" ht="21" customHeight="1" x14ac:dyDescent="0.15">
      <c r="A185" s="27"/>
      <c r="B185" s="19"/>
      <c r="C185" s="3" t="s">
        <v>362</v>
      </c>
      <c r="D185" s="4" t="s">
        <v>4</v>
      </c>
      <c r="E185" s="56">
        <v>12.76</v>
      </c>
      <c r="F185" s="66"/>
      <c r="G185" s="36"/>
      <c r="H185" s="68">
        <v>12.76</v>
      </c>
      <c r="I185" s="45"/>
    </row>
    <row r="186" spans="1:9" ht="21" customHeight="1" x14ac:dyDescent="0.15">
      <c r="A186" s="27"/>
      <c r="B186" s="20" t="s">
        <v>506</v>
      </c>
      <c r="C186" s="11"/>
      <c r="D186" s="12"/>
      <c r="E186" s="69">
        <f>SUBTOTAL(9,E178:E185)</f>
        <v>121.53099999999999</v>
      </c>
      <c r="F186" s="70">
        <f t="shared" ref="F186:H186" si="19">SUBTOTAL(9,F178:F185)</f>
        <v>28.091999999999999</v>
      </c>
      <c r="G186" s="71">
        <f t="shared" si="19"/>
        <v>28.566000000000003</v>
      </c>
      <c r="H186" s="72">
        <f t="shared" si="19"/>
        <v>64.762</v>
      </c>
      <c r="I186" s="46"/>
    </row>
    <row r="187" spans="1:9" ht="21" customHeight="1" x14ac:dyDescent="0.15">
      <c r="A187" s="27"/>
      <c r="B187" s="21" t="s">
        <v>229</v>
      </c>
      <c r="C187" s="3" t="s">
        <v>363</v>
      </c>
      <c r="D187" s="4" t="s">
        <v>364</v>
      </c>
      <c r="E187" s="56">
        <v>11.926</v>
      </c>
      <c r="F187" s="66"/>
      <c r="G187" s="67">
        <v>11.926</v>
      </c>
      <c r="H187" s="68"/>
      <c r="I187" s="45"/>
    </row>
    <row r="188" spans="1:9" ht="21" customHeight="1" x14ac:dyDescent="0.15">
      <c r="A188" s="27"/>
      <c r="B188" s="22"/>
      <c r="C188" s="3" t="s">
        <v>365</v>
      </c>
      <c r="D188" s="4" t="s">
        <v>366</v>
      </c>
      <c r="E188" s="56">
        <v>14.156000000000001</v>
      </c>
      <c r="F188" s="66"/>
      <c r="G188" s="67">
        <v>14.156000000000001</v>
      </c>
      <c r="H188" s="68"/>
      <c r="I188" s="45"/>
    </row>
    <row r="189" spans="1:9" ht="21" customHeight="1" x14ac:dyDescent="0.15">
      <c r="A189" s="27"/>
      <c r="B189" s="22"/>
      <c r="C189" s="3" t="s">
        <v>367</v>
      </c>
      <c r="D189" s="4" t="s">
        <v>368</v>
      </c>
      <c r="E189" s="56">
        <v>3.613</v>
      </c>
      <c r="F189" s="66"/>
      <c r="G189" s="67"/>
      <c r="H189" s="68">
        <v>3.613</v>
      </c>
      <c r="I189" s="45"/>
    </row>
    <row r="190" spans="1:9" ht="21" customHeight="1" x14ac:dyDescent="0.15">
      <c r="A190" s="27"/>
      <c r="B190" s="22"/>
      <c r="C190" s="3" t="s">
        <v>369</v>
      </c>
      <c r="D190" s="4" t="s">
        <v>370</v>
      </c>
      <c r="E190" s="56">
        <v>4.7409999999999997</v>
      </c>
      <c r="F190" s="66"/>
      <c r="G190" s="67">
        <v>4.6100000000000003</v>
      </c>
      <c r="H190" s="68"/>
      <c r="I190" s="45"/>
    </row>
    <row r="191" spans="1:9" ht="21" customHeight="1" x14ac:dyDescent="0.15">
      <c r="A191" s="27"/>
      <c r="B191" s="22"/>
      <c r="C191" s="3" t="s">
        <v>371</v>
      </c>
      <c r="D191" s="4" t="s">
        <v>372</v>
      </c>
      <c r="E191" s="56">
        <v>2.1480000000000001</v>
      </c>
      <c r="F191" s="66"/>
      <c r="G191" s="67">
        <v>2.1480000000000001</v>
      </c>
      <c r="H191" s="68"/>
      <c r="I191" s="45"/>
    </row>
    <row r="192" spans="1:9" ht="21" customHeight="1" x14ac:dyDescent="0.15">
      <c r="A192" s="27"/>
      <c r="B192" s="22"/>
      <c r="C192" s="3" t="s">
        <v>373</v>
      </c>
      <c r="D192" s="4" t="s">
        <v>374</v>
      </c>
      <c r="E192" s="56">
        <v>7.2460000000000004</v>
      </c>
      <c r="F192" s="66"/>
      <c r="G192" s="67">
        <v>7.2329999999999997</v>
      </c>
      <c r="H192" s="68"/>
      <c r="I192" s="45"/>
    </row>
    <row r="193" spans="1:9" ht="21" customHeight="1" x14ac:dyDescent="0.15">
      <c r="A193" s="27"/>
      <c r="B193" s="22"/>
      <c r="C193" s="3" t="s">
        <v>375</v>
      </c>
      <c r="D193" s="4" t="s">
        <v>376</v>
      </c>
      <c r="E193" s="56">
        <v>3.875</v>
      </c>
      <c r="F193" s="66">
        <v>3.875</v>
      </c>
      <c r="G193" s="67"/>
      <c r="H193" s="68"/>
      <c r="I193" s="45"/>
    </row>
    <row r="194" spans="1:9" ht="21" customHeight="1" x14ac:dyDescent="0.15">
      <c r="A194" s="27"/>
      <c r="B194" s="22"/>
      <c r="C194" s="3" t="s">
        <v>377</v>
      </c>
      <c r="D194" s="4" t="s">
        <v>378</v>
      </c>
      <c r="E194" s="56">
        <v>2.1829999999999998</v>
      </c>
      <c r="F194" s="66">
        <v>2.181</v>
      </c>
      <c r="G194" s="67"/>
      <c r="H194" s="68"/>
      <c r="I194" s="45"/>
    </row>
    <row r="195" spans="1:9" ht="21" customHeight="1" x14ac:dyDescent="0.15">
      <c r="A195" s="27"/>
      <c r="B195" s="22"/>
      <c r="C195" s="3" t="s">
        <v>379</v>
      </c>
      <c r="D195" s="4" t="s">
        <v>380</v>
      </c>
      <c r="E195" s="56">
        <v>2.2040000000000002</v>
      </c>
      <c r="F195" s="66"/>
      <c r="G195" s="67"/>
      <c r="H195" s="68">
        <v>2.2040000000000002</v>
      </c>
      <c r="I195" s="45"/>
    </row>
    <row r="196" spans="1:9" ht="21" customHeight="1" x14ac:dyDescent="0.15">
      <c r="A196" s="27"/>
      <c r="B196" s="22"/>
      <c r="C196" s="3" t="s">
        <v>381</v>
      </c>
      <c r="D196" s="4" t="s">
        <v>382</v>
      </c>
      <c r="E196" s="56">
        <v>0.28699999999999998</v>
      </c>
      <c r="F196" s="66"/>
      <c r="G196" s="67"/>
      <c r="H196" s="68">
        <v>0.28699999999999998</v>
      </c>
      <c r="I196" s="45"/>
    </row>
    <row r="197" spans="1:9" ht="21" customHeight="1" x14ac:dyDescent="0.15">
      <c r="A197" s="27"/>
      <c r="B197" s="22"/>
      <c r="C197" s="3" t="s">
        <v>383</v>
      </c>
      <c r="D197" s="4" t="s">
        <v>384</v>
      </c>
      <c r="E197" s="56">
        <v>12.349</v>
      </c>
      <c r="F197" s="66"/>
      <c r="G197" s="67">
        <v>12.349</v>
      </c>
      <c r="H197" s="68"/>
      <c r="I197" s="45"/>
    </row>
    <row r="198" spans="1:9" ht="21" customHeight="1" x14ac:dyDescent="0.15">
      <c r="A198" s="27"/>
      <c r="B198" s="22"/>
      <c r="C198" s="3" t="s">
        <v>385</v>
      </c>
      <c r="D198" s="4" t="s">
        <v>386</v>
      </c>
      <c r="E198" s="56">
        <v>15.625</v>
      </c>
      <c r="F198" s="66"/>
      <c r="G198" s="67"/>
      <c r="H198" s="68">
        <v>15.625</v>
      </c>
      <c r="I198" s="45"/>
    </row>
    <row r="199" spans="1:9" ht="21" customHeight="1" x14ac:dyDescent="0.15">
      <c r="A199" s="27"/>
      <c r="B199" s="22"/>
      <c r="C199" s="3" t="s">
        <v>387</v>
      </c>
      <c r="D199" s="4" t="s">
        <v>388</v>
      </c>
      <c r="E199" s="56">
        <v>8.2010000000000005</v>
      </c>
      <c r="F199" s="66"/>
      <c r="G199" s="67"/>
      <c r="H199" s="68">
        <v>8.2010000000000005</v>
      </c>
      <c r="I199" s="45"/>
    </row>
    <row r="200" spans="1:9" ht="21" customHeight="1" x14ac:dyDescent="0.15">
      <c r="A200" s="27"/>
      <c r="B200" s="22"/>
      <c r="C200" s="3" t="s">
        <v>389</v>
      </c>
      <c r="D200" s="4" t="s">
        <v>390</v>
      </c>
      <c r="E200" s="56">
        <v>5.4349999999999996</v>
      </c>
      <c r="F200" s="66"/>
      <c r="G200" s="67"/>
      <c r="H200" s="68">
        <v>5.4349999999999996</v>
      </c>
      <c r="I200" s="45"/>
    </row>
    <row r="201" spans="1:9" ht="21" customHeight="1" x14ac:dyDescent="0.15">
      <c r="A201" s="27"/>
      <c r="B201" s="22"/>
      <c r="C201" s="3" t="s">
        <v>391</v>
      </c>
      <c r="D201" s="4" t="s">
        <v>392</v>
      </c>
      <c r="E201" s="56">
        <v>6.2889999999999997</v>
      </c>
      <c r="F201" s="66"/>
      <c r="G201" s="67"/>
      <c r="H201" s="68">
        <v>6.2889999999999997</v>
      </c>
      <c r="I201" s="45"/>
    </row>
    <row r="202" spans="1:9" ht="21" customHeight="1" x14ac:dyDescent="0.15">
      <c r="A202" s="27"/>
      <c r="B202" s="22"/>
      <c r="C202" s="3" t="s">
        <v>393</v>
      </c>
      <c r="D202" s="4" t="s">
        <v>394</v>
      </c>
      <c r="E202" s="56">
        <v>5.2119999999999997</v>
      </c>
      <c r="F202" s="66">
        <v>5.2119999999999997</v>
      </c>
      <c r="G202" s="67"/>
      <c r="H202" s="68"/>
      <c r="I202" s="45"/>
    </row>
    <row r="203" spans="1:9" ht="21" customHeight="1" x14ac:dyDescent="0.15">
      <c r="A203" s="27"/>
      <c r="B203" s="22"/>
      <c r="C203" s="3" t="s">
        <v>395</v>
      </c>
      <c r="D203" s="4" t="s">
        <v>396</v>
      </c>
      <c r="E203" s="56">
        <v>4.7510000000000003</v>
      </c>
      <c r="F203" s="66"/>
      <c r="G203" s="67"/>
      <c r="H203" s="68">
        <v>4.7510000000000003</v>
      </c>
      <c r="I203" s="45"/>
    </row>
    <row r="204" spans="1:9" ht="21" customHeight="1" x14ac:dyDescent="0.15">
      <c r="A204" s="27"/>
      <c r="B204" s="22"/>
      <c r="C204" s="3" t="s">
        <v>397</v>
      </c>
      <c r="D204" s="4" t="s">
        <v>398</v>
      </c>
      <c r="E204" s="56">
        <v>14.478</v>
      </c>
      <c r="F204" s="66"/>
      <c r="G204" s="67"/>
      <c r="H204" s="68">
        <v>14.478</v>
      </c>
      <c r="I204" s="45"/>
    </row>
    <row r="205" spans="1:9" ht="21" customHeight="1" x14ac:dyDescent="0.15">
      <c r="A205" s="27"/>
      <c r="B205" s="22"/>
      <c r="C205" s="3" t="s">
        <v>399</v>
      </c>
      <c r="D205" s="4" t="s">
        <v>400</v>
      </c>
      <c r="E205" s="56">
        <v>0.47699999999999998</v>
      </c>
      <c r="F205" s="66"/>
      <c r="G205" s="67"/>
      <c r="H205" s="68">
        <v>0.47699999999999998</v>
      </c>
      <c r="I205" s="45"/>
    </row>
    <row r="206" spans="1:9" ht="21" customHeight="1" x14ac:dyDescent="0.15">
      <c r="A206" s="27"/>
      <c r="B206" s="22"/>
      <c r="C206" s="3" t="s">
        <v>401</v>
      </c>
      <c r="D206" s="4" t="s">
        <v>402</v>
      </c>
      <c r="E206" s="56">
        <v>3.3149999999999999</v>
      </c>
      <c r="F206" s="66"/>
      <c r="G206" s="67">
        <v>3.2950000000000017</v>
      </c>
      <c r="H206" s="68"/>
      <c r="I206" s="45"/>
    </row>
    <row r="207" spans="1:9" ht="21" customHeight="1" x14ac:dyDescent="0.15">
      <c r="A207" s="27"/>
      <c r="B207" s="22"/>
      <c r="C207" s="3" t="s">
        <v>403</v>
      </c>
      <c r="D207" s="4" t="s">
        <v>404</v>
      </c>
      <c r="E207" s="56">
        <v>11.2</v>
      </c>
      <c r="F207" s="66"/>
      <c r="G207" s="67">
        <v>11.2</v>
      </c>
      <c r="H207" s="68"/>
      <c r="I207" s="45"/>
    </row>
    <row r="208" spans="1:9" ht="21" customHeight="1" x14ac:dyDescent="0.15">
      <c r="A208" s="27"/>
      <c r="B208" s="22"/>
      <c r="C208" s="3" t="s">
        <v>405</v>
      </c>
      <c r="D208" s="4" t="s">
        <v>14</v>
      </c>
      <c r="E208" s="56">
        <v>2.6240000000000001</v>
      </c>
      <c r="F208" s="66"/>
      <c r="G208" s="67"/>
      <c r="H208" s="68">
        <v>2.6240000000000001</v>
      </c>
      <c r="I208" s="45"/>
    </row>
    <row r="209" spans="1:9" ht="21" customHeight="1" x14ac:dyDescent="0.15">
      <c r="A209" s="27"/>
      <c r="B209" s="22"/>
      <c r="C209" s="3" t="s">
        <v>406</v>
      </c>
      <c r="D209" s="4" t="s">
        <v>407</v>
      </c>
      <c r="E209" s="56">
        <v>13.374000000000001</v>
      </c>
      <c r="F209" s="66"/>
      <c r="G209" s="67"/>
      <c r="H209" s="68">
        <v>13.374000000000001</v>
      </c>
      <c r="I209" s="45"/>
    </row>
    <row r="210" spans="1:9" ht="21" customHeight="1" x14ac:dyDescent="0.15">
      <c r="A210" s="27"/>
      <c r="B210" s="22"/>
      <c r="C210" s="3" t="s">
        <v>408</v>
      </c>
      <c r="D210" s="4" t="s">
        <v>409</v>
      </c>
      <c r="E210" s="56">
        <v>4.5999999999999996</v>
      </c>
      <c r="F210" s="66"/>
      <c r="G210" s="67"/>
      <c r="H210" s="68">
        <v>4.5999999999999996</v>
      </c>
      <c r="I210" s="45"/>
    </row>
    <row r="211" spans="1:9" ht="21" customHeight="1" x14ac:dyDescent="0.15">
      <c r="A211" s="27"/>
      <c r="B211" s="22"/>
      <c r="C211" s="3" t="s">
        <v>410</v>
      </c>
      <c r="D211" s="4" t="s">
        <v>411</v>
      </c>
      <c r="E211" s="56">
        <v>3.7330000000000001</v>
      </c>
      <c r="F211" s="66">
        <v>3.7330000000000001</v>
      </c>
      <c r="G211" s="67"/>
      <c r="H211" s="68"/>
      <c r="I211" s="45"/>
    </row>
    <row r="212" spans="1:9" ht="21" customHeight="1" x14ac:dyDescent="0.15">
      <c r="A212" s="27"/>
      <c r="B212" s="22"/>
      <c r="C212" s="3" t="s">
        <v>412</v>
      </c>
      <c r="D212" s="4" t="s">
        <v>413</v>
      </c>
      <c r="E212" s="56">
        <v>2.9969999999999999</v>
      </c>
      <c r="F212" s="66"/>
      <c r="G212" s="67"/>
      <c r="H212" s="68">
        <v>2.9969999999999999</v>
      </c>
      <c r="I212" s="45"/>
    </row>
    <row r="213" spans="1:9" ht="21" customHeight="1" x14ac:dyDescent="0.15">
      <c r="A213" s="27"/>
      <c r="B213" s="22"/>
      <c r="C213" s="3" t="s">
        <v>414</v>
      </c>
      <c r="D213" s="4" t="s">
        <v>15</v>
      </c>
      <c r="E213" s="56">
        <v>4.21</v>
      </c>
      <c r="F213" s="66"/>
      <c r="G213" s="67"/>
      <c r="H213" s="68">
        <v>4.21</v>
      </c>
      <c r="I213" s="45"/>
    </row>
    <row r="214" spans="1:9" ht="21" customHeight="1" x14ac:dyDescent="0.15">
      <c r="A214" s="27"/>
      <c r="B214" s="22"/>
      <c r="C214" s="3" t="s">
        <v>415</v>
      </c>
      <c r="D214" s="4" t="s">
        <v>416</v>
      </c>
      <c r="E214" s="56">
        <v>0.317</v>
      </c>
      <c r="F214" s="66"/>
      <c r="G214" s="67"/>
      <c r="H214" s="68">
        <v>0.317</v>
      </c>
      <c r="I214" s="45"/>
    </row>
    <row r="215" spans="1:9" ht="21" customHeight="1" x14ac:dyDescent="0.15">
      <c r="A215" s="27"/>
      <c r="B215" s="22"/>
      <c r="C215" s="3" t="s">
        <v>417</v>
      </c>
      <c r="D215" s="4" t="s">
        <v>16</v>
      </c>
      <c r="E215" s="56">
        <v>1.6839999999999999</v>
      </c>
      <c r="F215" s="66"/>
      <c r="G215" s="67"/>
      <c r="H215" s="68">
        <v>1.6839999999999999</v>
      </c>
      <c r="I215" s="45"/>
    </row>
    <row r="216" spans="1:9" ht="21" customHeight="1" x14ac:dyDescent="0.15">
      <c r="A216" s="27"/>
      <c r="B216" s="22"/>
      <c r="C216" s="3" t="s">
        <v>247</v>
      </c>
      <c r="D216" s="4" t="s">
        <v>54</v>
      </c>
      <c r="E216" s="56">
        <v>6.3380000000000001</v>
      </c>
      <c r="F216" s="66"/>
      <c r="G216" s="67">
        <v>6.3379999999999956</v>
      </c>
      <c r="H216" s="68"/>
      <c r="I216" s="45"/>
    </row>
    <row r="217" spans="1:9" ht="21" customHeight="1" x14ac:dyDescent="0.15">
      <c r="A217" s="27"/>
      <c r="B217" s="22"/>
      <c r="C217" s="3" t="s">
        <v>418</v>
      </c>
      <c r="D217" s="4" t="s">
        <v>419</v>
      </c>
      <c r="E217" s="56">
        <v>6.9740000000000002</v>
      </c>
      <c r="F217" s="66"/>
      <c r="G217" s="67"/>
      <c r="H217" s="68">
        <v>6.9740000000000002</v>
      </c>
      <c r="I217" s="45"/>
    </row>
    <row r="218" spans="1:9" ht="21" customHeight="1" x14ac:dyDescent="0.15">
      <c r="A218" s="27"/>
      <c r="B218" s="23" t="s">
        <v>506</v>
      </c>
      <c r="C218" s="9"/>
      <c r="D218" s="10"/>
      <c r="E218" s="73">
        <f>SUBTOTAL(9,E187:E217)</f>
        <v>186.56199999999998</v>
      </c>
      <c r="F218" s="74">
        <f t="shared" ref="F218:H218" si="20">SUBTOTAL(9,F187:F217)</f>
        <v>15.001000000000001</v>
      </c>
      <c r="G218" s="75">
        <f t="shared" si="20"/>
        <v>73.254999999999995</v>
      </c>
      <c r="H218" s="76">
        <f t="shared" si="20"/>
        <v>98.139999999999986</v>
      </c>
      <c r="I218" s="47"/>
    </row>
    <row r="219" spans="1:9" ht="21" customHeight="1" x14ac:dyDescent="0.15">
      <c r="A219" s="39" t="s">
        <v>514</v>
      </c>
      <c r="B219" s="13"/>
      <c r="C219" s="13"/>
      <c r="D219" s="14"/>
      <c r="E219" s="77">
        <f>SUBTOTAL(9,E172:E218)</f>
        <v>390.97200000000004</v>
      </c>
      <c r="F219" s="78">
        <f t="shared" ref="F219:H219" si="21">SUBTOTAL(9,F172:F218)</f>
        <v>80.047999999999988</v>
      </c>
      <c r="G219" s="79">
        <f t="shared" si="21"/>
        <v>147.02500000000001</v>
      </c>
      <c r="H219" s="80">
        <f t="shared" si="21"/>
        <v>163.48099999999999</v>
      </c>
      <c r="I219" s="48"/>
    </row>
    <row r="220" spans="1:9" ht="21" customHeight="1" x14ac:dyDescent="0.15">
      <c r="A220" s="28" t="s">
        <v>420</v>
      </c>
      <c r="B220" s="35" t="s">
        <v>200</v>
      </c>
      <c r="C220" s="7" t="s">
        <v>261</v>
      </c>
      <c r="D220" s="8" t="s">
        <v>262</v>
      </c>
      <c r="E220" s="56">
        <v>26.341000000000001</v>
      </c>
      <c r="F220" s="81"/>
      <c r="G220" s="87">
        <v>25.890999999999998</v>
      </c>
      <c r="H220" s="83">
        <v>0.45000000000000284</v>
      </c>
      <c r="I220" s="45"/>
    </row>
    <row r="221" spans="1:9" ht="21" customHeight="1" x14ac:dyDescent="0.15">
      <c r="A221" s="27"/>
      <c r="B221" s="31"/>
      <c r="C221" s="3" t="s">
        <v>203</v>
      </c>
      <c r="D221" s="4" t="s">
        <v>204</v>
      </c>
      <c r="E221" s="56">
        <v>12.135999999999999</v>
      </c>
      <c r="F221" s="66"/>
      <c r="G221" s="67">
        <v>12.135</v>
      </c>
      <c r="H221" s="68"/>
      <c r="I221" s="45"/>
    </row>
    <row r="222" spans="1:9" ht="21" customHeight="1" x14ac:dyDescent="0.15">
      <c r="A222" s="27"/>
      <c r="B222" s="32" t="s">
        <v>506</v>
      </c>
      <c r="C222" s="33"/>
      <c r="D222" s="34"/>
      <c r="E222" s="62">
        <f>SUBTOTAL(9,E220:E221)</f>
        <v>38.477000000000004</v>
      </c>
      <c r="F222" s="63">
        <f t="shared" ref="F222:H222" si="22">SUBTOTAL(9,F220:F221)</f>
        <v>0</v>
      </c>
      <c r="G222" s="64">
        <f t="shared" si="22"/>
        <v>38.025999999999996</v>
      </c>
      <c r="H222" s="65">
        <f t="shared" si="22"/>
        <v>0.45000000000000284</v>
      </c>
      <c r="I222" s="49"/>
    </row>
    <row r="223" spans="1:9" ht="21" customHeight="1" x14ac:dyDescent="0.15">
      <c r="A223" s="27"/>
      <c r="B223" s="24" t="s">
        <v>207</v>
      </c>
      <c r="C223" s="3" t="s">
        <v>356</v>
      </c>
      <c r="D223" s="4" t="s">
        <v>2</v>
      </c>
      <c r="E223" s="56">
        <v>2.3109999999999999</v>
      </c>
      <c r="F223" s="66">
        <v>1.8730000000000004</v>
      </c>
      <c r="G223" s="67"/>
      <c r="H223" s="68">
        <v>0.4379999999999995</v>
      </c>
      <c r="I223" s="45"/>
    </row>
    <row r="224" spans="1:9" ht="21" customHeight="1" x14ac:dyDescent="0.15">
      <c r="A224" s="27"/>
      <c r="B224" s="19"/>
      <c r="C224" s="3" t="s">
        <v>357</v>
      </c>
      <c r="D224" s="4" t="s">
        <v>3</v>
      </c>
      <c r="E224" s="56">
        <v>15.286</v>
      </c>
      <c r="F224" s="66"/>
      <c r="G224" s="67">
        <v>15.286</v>
      </c>
      <c r="H224" s="68"/>
      <c r="I224" s="45"/>
    </row>
    <row r="225" spans="1:9" ht="21" customHeight="1" x14ac:dyDescent="0.15">
      <c r="A225" s="27"/>
      <c r="B225" s="19"/>
      <c r="C225" s="3" t="s">
        <v>362</v>
      </c>
      <c r="D225" s="4" t="s">
        <v>4</v>
      </c>
      <c r="E225" s="56">
        <v>27.382000000000001</v>
      </c>
      <c r="F225" s="66">
        <v>8.1999999999999993</v>
      </c>
      <c r="G225" s="67">
        <v>0</v>
      </c>
      <c r="H225" s="68">
        <v>19.182000000000002</v>
      </c>
      <c r="I225" s="45"/>
    </row>
    <row r="226" spans="1:9" ht="21" customHeight="1" x14ac:dyDescent="0.15">
      <c r="A226" s="27"/>
      <c r="B226" s="19"/>
      <c r="C226" s="3" t="s">
        <v>265</v>
      </c>
      <c r="D226" s="4" t="s">
        <v>5</v>
      </c>
      <c r="E226" s="56">
        <v>16.664999999999999</v>
      </c>
      <c r="F226" s="66">
        <v>14.042999999999999</v>
      </c>
      <c r="G226" s="67"/>
      <c r="H226" s="68">
        <v>2.6219999999999999</v>
      </c>
      <c r="I226" s="45"/>
    </row>
    <row r="227" spans="1:9" ht="21" customHeight="1" x14ac:dyDescent="0.15">
      <c r="A227" s="27"/>
      <c r="B227" s="19"/>
      <c r="C227" s="3" t="s">
        <v>421</v>
      </c>
      <c r="D227" s="4" t="s">
        <v>6</v>
      </c>
      <c r="E227" s="56">
        <v>12.69</v>
      </c>
      <c r="F227" s="66"/>
      <c r="G227" s="67">
        <v>12.337999999999999</v>
      </c>
      <c r="H227" s="68"/>
      <c r="I227" s="45"/>
    </row>
    <row r="228" spans="1:9" ht="21" customHeight="1" x14ac:dyDescent="0.15">
      <c r="A228" s="27"/>
      <c r="B228" s="19"/>
      <c r="C228" s="3" t="s">
        <v>422</v>
      </c>
      <c r="D228" s="4" t="s">
        <v>7</v>
      </c>
      <c r="E228" s="56">
        <v>16.388999999999999</v>
      </c>
      <c r="F228" s="66">
        <v>16.370999999999999</v>
      </c>
      <c r="G228" s="67"/>
      <c r="H228" s="68"/>
      <c r="I228" s="45"/>
    </row>
    <row r="229" spans="1:9" ht="21" customHeight="1" x14ac:dyDescent="0.15">
      <c r="A229" s="27"/>
      <c r="B229" s="19"/>
      <c r="C229" s="3" t="s">
        <v>423</v>
      </c>
      <c r="D229" s="4" t="s">
        <v>0</v>
      </c>
      <c r="E229" s="56">
        <v>20.318000000000001</v>
      </c>
      <c r="F229" s="66"/>
      <c r="G229" s="36"/>
      <c r="H229" s="68">
        <v>20.318000000000001</v>
      </c>
      <c r="I229" s="45"/>
    </row>
    <row r="230" spans="1:9" ht="21" customHeight="1" x14ac:dyDescent="0.15">
      <c r="A230" s="27"/>
      <c r="B230" s="19"/>
      <c r="C230" s="3" t="s">
        <v>218</v>
      </c>
      <c r="D230" s="4" t="s">
        <v>1</v>
      </c>
      <c r="E230" s="56">
        <v>8.0009999999999994</v>
      </c>
      <c r="F230" s="66"/>
      <c r="G230" s="36"/>
      <c r="H230" s="68">
        <v>8.0009999999999994</v>
      </c>
      <c r="I230" s="45"/>
    </row>
    <row r="231" spans="1:9" ht="21" customHeight="1" x14ac:dyDescent="0.15">
      <c r="A231" s="27"/>
      <c r="B231" s="20" t="s">
        <v>506</v>
      </c>
      <c r="C231" s="11"/>
      <c r="D231" s="12"/>
      <c r="E231" s="69">
        <f>SUBTOTAL(9,E223:E230)</f>
        <v>119.042</v>
      </c>
      <c r="F231" s="70">
        <f t="shared" ref="F231:H231" si="23">SUBTOTAL(9,F223:F230)</f>
        <v>40.486999999999995</v>
      </c>
      <c r="G231" s="71">
        <f t="shared" si="23"/>
        <v>27.623999999999999</v>
      </c>
      <c r="H231" s="72">
        <f t="shared" si="23"/>
        <v>50.561</v>
      </c>
      <c r="I231" s="46"/>
    </row>
    <row r="232" spans="1:9" ht="21" customHeight="1" x14ac:dyDescent="0.15">
      <c r="A232" s="27"/>
      <c r="B232" s="21" t="s">
        <v>229</v>
      </c>
      <c r="C232" s="3">
        <v>143</v>
      </c>
      <c r="D232" s="4" t="s">
        <v>529</v>
      </c>
      <c r="E232" s="56">
        <v>1.0860000000000001</v>
      </c>
      <c r="F232" s="66"/>
      <c r="G232" s="36"/>
      <c r="H232" s="68">
        <v>1.0860000000000001</v>
      </c>
      <c r="I232" s="45"/>
    </row>
    <row r="233" spans="1:9" ht="21" customHeight="1" x14ac:dyDescent="0.15">
      <c r="A233" s="27"/>
      <c r="B233" s="22"/>
      <c r="C233" s="3" t="s">
        <v>424</v>
      </c>
      <c r="D233" s="4" t="s">
        <v>9</v>
      </c>
      <c r="E233" s="56">
        <v>0.33400000000000002</v>
      </c>
      <c r="F233" s="66"/>
      <c r="G233" s="36"/>
      <c r="H233" s="68">
        <v>0.33400000000000002</v>
      </c>
      <c r="I233" s="45"/>
    </row>
    <row r="234" spans="1:9" ht="21" customHeight="1" x14ac:dyDescent="0.15">
      <c r="A234" s="27"/>
      <c r="B234" s="22"/>
      <c r="C234" s="3" t="s">
        <v>425</v>
      </c>
      <c r="D234" s="4" t="s">
        <v>508</v>
      </c>
      <c r="E234" s="85" t="s">
        <v>528</v>
      </c>
      <c r="F234" s="66"/>
      <c r="G234" s="36">
        <v>0</v>
      </c>
      <c r="H234" s="68"/>
      <c r="I234" s="45"/>
    </row>
    <row r="235" spans="1:9" ht="21" customHeight="1" x14ac:dyDescent="0.15">
      <c r="A235" s="27"/>
      <c r="B235" s="22"/>
      <c r="C235" s="3" t="s">
        <v>426</v>
      </c>
      <c r="D235" s="4" t="s">
        <v>10</v>
      </c>
      <c r="E235" s="56">
        <v>0.78</v>
      </c>
      <c r="F235" s="66"/>
      <c r="G235" s="36">
        <v>0.77999999999999992</v>
      </c>
      <c r="H235" s="68"/>
      <c r="I235" s="45"/>
    </row>
    <row r="236" spans="1:9" ht="21" customHeight="1" x14ac:dyDescent="0.15">
      <c r="A236" s="27"/>
      <c r="B236" s="22"/>
      <c r="C236" s="3" t="s">
        <v>427</v>
      </c>
      <c r="D236" s="4" t="s">
        <v>11</v>
      </c>
      <c r="E236" s="56">
        <v>3</v>
      </c>
      <c r="F236" s="66">
        <v>3</v>
      </c>
      <c r="G236" s="36"/>
      <c r="H236" s="68"/>
      <c r="I236" s="45"/>
    </row>
    <row r="237" spans="1:9" ht="21" customHeight="1" x14ac:dyDescent="0.15">
      <c r="A237" s="27"/>
      <c r="B237" s="22"/>
      <c r="C237" s="3" t="s">
        <v>428</v>
      </c>
      <c r="D237" s="4" t="s">
        <v>12</v>
      </c>
      <c r="E237" s="56">
        <v>0.53600000000000003</v>
      </c>
      <c r="F237" s="66">
        <v>0.53600000000000003</v>
      </c>
      <c r="G237" s="36"/>
      <c r="H237" s="68"/>
      <c r="I237" s="45"/>
    </row>
    <row r="238" spans="1:9" ht="21" customHeight="1" x14ac:dyDescent="0.15">
      <c r="A238" s="27"/>
      <c r="B238" s="22"/>
      <c r="C238" s="3" t="s">
        <v>429</v>
      </c>
      <c r="D238" s="4" t="s">
        <v>13</v>
      </c>
      <c r="E238" s="56">
        <v>2.5009999999999999</v>
      </c>
      <c r="F238" s="66"/>
      <c r="G238" s="36"/>
      <c r="H238" s="68">
        <v>2.5009999999999999</v>
      </c>
      <c r="I238" s="45"/>
    </row>
    <row r="239" spans="1:9" ht="21" customHeight="1" x14ac:dyDescent="0.15">
      <c r="A239" s="27"/>
      <c r="B239" s="22"/>
      <c r="C239" s="3" t="s">
        <v>405</v>
      </c>
      <c r="D239" s="4" t="s">
        <v>14</v>
      </c>
      <c r="E239" s="85" t="s">
        <v>528</v>
      </c>
      <c r="F239" s="66"/>
      <c r="G239" s="36"/>
      <c r="H239" s="68"/>
      <c r="I239" s="45"/>
    </row>
    <row r="240" spans="1:9" ht="21" customHeight="1" x14ac:dyDescent="0.15">
      <c r="A240" s="27"/>
      <c r="B240" s="22"/>
      <c r="C240" s="3" t="s">
        <v>414</v>
      </c>
      <c r="D240" s="4" t="s">
        <v>15</v>
      </c>
      <c r="E240" s="56">
        <v>2.6259999999999999</v>
      </c>
      <c r="F240" s="66"/>
      <c r="G240" s="67"/>
      <c r="H240" s="68">
        <v>2.6259999999999999</v>
      </c>
      <c r="I240" s="45"/>
    </row>
    <row r="241" spans="1:9" ht="21" customHeight="1" x14ac:dyDescent="0.15">
      <c r="A241" s="27"/>
      <c r="B241" s="22"/>
      <c r="C241" s="3" t="s">
        <v>417</v>
      </c>
      <c r="D241" s="4" t="s">
        <v>16</v>
      </c>
      <c r="E241" s="56">
        <v>4.1959999999999997</v>
      </c>
      <c r="F241" s="66"/>
      <c r="G241" s="67"/>
      <c r="H241" s="68">
        <v>4.1959999999999997</v>
      </c>
      <c r="I241" s="45"/>
    </row>
    <row r="242" spans="1:9" ht="21" customHeight="1" x14ac:dyDescent="0.15">
      <c r="A242" s="27"/>
      <c r="B242" s="22"/>
      <c r="C242" s="3" t="s">
        <v>430</v>
      </c>
      <c r="D242" s="4" t="s">
        <v>17</v>
      </c>
      <c r="E242" s="56">
        <v>9.6059999999999999</v>
      </c>
      <c r="F242" s="66"/>
      <c r="G242" s="67">
        <v>9.5440000000000005</v>
      </c>
      <c r="H242" s="68"/>
      <c r="I242" s="45"/>
    </row>
    <row r="243" spans="1:9" ht="21" customHeight="1" x14ac:dyDescent="0.15">
      <c r="A243" s="27"/>
      <c r="B243" s="22"/>
      <c r="C243" s="3" t="s">
        <v>431</v>
      </c>
      <c r="D243" s="4" t="s">
        <v>18</v>
      </c>
      <c r="E243" s="56">
        <v>10.428000000000001</v>
      </c>
      <c r="F243" s="66"/>
      <c r="G243" s="67"/>
      <c r="H243" s="68">
        <v>10.428000000000001</v>
      </c>
      <c r="I243" s="45"/>
    </row>
    <row r="244" spans="1:9" ht="21" customHeight="1" x14ac:dyDescent="0.15">
      <c r="A244" s="27"/>
      <c r="B244" s="22"/>
      <c r="C244" s="3" t="s">
        <v>432</v>
      </c>
      <c r="D244" s="4" t="s">
        <v>19</v>
      </c>
      <c r="E244" s="56">
        <v>3.206</v>
      </c>
      <c r="F244" s="66"/>
      <c r="G244" s="67"/>
      <c r="H244" s="68">
        <v>3.206</v>
      </c>
      <c r="I244" s="45"/>
    </row>
    <row r="245" spans="1:9" ht="21" customHeight="1" x14ac:dyDescent="0.15">
      <c r="A245" s="27"/>
      <c r="B245" s="22"/>
      <c r="C245" s="3" t="s">
        <v>433</v>
      </c>
      <c r="D245" s="4" t="s">
        <v>20</v>
      </c>
      <c r="E245" s="56">
        <v>3.1669999999999998</v>
      </c>
      <c r="F245" s="66">
        <v>3.1669999999999998</v>
      </c>
      <c r="G245" s="67"/>
      <c r="H245" s="68"/>
      <c r="I245" s="45"/>
    </row>
    <row r="246" spans="1:9" ht="21" customHeight="1" x14ac:dyDescent="0.15">
      <c r="A246" s="27"/>
      <c r="B246" s="22"/>
      <c r="C246" s="3" t="s">
        <v>434</v>
      </c>
      <c r="D246" s="4" t="s">
        <v>21</v>
      </c>
      <c r="E246" s="56">
        <v>4.71</v>
      </c>
      <c r="F246" s="66">
        <v>4.71</v>
      </c>
      <c r="G246" s="67"/>
      <c r="H246" s="68"/>
      <c r="I246" s="45"/>
    </row>
    <row r="247" spans="1:9" ht="21" customHeight="1" x14ac:dyDescent="0.15">
      <c r="A247" s="27"/>
      <c r="B247" s="22"/>
      <c r="C247" s="3" t="s">
        <v>435</v>
      </c>
      <c r="D247" s="4" t="s">
        <v>22</v>
      </c>
      <c r="E247" s="56">
        <v>4.2160000000000002</v>
      </c>
      <c r="F247" s="66"/>
      <c r="G247" s="36"/>
      <c r="H247" s="68">
        <v>4.2160000000000002</v>
      </c>
      <c r="I247" s="45"/>
    </row>
    <row r="248" spans="1:9" ht="21" customHeight="1" x14ac:dyDescent="0.15">
      <c r="A248" s="27"/>
      <c r="B248" s="22"/>
      <c r="C248" s="3" t="s">
        <v>436</v>
      </c>
      <c r="D248" s="4" t="s">
        <v>23</v>
      </c>
      <c r="E248" s="56">
        <v>4.0759999999999996</v>
      </c>
      <c r="F248" s="66"/>
      <c r="G248" s="36"/>
      <c r="H248" s="68">
        <v>4.0759999999999996</v>
      </c>
      <c r="I248" s="45"/>
    </row>
    <row r="249" spans="1:9" ht="21" customHeight="1" x14ac:dyDescent="0.15">
      <c r="A249" s="27"/>
      <c r="B249" s="22"/>
      <c r="C249" s="3" t="s">
        <v>437</v>
      </c>
      <c r="D249" s="4" t="s">
        <v>24</v>
      </c>
      <c r="E249" s="56">
        <v>1.75</v>
      </c>
      <c r="F249" s="66"/>
      <c r="G249" s="36"/>
      <c r="H249" s="68">
        <v>1.75</v>
      </c>
      <c r="I249" s="45"/>
    </row>
    <row r="250" spans="1:9" ht="21" customHeight="1" x14ac:dyDescent="0.15">
      <c r="A250" s="27"/>
      <c r="B250" s="22"/>
      <c r="C250" s="3" t="s">
        <v>438</v>
      </c>
      <c r="D250" s="4" t="s">
        <v>25</v>
      </c>
      <c r="E250" s="56">
        <v>5.843</v>
      </c>
      <c r="F250" s="66">
        <v>5.8419999999999996</v>
      </c>
      <c r="G250" s="36"/>
      <c r="H250" s="68"/>
      <c r="I250" s="45"/>
    </row>
    <row r="251" spans="1:9" ht="21" customHeight="1" x14ac:dyDescent="0.15">
      <c r="A251" s="27"/>
      <c r="B251" s="22"/>
      <c r="C251" s="3" t="s">
        <v>439</v>
      </c>
      <c r="D251" s="4" t="s">
        <v>26</v>
      </c>
      <c r="E251" s="56">
        <v>10.798999999999999</v>
      </c>
      <c r="F251" s="66"/>
      <c r="G251" s="36"/>
      <c r="H251" s="68">
        <v>10.798999999999999</v>
      </c>
      <c r="I251" s="45"/>
    </row>
    <row r="252" spans="1:9" ht="21" customHeight="1" x14ac:dyDescent="0.15">
      <c r="A252" s="27"/>
      <c r="B252" s="22"/>
      <c r="C252" s="3" t="s">
        <v>440</v>
      </c>
      <c r="D252" s="4" t="s">
        <v>27</v>
      </c>
      <c r="E252" s="56">
        <v>17.497</v>
      </c>
      <c r="F252" s="66"/>
      <c r="G252" s="36"/>
      <c r="H252" s="68">
        <v>17.497</v>
      </c>
      <c r="I252" s="45"/>
    </row>
    <row r="253" spans="1:9" ht="21" customHeight="1" x14ac:dyDescent="0.15">
      <c r="A253" s="27"/>
      <c r="B253" s="22"/>
      <c r="C253" s="3">
        <v>378</v>
      </c>
      <c r="D253" s="4" t="s">
        <v>530</v>
      </c>
      <c r="E253" s="56">
        <v>5.601</v>
      </c>
      <c r="F253" s="66"/>
      <c r="G253" s="36"/>
      <c r="H253" s="68">
        <v>5.601</v>
      </c>
      <c r="I253" s="45"/>
    </row>
    <row r="254" spans="1:9" ht="21" customHeight="1" x14ac:dyDescent="0.15">
      <c r="A254" s="27"/>
      <c r="B254" s="23" t="s">
        <v>506</v>
      </c>
      <c r="C254" s="9"/>
      <c r="D254" s="10"/>
      <c r="E254" s="73">
        <f>SUBTOTAL(9,E232:E253)</f>
        <v>95.958000000000013</v>
      </c>
      <c r="F254" s="74">
        <f t="shared" ref="F254:H254" si="24">SUBTOTAL(9,F232:F253)</f>
        <v>17.254999999999999</v>
      </c>
      <c r="G254" s="75">
        <f t="shared" si="24"/>
        <v>10.324</v>
      </c>
      <c r="H254" s="76">
        <f t="shared" si="24"/>
        <v>68.316000000000003</v>
      </c>
      <c r="I254" s="47"/>
    </row>
    <row r="255" spans="1:9" ht="21" customHeight="1" x14ac:dyDescent="0.15">
      <c r="A255" s="38" t="s">
        <v>512</v>
      </c>
      <c r="B255" s="13"/>
      <c r="C255" s="13"/>
      <c r="D255" s="14"/>
      <c r="E255" s="77">
        <f>SUBTOTAL(9,E220:E254)</f>
        <v>253.47700000000003</v>
      </c>
      <c r="F255" s="78">
        <f t="shared" ref="F255:H255" si="25">SUBTOTAL(9,F220:F254)</f>
        <v>57.741999999999997</v>
      </c>
      <c r="G255" s="79">
        <f t="shared" si="25"/>
        <v>75.97399999999999</v>
      </c>
      <c r="H255" s="80">
        <f t="shared" si="25"/>
        <v>119.32699999999998</v>
      </c>
      <c r="I255" s="48"/>
    </row>
    <row r="256" spans="1:9" ht="21" customHeight="1" x14ac:dyDescent="0.15">
      <c r="A256" s="28" t="s">
        <v>441</v>
      </c>
      <c r="B256" s="35" t="s">
        <v>200</v>
      </c>
      <c r="C256" s="7" t="s">
        <v>259</v>
      </c>
      <c r="D256" s="8" t="s">
        <v>260</v>
      </c>
      <c r="E256" s="56">
        <v>47.793999999999997</v>
      </c>
      <c r="F256" s="81">
        <v>27.219000000000001</v>
      </c>
      <c r="G256" s="105">
        <v>6.2839999999999998</v>
      </c>
      <c r="H256" s="83">
        <v>14.290999999999997</v>
      </c>
      <c r="I256" s="45"/>
    </row>
    <row r="257" spans="1:9" ht="21" customHeight="1" x14ac:dyDescent="0.15">
      <c r="A257" s="27"/>
      <c r="B257" s="31"/>
      <c r="C257" s="3" t="s">
        <v>314</v>
      </c>
      <c r="D257" s="4" t="s">
        <v>315</v>
      </c>
      <c r="E257" s="56">
        <v>27.702999999999999</v>
      </c>
      <c r="F257" s="66"/>
      <c r="G257" s="104"/>
      <c r="H257" s="68">
        <v>27.702999999999999</v>
      </c>
      <c r="I257" s="45"/>
    </row>
    <row r="258" spans="1:9" ht="21" customHeight="1" x14ac:dyDescent="0.15">
      <c r="A258" s="27"/>
      <c r="B258" s="31"/>
      <c r="C258" s="3" t="s">
        <v>442</v>
      </c>
      <c r="D258" s="4" t="s">
        <v>443</v>
      </c>
      <c r="E258" s="56">
        <v>98.784999999999997</v>
      </c>
      <c r="F258" s="66">
        <v>94.32</v>
      </c>
      <c r="G258" s="104">
        <v>4.4649999999999999</v>
      </c>
      <c r="H258" s="68"/>
      <c r="I258" s="45"/>
    </row>
    <row r="259" spans="1:9" ht="21" customHeight="1" x14ac:dyDescent="0.15">
      <c r="A259" s="27"/>
      <c r="B259" s="32" t="s">
        <v>506</v>
      </c>
      <c r="C259" s="33"/>
      <c r="D259" s="34"/>
      <c r="E259" s="62">
        <f>SUBTOTAL(9,E256:E258)</f>
        <v>174.28199999999998</v>
      </c>
      <c r="F259" s="63">
        <f t="shared" ref="F259:H259" si="26">SUBTOTAL(9,F256:F258)</f>
        <v>121.53899999999999</v>
      </c>
      <c r="G259" s="110">
        <f t="shared" si="26"/>
        <v>10.748999999999999</v>
      </c>
      <c r="H259" s="65">
        <f t="shared" si="26"/>
        <v>41.994</v>
      </c>
      <c r="I259" s="49"/>
    </row>
    <row r="260" spans="1:9" ht="21" customHeight="1" x14ac:dyDescent="0.15">
      <c r="A260" s="27"/>
      <c r="B260" s="24" t="s">
        <v>207</v>
      </c>
      <c r="C260" s="3" t="s">
        <v>444</v>
      </c>
      <c r="D260" s="4" t="s">
        <v>137</v>
      </c>
      <c r="E260" s="56">
        <v>17.728999999999999</v>
      </c>
      <c r="F260" s="66"/>
      <c r="G260" s="104"/>
      <c r="H260" s="68">
        <v>17.728999999999999</v>
      </c>
      <c r="I260" s="45"/>
    </row>
    <row r="261" spans="1:9" ht="21" customHeight="1" x14ac:dyDescent="0.15">
      <c r="A261" s="27"/>
      <c r="B261" s="19"/>
      <c r="C261" s="3" t="s">
        <v>445</v>
      </c>
      <c r="D261" s="4" t="s">
        <v>138</v>
      </c>
      <c r="E261" s="56">
        <v>26.228999999999999</v>
      </c>
      <c r="F261" s="66"/>
      <c r="G261" s="104">
        <v>26.228999999999999</v>
      </c>
      <c r="H261" s="68">
        <v>0</v>
      </c>
      <c r="I261" s="45"/>
    </row>
    <row r="262" spans="1:9" ht="21" customHeight="1" x14ac:dyDescent="0.15">
      <c r="A262" s="27"/>
      <c r="B262" s="19"/>
      <c r="C262" s="3" t="s">
        <v>446</v>
      </c>
      <c r="D262" s="4" t="s">
        <v>139</v>
      </c>
      <c r="E262" s="56">
        <v>9.4309999999999992</v>
      </c>
      <c r="F262" s="66"/>
      <c r="G262" s="104"/>
      <c r="H262" s="68">
        <v>9.4309999999999992</v>
      </c>
      <c r="I262" s="45"/>
    </row>
    <row r="263" spans="1:9" ht="21" customHeight="1" x14ac:dyDescent="0.15">
      <c r="A263" s="27"/>
      <c r="B263" s="19"/>
      <c r="C263" s="3" t="s">
        <v>447</v>
      </c>
      <c r="D263" s="4" t="s">
        <v>140</v>
      </c>
      <c r="E263" s="56">
        <v>0.57299999999999995</v>
      </c>
      <c r="F263" s="66"/>
      <c r="G263" s="104"/>
      <c r="H263" s="68">
        <v>0.57299999999999995</v>
      </c>
      <c r="I263" s="45"/>
    </row>
    <row r="264" spans="1:9" ht="21" customHeight="1" x14ac:dyDescent="0.15">
      <c r="A264" s="27"/>
      <c r="B264" s="19"/>
      <c r="C264" s="3" t="s">
        <v>448</v>
      </c>
      <c r="D264" s="4" t="s">
        <v>141</v>
      </c>
      <c r="E264" s="56">
        <v>4.0620000000000003</v>
      </c>
      <c r="F264" s="66"/>
      <c r="G264" s="104"/>
      <c r="H264" s="68">
        <v>4.0620000000000003</v>
      </c>
      <c r="I264" s="45"/>
    </row>
    <row r="265" spans="1:9" ht="21" customHeight="1" x14ac:dyDescent="0.15">
      <c r="A265" s="27"/>
      <c r="B265" s="19"/>
      <c r="C265" s="3" t="s">
        <v>449</v>
      </c>
      <c r="D265" s="4" t="s">
        <v>142</v>
      </c>
      <c r="E265" s="56">
        <v>16.029</v>
      </c>
      <c r="F265" s="66"/>
      <c r="G265" s="104"/>
      <c r="H265" s="68">
        <v>16.029</v>
      </c>
      <c r="I265" s="45"/>
    </row>
    <row r="266" spans="1:9" ht="21" customHeight="1" x14ac:dyDescent="0.15">
      <c r="A266" s="27"/>
      <c r="B266" s="19"/>
      <c r="C266" s="3" t="s">
        <v>450</v>
      </c>
      <c r="D266" s="4" t="s">
        <v>143</v>
      </c>
      <c r="E266" s="56">
        <v>45.817</v>
      </c>
      <c r="F266" s="66"/>
      <c r="G266" s="104">
        <v>45.817</v>
      </c>
      <c r="H266" s="68">
        <v>0</v>
      </c>
      <c r="I266" s="45"/>
    </row>
    <row r="267" spans="1:9" ht="21" customHeight="1" x14ac:dyDescent="0.15">
      <c r="A267" s="27"/>
      <c r="B267" s="19"/>
      <c r="C267" s="3" t="s">
        <v>451</v>
      </c>
      <c r="D267" s="4" t="s">
        <v>144</v>
      </c>
      <c r="E267" s="56">
        <v>17.834</v>
      </c>
      <c r="F267" s="66"/>
      <c r="G267" s="104"/>
      <c r="H267" s="68">
        <v>17.834</v>
      </c>
      <c r="I267" s="45"/>
    </row>
    <row r="268" spans="1:9" ht="21" customHeight="1" x14ac:dyDescent="0.15">
      <c r="A268" s="27"/>
      <c r="B268" s="19"/>
      <c r="C268" s="3" t="s">
        <v>452</v>
      </c>
      <c r="D268" s="4" t="s">
        <v>145</v>
      </c>
      <c r="E268" s="56">
        <v>12.802</v>
      </c>
      <c r="F268" s="66"/>
      <c r="G268" s="104"/>
      <c r="H268" s="68">
        <v>12.802</v>
      </c>
      <c r="I268" s="45"/>
    </row>
    <row r="269" spans="1:9" ht="21" customHeight="1" x14ac:dyDescent="0.15">
      <c r="A269" s="27"/>
      <c r="B269" s="19"/>
      <c r="C269" s="3" t="s">
        <v>453</v>
      </c>
      <c r="D269" s="4" t="s">
        <v>146</v>
      </c>
      <c r="E269" s="56">
        <v>19.655000000000001</v>
      </c>
      <c r="F269" s="66"/>
      <c r="G269" s="104"/>
      <c r="H269" s="68">
        <v>19.655000000000001</v>
      </c>
      <c r="I269" s="45"/>
    </row>
    <row r="270" spans="1:9" ht="21" customHeight="1" x14ac:dyDescent="0.15">
      <c r="A270" s="27"/>
      <c r="B270" s="19"/>
      <c r="C270" s="3" t="s">
        <v>454</v>
      </c>
      <c r="D270" s="4" t="s">
        <v>147</v>
      </c>
      <c r="E270" s="56">
        <v>0.307</v>
      </c>
      <c r="F270" s="66"/>
      <c r="G270" s="104"/>
      <c r="H270" s="68">
        <v>0.307</v>
      </c>
      <c r="I270" s="45"/>
    </row>
    <row r="271" spans="1:9" ht="21" customHeight="1" x14ac:dyDescent="0.15">
      <c r="A271" s="27"/>
      <c r="B271" s="19"/>
      <c r="C271" s="3" t="s">
        <v>455</v>
      </c>
      <c r="D271" s="4" t="s">
        <v>148</v>
      </c>
      <c r="E271" s="56">
        <v>23.577000000000002</v>
      </c>
      <c r="F271" s="66"/>
      <c r="G271" s="104"/>
      <c r="H271" s="68">
        <v>23.577000000000002</v>
      </c>
      <c r="I271" s="45"/>
    </row>
    <row r="272" spans="1:9" ht="21" customHeight="1" x14ac:dyDescent="0.15">
      <c r="A272" s="27"/>
      <c r="B272" s="19"/>
      <c r="C272" s="50" t="s">
        <v>531</v>
      </c>
      <c r="D272" s="4" t="s">
        <v>532</v>
      </c>
      <c r="E272" s="56">
        <v>1.998</v>
      </c>
      <c r="F272" s="66"/>
      <c r="G272" s="104"/>
      <c r="H272" s="68">
        <v>1.998</v>
      </c>
      <c r="I272" s="45"/>
    </row>
    <row r="273" spans="1:9" ht="21" customHeight="1" x14ac:dyDescent="0.15">
      <c r="A273" s="27"/>
      <c r="B273" s="19"/>
      <c r="C273" s="3" t="s">
        <v>456</v>
      </c>
      <c r="D273" s="4" t="s">
        <v>149</v>
      </c>
      <c r="E273" s="56">
        <v>7.7169999999999996</v>
      </c>
      <c r="F273" s="66"/>
      <c r="G273" s="104"/>
      <c r="H273" s="68">
        <v>7.7169999999999996</v>
      </c>
      <c r="I273" s="45"/>
    </row>
    <row r="274" spans="1:9" ht="21" customHeight="1" x14ac:dyDescent="0.15">
      <c r="A274" s="27"/>
      <c r="B274" s="19"/>
      <c r="C274" s="3" t="s">
        <v>457</v>
      </c>
      <c r="D274" s="4" t="s">
        <v>150</v>
      </c>
      <c r="E274" s="56">
        <v>19.809000000000001</v>
      </c>
      <c r="F274" s="66"/>
      <c r="G274" s="104">
        <v>19.809000000000001</v>
      </c>
      <c r="H274" s="68"/>
      <c r="I274" s="45"/>
    </row>
    <row r="275" spans="1:9" ht="21" customHeight="1" x14ac:dyDescent="0.15">
      <c r="A275" s="27"/>
      <c r="B275" s="19"/>
      <c r="C275" s="3" t="s">
        <v>458</v>
      </c>
      <c r="D275" s="4" t="s">
        <v>151</v>
      </c>
      <c r="E275" s="56">
        <v>11.951000000000001</v>
      </c>
      <c r="F275" s="66"/>
      <c r="G275" s="86"/>
      <c r="H275" s="68">
        <v>11.951000000000001</v>
      </c>
      <c r="I275" s="45"/>
    </row>
    <row r="276" spans="1:9" ht="21" customHeight="1" x14ac:dyDescent="0.15">
      <c r="A276" s="27"/>
      <c r="B276" s="20" t="s">
        <v>506</v>
      </c>
      <c r="C276" s="11"/>
      <c r="D276" s="12"/>
      <c r="E276" s="69">
        <f>SUBTOTAL(9,E260:E275)</f>
        <v>235.51999999999998</v>
      </c>
      <c r="F276" s="70">
        <f t="shared" ref="F276" si="27">SUBTOTAL(9,F260:F275)</f>
        <v>0</v>
      </c>
      <c r="G276" s="111">
        <f>SUBTOTAL(9,G260:G275)</f>
        <v>91.85499999999999</v>
      </c>
      <c r="H276" s="72">
        <f>SUBTOTAL(9,H260:H275)</f>
        <v>143.66500000000002</v>
      </c>
      <c r="I276" s="46"/>
    </row>
    <row r="277" spans="1:9" ht="21" customHeight="1" x14ac:dyDescent="0.15">
      <c r="A277" s="27"/>
      <c r="B277" s="21" t="s">
        <v>229</v>
      </c>
      <c r="C277" s="3" t="s">
        <v>459</v>
      </c>
      <c r="D277" s="4" t="s">
        <v>152</v>
      </c>
      <c r="E277" s="56">
        <v>5.851</v>
      </c>
      <c r="F277" s="66"/>
      <c r="G277" s="86"/>
      <c r="H277" s="68">
        <v>5.851</v>
      </c>
      <c r="I277" s="45"/>
    </row>
    <row r="278" spans="1:9" ht="21" customHeight="1" x14ac:dyDescent="0.15">
      <c r="A278" s="27"/>
      <c r="B278" s="22"/>
      <c r="C278" s="3" t="s">
        <v>460</v>
      </c>
      <c r="D278" s="4" t="s">
        <v>153</v>
      </c>
      <c r="E278" s="56">
        <v>5.508</v>
      </c>
      <c r="F278" s="66"/>
      <c r="G278" s="86"/>
      <c r="H278" s="68">
        <v>5.508</v>
      </c>
      <c r="I278" s="45"/>
    </row>
    <row r="279" spans="1:9" ht="21" customHeight="1" x14ac:dyDescent="0.15">
      <c r="A279" s="27"/>
      <c r="B279" s="22"/>
      <c r="C279" s="3" t="s">
        <v>461</v>
      </c>
      <c r="D279" s="4" t="s">
        <v>154</v>
      </c>
      <c r="E279" s="56">
        <v>0.76600000000000001</v>
      </c>
      <c r="F279" s="66"/>
      <c r="G279" s="86"/>
      <c r="H279" s="68">
        <v>0.76600000000000001</v>
      </c>
      <c r="I279" s="45"/>
    </row>
    <row r="280" spans="1:9" ht="21" customHeight="1" x14ac:dyDescent="0.15">
      <c r="A280" s="27"/>
      <c r="B280" s="22"/>
      <c r="C280" s="3" t="s">
        <v>462</v>
      </c>
      <c r="D280" s="4" t="s">
        <v>155</v>
      </c>
      <c r="E280" s="56">
        <v>3.109</v>
      </c>
      <c r="F280" s="66"/>
      <c r="G280" s="86"/>
      <c r="H280" s="68">
        <v>3.109</v>
      </c>
      <c r="I280" s="45"/>
    </row>
    <row r="281" spans="1:9" ht="21" customHeight="1" x14ac:dyDescent="0.15">
      <c r="A281" s="27"/>
      <c r="B281" s="22"/>
      <c r="C281" s="3" t="s">
        <v>463</v>
      </c>
      <c r="D281" s="4" t="s">
        <v>156</v>
      </c>
      <c r="E281" s="85" t="s">
        <v>528</v>
      </c>
      <c r="F281" s="66"/>
      <c r="G281" s="86"/>
      <c r="H281" s="68">
        <v>0</v>
      </c>
      <c r="I281" s="45"/>
    </row>
    <row r="282" spans="1:9" ht="21" customHeight="1" x14ac:dyDescent="0.15">
      <c r="A282" s="27"/>
      <c r="B282" s="22"/>
      <c r="C282" s="3" t="s">
        <v>464</v>
      </c>
      <c r="D282" s="4" t="s">
        <v>157</v>
      </c>
      <c r="E282" s="56">
        <v>4.2679999999999998</v>
      </c>
      <c r="F282" s="66"/>
      <c r="G282" s="86"/>
      <c r="H282" s="68">
        <v>4.2679999999999998</v>
      </c>
      <c r="I282" s="45"/>
    </row>
    <row r="283" spans="1:9" ht="21" customHeight="1" x14ac:dyDescent="0.15">
      <c r="A283" s="27"/>
      <c r="B283" s="22"/>
      <c r="C283" s="3" t="s">
        <v>465</v>
      </c>
      <c r="D283" s="4" t="s">
        <v>158</v>
      </c>
      <c r="E283" s="56">
        <v>2.3889999999999998</v>
      </c>
      <c r="F283" s="66"/>
      <c r="G283" s="86"/>
      <c r="H283" s="68">
        <v>2.3889999999999998</v>
      </c>
      <c r="I283" s="45"/>
    </row>
    <row r="284" spans="1:9" ht="21" customHeight="1" x14ac:dyDescent="0.15">
      <c r="A284" s="27"/>
      <c r="B284" s="22"/>
      <c r="C284" s="3" t="s">
        <v>466</v>
      </c>
      <c r="D284" s="4" t="s">
        <v>159</v>
      </c>
      <c r="E284" s="56">
        <v>5.1289999999999996</v>
      </c>
      <c r="F284" s="66"/>
      <c r="G284" s="86"/>
      <c r="H284" s="68">
        <v>5.1289999999999996</v>
      </c>
      <c r="I284" s="45"/>
    </row>
    <row r="285" spans="1:9" ht="21" customHeight="1" x14ac:dyDescent="0.15">
      <c r="A285" s="27"/>
      <c r="B285" s="22"/>
      <c r="C285" s="3" t="s">
        <v>467</v>
      </c>
      <c r="D285" s="4" t="s">
        <v>160</v>
      </c>
      <c r="E285" s="56">
        <v>18.135999999999999</v>
      </c>
      <c r="F285" s="66"/>
      <c r="G285" s="104"/>
      <c r="H285" s="68">
        <v>18.135999999999999</v>
      </c>
      <c r="I285" s="45"/>
    </row>
    <row r="286" spans="1:9" ht="21" customHeight="1" x14ac:dyDescent="0.15">
      <c r="A286" s="27"/>
      <c r="B286" s="22"/>
      <c r="C286" s="3">
        <v>211</v>
      </c>
      <c r="D286" s="4" t="s">
        <v>533</v>
      </c>
      <c r="E286" s="56">
        <v>6.9809999999999999</v>
      </c>
      <c r="F286" s="66"/>
      <c r="G286" s="104"/>
      <c r="H286" s="68">
        <v>6.9809999999999999</v>
      </c>
      <c r="I286" s="45"/>
    </row>
    <row r="287" spans="1:9" ht="21" customHeight="1" x14ac:dyDescent="0.15">
      <c r="A287" s="27"/>
      <c r="B287" s="22"/>
      <c r="C287" s="3" t="s">
        <v>335</v>
      </c>
      <c r="D287" s="4" t="s">
        <v>125</v>
      </c>
      <c r="E287" s="56">
        <v>4.8490000000000002</v>
      </c>
      <c r="F287" s="66"/>
      <c r="G287" s="104"/>
      <c r="H287" s="68">
        <v>4.8490000000000002</v>
      </c>
      <c r="I287" s="45"/>
    </row>
    <row r="288" spans="1:9" ht="21" customHeight="1" x14ac:dyDescent="0.15">
      <c r="A288" s="27"/>
      <c r="B288" s="22"/>
      <c r="C288" s="3" t="s">
        <v>468</v>
      </c>
      <c r="D288" s="4" t="s">
        <v>161</v>
      </c>
      <c r="E288" s="56">
        <v>11.625999999999999</v>
      </c>
      <c r="F288" s="66"/>
      <c r="G288" s="104">
        <v>11.625999999999999</v>
      </c>
      <c r="H288" s="68">
        <v>0</v>
      </c>
      <c r="I288" s="45"/>
    </row>
    <row r="289" spans="1:9" ht="21" customHeight="1" x14ac:dyDescent="0.15">
      <c r="A289" s="27"/>
      <c r="B289" s="22"/>
      <c r="C289" s="3" t="s">
        <v>469</v>
      </c>
      <c r="D289" s="4" t="s">
        <v>162</v>
      </c>
      <c r="E289" s="56">
        <v>6.6719999999999997</v>
      </c>
      <c r="F289" s="66"/>
      <c r="G289" s="104"/>
      <c r="H289" s="68">
        <v>6.6719999999999997</v>
      </c>
      <c r="I289" s="45"/>
    </row>
    <row r="290" spans="1:9" ht="21" customHeight="1" x14ac:dyDescent="0.15">
      <c r="A290" s="27"/>
      <c r="B290" s="22"/>
      <c r="C290" s="3" t="s">
        <v>470</v>
      </c>
      <c r="D290" s="4" t="s">
        <v>163</v>
      </c>
      <c r="E290" s="56">
        <v>9.266</v>
      </c>
      <c r="F290" s="66"/>
      <c r="G290" s="104"/>
      <c r="H290" s="68">
        <v>9.266</v>
      </c>
      <c r="I290" s="45"/>
    </row>
    <row r="291" spans="1:9" ht="21" customHeight="1" x14ac:dyDescent="0.15">
      <c r="A291" s="27"/>
      <c r="B291" s="22"/>
      <c r="C291" s="3" t="s">
        <v>471</v>
      </c>
      <c r="D291" s="4" t="s">
        <v>164</v>
      </c>
      <c r="E291" s="56">
        <v>2.88</v>
      </c>
      <c r="F291" s="66"/>
      <c r="G291" s="104"/>
      <c r="H291" s="68">
        <v>2.88</v>
      </c>
      <c r="I291" s="45"/>
    </row>
    <row r="292" spans="1:9" ht="21" customHeight="1" x14ac:dyDescent="0.15">
      <c r="A292" s="27"/>
      <c r="B292" s="22"/>
      <c r="C292" s="3" t="s">
        <v>472</v>
      </c>
      <c r="D292" s="4" t="s">
        <v>165</v>
      </c>
      <c r="E292" s="56">
        <v>3.5619999999999998</v>
      </c>
      <c r="F292" s="66"/>
      <c r="G292" s="104">
        <v>3.5619999999999998</v>
      </c>
      <c r="H292" s="68">
        <v>0</v>
      </c>
      <c r="I292" s="45"/>
    </row>
    <row r="293" spans="1:9" ht="21" customHeight="1" x14ac:dyDescent="0.15">
      <c r="A293" s="27"/>
      <c r="B293" s="22"/>
      <c r="C293" s="3" t="s">
        <v>473</v>
      </c>
      <c r="D293" s="4" t="s">
        <v>166</v>
      </c>
      <c r="E293" s="56">
        <v>6.2539999999999996</v>
      </c>
      <c r="F293" s="66"/>
      <c r="G293" s="104"/>
      <c r="H293" s="68">
        <v>6.2539999999999996</v>
      </c>
      <c r="I293" s="45"/>
    </row>
    <row r="294" spans="1:9" ht="21" customHeight="1" x14ac:dyDescent="0.15">
      <c r="A294" s="27"/>
      <c r="B294" s="22"/>
      <c r="C294" s="3" t="s">
        <v>474</v>
      </c>
      <c r="D294" s="4" t="s">
        <v>167</v>
      </c>
      <c r="E294" s="56">
        <v>5.3620000000000001</v>
      </c>
      <c r="F294" s="66"/>
      <c r="G294" s="104"/>
      <c r="H294" s="68">
        <v>5.3620000000000001</v>
      </c>
      <c r="I294" s="45"/>
    </row>
    <row r="295" spans="1:9" ht="21" customHeight="1" x14ac:dyDescent="0.15">
      <c r="A295" s="27"/>
      <c r="B295" s="22"/>
      <c r="C295" s="3" t="s">
        <v>475</v>
      </c>
      <c r="D295" s="4" t="s">
        <v>168</v>
      </c>
      <c r="E295" s="56">
        <v>3.25</v>
      </c>
      <c r="F295" s="66"/>
      <c r="G295" s="104"/>
      <c r="H295" s="68">
        <v>3.25</v>
      </c>
      <c r="I295" s="45"/>
    </row>
    <row r="296" spans="1:9" ht="21" customHeight="1" x14ac:dyDescent="0.15">
      <c r="A296" s="27"/>
      <c r="B296" s="22"/>
      <c r="C296" s="3" t="s">
        <v>476</v>
      </c>
      <c r="D296" s="4" t="s">
        <v>169</v>
      </c>
      <c r="E296" s="56">
        <v>9.6630000000000003</v>
      </c>
      <c r="F296" s="66"/>
      <c r="G296" s="104">
        <v>9.6630000000000003</v>
      </c>
      <c r="H296" s="68">
        <v>0</v>
      </c>
      <c r="I296" s="45"/>
    </row>
    <row r="297" spans="1:9" ht="21" customHeight="1" x14ac:dyDescent="0.15">
      <c r="A297" s="27"/>
      <c r="B297" s="22"/>
      <c r="C297" s="3">
        <v>342</v>
      </c>
      <c r="D297" s="4" t="s">
        <v>534</v>
      </c>
      <c r="E297" s="56">
        <v>1.4990000000000001</v>
      </c>
      <c r="F297" s="66"/>
      <c r="G297" s="104"/>
      <c r="H297" s="68">
        <v>1.4990000000000001</v>
      </c>
      <c r="I297" s="45"/>
    </row>
    <row r="298" spans="1:9" ht="21" customHeight="1" x14ac:dyDescent="0.15">
      <c r="A298" s="27"/>
      <c r="B298" s="22"/>
      <c r="C298" s="3" t="s">
        <v>477</v>
      </c>
      <c r="D298" s="4" t="s">
        <v>170</v>
      </c>
      <c r="E298" s="56">
        <v>7.9770000000000003</v>
      </c>
      <c r="F298" s="66"/>
      <c r="G298" s="104"/>
      <c r="H298" s="68">
        <v>7.9770000000000003</v>
      </c>
      <c r="I298" s="45"/>
    </row>
    <row r="299" spans="1:9" ht="21" customHeight="1" x14ac:dyDescent="0.15">
      <c r="A299" s="27"/>
      <c r="B299" s="22"/>
      <c r="C299" s="3" t="s">
        <v>314</v>
      </c>
      <c r="D299" s="4" t="s">
        <v>171</v>
      </c>
      <c r="E299" s="56">
        <v>5.3339999999999996</v>
      </c>
      <c r="F299" s="66"/>
      <c r="G299" s="104"/>
      <c r="H299" s="68">
        <v>5.3339999999999996</v>
      </c>
      <c r="I299" s="45"/>
    </row>
    <row r="300" spans="1:9" ht="21" customHeight="1" x14ac:dyDescent="0.15">
      <c r="A300" s="27"/>
      <c r="B300" s="22"/>
      <c r="C300" s="3" t="s">
        <v>478</v>
      </c>
      <c r="D300" s="4" t="s">
        <v>172</v>
      </c>
      <c r="E300" s="56">
        <v>16.582000000000001</v>
      </c>
      <c r="F300" s="66"/>
      <c r="G300" s="104"/>
      <c r="H300" s="68">
        <v>16.582000000000001</v>
      </c>
      <c r="I300" s="45"/>
    </row>
    <row r="301" spans="1:9" ht="21" customHeight="1" x14ac:dyDescent="0.15">
      <c r="A301" s="27"/>
      <c r="B301" s="22"/>
      <c r="C301" s="3" t="s">
        <v>203</v>
      </c>
      <c r="D301" s="4" t="s">
        <v>173</v>
      </c>
      <c r="E301" s="56">
        <v>12.473000000000001</v>
      </c>
      <c r="F301" s="66"/>
      <c r="G301" s="104"/>
      <c r="H301" s="68">
        <v>12.473000000000001</v>
      </c>
      <c r="I301" s="45"/>
    </row>
    <row r="302" spans="1:9" ht="21" customHeight="1" x14ac:dyDescent="0.15">
      <c r="A302" s="27"/>
      <c r="B302" s="22"/>
      <c r="C302" s="3" t="s">
        <v>479</v>
      </c>
      <c r="D302" s="4" t="s">
        <v>174</v>
      </c>
      <c r="E302" s="56">
        <v>35.654000000000003</v>
      </c>
      <c r="F302" s="66"/>
      <c r="G302" s="104">
        <v>35.654000000000003</v>
      </c>
      <c r="H302" s="68"/>
      <c r="I302" s="45"/>
    </row>
    <row r="303" spans="1:9" ht="21" customHeight="1" x14ac:dyDescent="0.15">
      <c r="A303" s="27"/>
      <c r="B303" s="22"/>
      <c r="C303" s="3" t="s">
        <v>480</v>
      </c>
      <c r="D303" s="4" t="s">
        <v>175</v>
      </c>
      <c r="E303" s="56">
        <v>19.038</v>
      </c>
      <c r="F303" s="66"/>
      <c r="G303" s="104">
        <v>19.038</v>
      </c>
      <c r="H303" s="68"/>
      <c r="I303" s="45"/>
    </row>
    <row r="304" spans="1:9" ht="21" customHeight="1" x14ac:dyDescent="0.15">
      <c r="A304" s="27"/>
      <c r="B304" s="22"/>
      <c r="C304" s="3">
        <v>351</v>
      </c>
      <c r="D304" s="4" t="s">
        <v>535</v>
      </c>
      <c r="E304" s="56">
        <v>9.8529999999999998</v>
      </c>
      <c r="F304" s="66"/>
      <c r="G304" s="104"/>
      <c r="H304" s="68">
        <v>9.8529999999999998</v>
      </c>
      <c r="I304" s="45"/>
    </row>
    <row r="305" spans="1:9" ht="21" customHeight="1" x14ac:dyDescent="0.15">
      <c r="A305" s="27"/>
      <c r="B305" s="22"/>
      <c r="C305" s="3" t="s">
        <v>481</v>
      </c>
      <c r="D305" s="4" t="s">
        <v>176</v>
      </c>
      <c r="E305" s="56">
        <v>7.8789999999999996</v>
      </c>
      <c r="F305" s="66"/>
      <c r="G305" s="104"/>
      <c r="H305" s="68">
        <v>7.8789999999999996</v>
      </c>
      <c r="I305" s="45"/>
    </row>
    <row r="306" spans="1:9" ht="21" customHeight="1" x14ac:dyDescent="0.15">
      <c r="A306" s="27"/>
      <c r="B306" s="22"/>
      <c r="C306" s="3" t="s">
        <v>482</v>
      </c>
      <c r="D306" s="4" t="s">
        <v>177</v>
      </c>
      <c r="E306" s="56">
        <v>21.49</v>
      </c>
      <c r="F306" s="66"/>
      <c r="G306" s="104"/>
      <c r="H306" s="68">
        <v>21.49</v>
      </c>
      <c r="I306" s="45"/>
    </row>
    <row r="307" spans="1:9" ht="21" customHeight="1" x14ac:dyDescent="0.15">
      <c r="A307" s="27"/>
      <c r="B307" s="22"/>
      <c r="C307" s="3">
        <v>354</v>
      </c>
      <c r="D307" s="4" t="s">
        <v>536</v>
      </c>
      <c r="E307" s="56">
        <v>2.4670000000000001</v>
      </c>
      <c r="F307" s="66"/>
      <c r="G307" s="104"/>
      <c r="H307" s="68">
        <v>2.4670000000000001</v>
      </c>
      <c r="I307" s="45" t="s">
        <v>537</v>
      </c>
    </row>
    <row r="308" spans="1:9" ht="21" customHeight="1" x14ac:dyDescent="0.15">
      <c r="A308" s="27"/>
      <c r="B308" s="22"/>
      <c r="C308" s="3" t="s">
        <v>483</v>
      </c>
      <c r="D308" s="4" t="s">
        <v>178</v>
      </c>
      <c r="E308" s="56">
        <v>3.008</v>
      </c>
      <c r="F308" s="66"/>
      <c r="G308" s="104"/>
      <c r="H308" s="68">
        <v>3.008</v>
      </c>
      <c r="I308" s="45"/>
    </row>
    <row r="309" spans="1:9" ht="21" customHeight="1" x14ac:dyDescent="0.15">
      <c r="A309" s="27"/>
      <c r="B309" s="22"/>
      <c r="C309" s="3" t="s">
        <v>484</v>
      </c>
      <c r="D309" s="4" t="s">
        <v>179</v>
      </c>
      <c r="E309" s="56">
        <v>3.754</v>
      </c>
      <c r="F309" s="66"/>
      <c r="G309" s="104"/>
      <c r="H309" s="68">
        <v>3.754</v>
      </c>
      <c r="I309" s="45"/>
    </row>
    <row r="310" spans="1:9" ht="21" customHeight="1" x14ac:dyDescent="0.15">
      <c r="A310" s="27"/>
      <c r="B310" s="22"/>
      <c r="C310" s="3" t="s">
        <v>485</v>
      </c>
      <c r="D310" s="4" t="s">
        <v>180</v>
      </c>
      <c r="E310" s="56">
        <v>10.301</v>
      </c>
      <c r="F310" s="66"/>
      <c r="G310" s="104"/>
      <c r="H310" s="68">
        <v>10.301</v>
      </c>
      <c r="I310" s="45"/>
    </row>
    <row r="311" spans="1:9" ht="21" customHeight="1" x14ac:dyDescent="0.15">
      <c r="A311" s="27"/>
      <c r="B311" s="22"/>
      <c r="C311" s="3">
        <v>358</v>
      </c>
      <c r="D311" s="4" t="s">
        <v>538</v>
      </c>
      <c r="E311" s="56">
        <v>1.169</v>
      </c>
      <c r="F311" s="66"/>
      <c r="G311" s="104"/>
      <c r="H311" s="68">
        <v>1.169</v>
      </c>
      <c r="I311" s="45"/>
    </row>
    <row r="312" spans="1:9" ht="21" customHeight="1" x14ac:dyDescent="0.15">
      <c r="A312" s="27"/>
      <c r="B312" s="22"/>
      <c r="C312" s="3" t="s">
        <v>486</v>
      </c>
      <c r="D312" s="4" t="s">
        <v>181</v>
      </c>
      <c r="E312" s="56">
        <v>4.0419999999999998</v>
      </c>
      <c r="F312" s="66"/>
      <c r="G312" s="86"/>
      <c r="H312" s="68">
        <v>4.0419999999999998</v>
      </c>
      <c r="I312" s="45"/>
    </row>
    <row r="313" spans="1:9" ht="21" customHeight="1" x14ac:dyDescent="0.15">
      <c r="A313" s="27"/>
      <c r="B313" s="22"/>
      <c r="C313" s="3" t="s">
        <v>487</v>
      </c>
      <c r="D313" s="4" t="s">
        <v>182</v>
      </c>
      <c r="E313" s="56">
        <v>5.2149999999999999</v>
      </c>
      <c r="F313" s="66"/>
      <c r="G313" s="86"/>
      <c r="H313" s="68">
        <v>5.2149999999999999</v>
      </c>
      <c r="I313" s="45"/>
    </row>
    <row r="314" spans="1:9" ht="21" customHeight="1" x14ac:dyDescent="0.15">
      <c r="A314" s="27"/>
      <c r="B314" s="22"/>
      <c r="C314" s="3" t="s">
        <v>488</v>
      </c>
      <c r="D314" s="4" t="s">
        <v>183</v>
      </c>
      <c r="E314" s="56">
        <v>4.681</v>
      </c>
      <c r="F314" s="66"/>
      <c r="G314" s="86"/>
      <c r="H314" s="68">
        <v>4.681</v>
      </c>
      <c r="I314" s="45"/>
    </row>
    <row r="315" spans="1:9" ht="21" customHeight="1" x14ac:dyDescent="0.15">
      <c r="A315" s="27"/>
      <c r="B315" s="22"/>
      <c r="C315" s="3" t="s">
        <v>489</v>
      </c>
      <c r="D315" s="4" t="s">
        <v>184</v>
      </c>
      <c r="E315" s="56">
        <v>13.682</v>
      </c>
      <c r="F315" s="66"/>
      <c r="G315" s="86"/>
      <c r="H315" s="68">
        <v>13.682</v>
      </c>
      <c r="I315" s="45"/>
    </row>
    <row r="316" spans="1:9" ht="21" customHeight="1" x14ac:dyDescent="0.15">
      <c r="A316" s="27"/>
      <c r="B316" s="22"/>
      <c r="C316" s="3" t="s">
        <v>490</v>
      </c>
      <c r="D316" s="4" t="s">
        <v>185</v>
      </c>
      <c r="E316" s="56">
        <v>12.555</v>
      </c>
      <c r="F316" s="66"/>
      <c r="G316" s="86"/>
      <c r="H316" s="68">
        <v>12.555</v>
      </c>
      <c r="I316" s="45"/>
    </row>
    <row r="317" spans="1:9" ht="21" customHeight="1" x14ac:dyDescent="0.15">
      <c r="A317" s="27"/>
      <c r="B317" s="22"/>
      <c r="C317" s="3" t="s">
        <v>491</v>
      </c>
      <c r="D317" s="4" t="s">
        <v>186</v>
      </c>
      <c r="E317" s="56">
        <v>5.05</v>
      </c>
      <c r="F317" s="66"/>
      <c r="G317" s="86"/>
      <c r="H317" s="68">
        <v>5.05</v>
      </c>
      <c r="I317" s="45"/>
    </row>
    <row r="318" spans="1:9" ht="21" customHeight="1" x14ac:dyDescent="0.15">
      <c r="A318" s="27"/>
      <c r="B318" s="22"/>
      <c r="C318" s="3" t="s">
        <v>492</v>
      </c>
      <c r="D318" s="4" t="s">
        <v>187</v>
      </c>
      <c r="E318" s="56">
        <v>7.9550000000000001</v>
      </c>
      <c r="F318" s="66"/>
      <c r="G318" s="86"/>
      <c r="H318" s="68">
        <v>7.9550000000000001</v>
      </c>
      <c r="I318" s="45"/>
    </row>
    <row r="319" spans="1:9" ht="21" customHeight="1" x14ac:dyDescent="0.15">
      <c r="A319" s="27"/>
      <c r="B319" s="22"/>
      <c r="C319" s="3" t="s">
        <v>493</v>
      </c>
      <c r="D319" s="4" t="s">
        <v>188</v>
      </c>
      <c r="E319" s="56">
        <v>11.281000000000001</v>
      </c>
      <c r="F319" s="66"/>
      <c r="G319" s="86"/>
      <c r="H319" s="68">
        <v>11.281000000000001</v>
      </c>
      <c r="I319" s="45"/>
    </row>
    <row r="320" spans="1:9" ht="21" customHeight="1" x14ac:dyDescent="0.15">
      <c r="A320" s="27"/>
      <c r="B320" s="22"/>
      <c r="C320" s="3" t="s">
        <v>494</v>
      </c>
      <c r="D320" s="4" t="s">
        <v>189</v>
      </c>
      <c r="E320" s="56">
        <v>5.8170000000000002</v>
      </c>
      <c r="F320" s="66"/>
      <c r="G320" s="86"/>
      <c r="H320" s="68">
        <v>5.8170000000000002</v>
      </c>
      <c r="I320" s="45"/>
    </row>
    <row r="321" spans="1:11" ht="21" customHeight="1" x14ac:dyDescent="0.15">
      <c r="A321" s="27"/>
      <c r="B321" s="22"/>
      <c r="C321" s="3">
        <v>368</v>
      </c>
      <c r="D321" s="4" t="s">
        <v>539</v>
      </c>
      <c r="E321" s="56">
        <v>16.337</v>
      </c>
      <c r="F321" s="66"/>
      <c r="G321" s="86"/>
      <c r="H321" s="68">
        <v>16.337</v>
      </c>
      <c r="I321" s="45"/>
    </row>
    <row r="322" spans="1:11" ht="21" customHeight="1" x14ac:dyDescent="0.15">
      <c r="A322" s="27"/>
      <c r="B322" s="22"/>
      <c r="C322" s="3" t="s">
        <v>495</v>
      </c>
      <c r="D322" s="4" t="s">
        <v>190</v>
      </c>
      <c r="E322" s="56">
        <v>8.7609999999999992</v>
      </c>
      <c r="F322" s="66"/>
      <c r="G322" s="86"/>
      <c r="H322" s="68">
        <v>8.7609999999999992</v>
      </c>
      <c r="I322" s="45"/>
    </row>
    <row r="323" spans="1:11" ht="21" customHeight="1" x14ac:dyDescent="0.15">
      <c r="A323" s="27"/>
      <c r="B323" s="22"/>
      <c r="C323" s="3">
        <v>371</v>
      </c>
      <c r="D323" s="4" t="s">
        <v>540</v>
      </c>
      <c r="E323" s="56">
        <v>5.9180000000000001</v>
      </c>
      <c r="F323" s="66"/>
      <c r="G323" s="86"/>
      <c r="H323" s="68">
        <v>5.9180000000000001</v>
      </c>
      <c r="I323" s="45"/>
    </row>
    <row r="324" spans="1:11" ht="21" customHeight="1" x14ac:dyDescent="0.15">
      <c r="A324" s="27"/>
      <c r="B324" s="22"/>
      <c r="C324" s="3" t="s">
        <v>496</v>
      </c>
      <c r="D324" s="4" t="s">
        <v>191</v>
      </c>
      <c r="E324" s="56">
        <v>8.76</v>
      </c>
      <c r="F324" s="66"/>
      <c r="G324" s="86"/>
      <c r="H324" s="68">
        <v>8.76</v>
      </c>
      <c r="I324" s="45"/>
    </row>
    <row r="325" spans="1:11" ht="21" customHeight="1" x14ac:dyDescent="0.15">
      <c r="A325" s="27"/>
      <c r="B325" s="22"/>
      <c r="C325" s="3" t="s">
        <v>497</v>
      </c>
      <c r="D325" s="4" t="s">
        <v>498</v>
      </c>
      <c r="E325" s="56">
        <v>3.4670000000000001</v>
      </c>
      <c r="F325" s="66"/>
      <c r="G325" s="86"/>
      <c r="H325" s="68">
        <v>3.4670000000000001</v>
      </c>
      <c r="I325" s="45"/>
    </row>
    <row r="326" spans="1:11" ht="21" customHeight="1" x14ac:dyDescent="0.15">
      <c r="A326" s="27"/>
      <c r="B326" s="22"/>
      <c r="C326" s="3" t="s">
        <v>499</v>
      </c>
      <c r="D326" s="4" t="s">
        <v>192</v>
      </c>
      <c r="E326" s="56">
        <v>4.4909999999999997</v>
      </c>
      <c r="F326" s="66"/>
      <c r="G326" s="86"/>
      <c r="H326" s="68">
        <v>4.4909999999999997</v>
      </c>
      <c r="I326" s="45"/>
    </row>
    <row r="327" spans="1:11" ht="21" customHeight="1" x14ac:dyDescent="0.15">
      <c r="A327" s="27"/>
      <c r="B327" s="22"/>
      <c r="C327" s="3" t="s">
        <v>500</v>
      </c>
      <c r="D327" s="4" t="s">
        <v>193</v>
      </c>
      <c r="E327" s="56">
        <v>3.5</v>
      </c>
      <c r="F327" s="66"/>
      <c r="G327" s="86"/>
      <c r="H327" s="68">
        <v>3.5</v>
      </c>
      <c r="I327" s="45"/>
    </row>
    <row r="328" spans="1:11" ht="21" customHeight="1" x14ac:dyDescent="0.15">
      <c r="A328" s="27"/>
      <c r="B328" s="23" t="s">
        <v>506</v>
      </c>
      <c r="C328" s="9"/>
      <c r="D328" s="10"/>
      <c r="E328" s="73">
        <f>SUBTOTAL(9,E277:E327)</f>
        <v>395.51099999999997</v>
      </c>
      <c r="F328" s="74">
        <f>SUBTOTAL(9,F277:F327)</f>
        <v>0</v>
      </c>
      <c r="G328" s="112">
        <f t="shared" ref="G328:H328" si="28">SUBTOTAL(9,G277:G327)</f>
        <v>79.543000000000006</v>
      </c>
      <c r="H328" s="76">
        <f t="shared" si="28"/>
        <v>315.96800000000002</v>
      </c>
      <c r="I328" s="47"/>
    </row>
    <row r="329" spans="1:11" ht="21" customHeight="1" thickBot="1" x14ac:dyDescent="0.2">
      <c r="A329" s="90" t="s">
        <v>513</v>
      </c>
      <c r="B329" s="91"/>
      <c r="C329" s="91"/>
      <c r="D329" s="92"/>
      <c r="E329" s="93">
        <f>SUBTOTAL(9,E256:E328)</f>
        <v>805.31299999999999</v>
      </c>
      <c r="F329" s="94">
        <f>SUBTOTAL(9,F256:F328)</f>
        <v>121.53899999999999</v>
      </c>
      <c r="G329" s="113">
        <f t="shared" ref="G329:H329" si="29">SUBTOTAL(9,G256:G328)</f>
        <v>182.14699999999999</v>
      </c>
      <c r="H329" s="95">
        <f t="shared" si="29"/>
        <v>501.62699999999995</v>
      </c>
      <c r="I329" s="96"/>
    </row>
    <row r="330" spans="1:11" s="15" customFormat="1" ht="21" customHeight="1" thickBot="1" x14ac:dyDescent="0.2">
      <c r="A330" s="118" t="s">
        <v>546</v>
      </c>
      <c r="B330" s="119"/>
      <c r="C330" s="119"/>
      <c r="D330" s="119"/>
      <c r="E330" s="97">
        <f>SUM(E329,E255,E219,E171,E127,E89,E56)</f>
        <v>2863.2449999999999</v>
      </c>
      <c r="F330" s="114">
        <f t="shared" ref="F330" si="30">SUBTOTAL(9,F5:F329)</f>
        <v>575.64499999999975</v>
      </c>
      <c r="G330" s="117">
        <f>SUBTOTAL(9,G5:G329)</f>
        <v>828.99499999999978</v>
      </c>
      <c r="H330" s="98">
        <f>SUBTOTAL(9,H5:H329)</f>
        <v>1454.5529999999999</v>
      </c>
      <c r="I330" s="99"/>
      <c r="K330" s="1"/>
    </row>
    <row r="331" spans="1:11" s="15" customFormat="1" ht="21" customHeight="1" x14ac:dyDescent="0.15">
      <c r="A331" s="16"/>
      <c r="B331" s="16"/>
      <c r="C331" s="16"/>
      <c r="D331" s="16"/>
      <c r="E331" s="88"/>
      <c r="F331" s="115">
        <f>F127+F89+F56</f>
        <v>198.262</v>
      </c>
      <c r="G331" s="115">
        <f>G329</f>
        <v>182.14699999999999</v>
      </c>
      <c r="H331" s="116" t="s">
        <v>547</v>
      </c>
      <c r="I331" s="43"/>
      <c r="K331" s="1"/>
    </row>
    <row r="332" spans="1:11" ht="20.25" customHeight="1" x14ac:dyDescent="0.15">
      <c r="G332" s="6">
        <f>SUM(G330,F330)</f>
        <v>1404.6399999999994</v>
      </c>
    </row>
    <row r="345" spans="1:1" ht="20.25" customHeight="1" x14ac:dyDescent="0.15">
      <c r="A345" s="1" t="s">
        <v>509</v>
      </c>
    </row>
    <row r="347" spans="1:1" ht="20.25" customHeight="1" x14ac:dyDescent="0.15">
      <c r="A347" s="1" t="s">
        <v>510</v>
      </c>
    </row>
  </sheetData>
  <autoFilter ref="A2:J328">
    <filterColumn colId="5" showButton="0"/>
    <filterColumn colId="6" showButton="0"/>
    <filterColumn colId="7" showButton="0"/>
  </autoFilter>
  <mergeCells count="10">
    <mergeCell ref="A1:I1"/>
    <mergeCell ref="A2:A4"/>
    <mergeCell ref="B2:B4"/>
    <mergeCell ref="C2:C4"/>
    <mergeCell ref="D2:D4"/>
    <mergeCell ref="F2:H2"/>
    <mergeCell ref="I2:I4"/>
    <mergeCell ref="F3:G3"/>
    <mergeCell ref="H3:H4"/>
    <mergeCell ref="A330:D330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62" fitToHeight="8" orientation="portrait" cellComments="asDisplayed" r:id="rId1"/>
  <rowBreaks count="6" manualBreakCount="6">
    <brk id="56" max="23" man="1"/>
    <brk id="89" max="23" man="1"/>
    <brk id="127" max="23" man="1"/>
    <brk id="171" max="23" man="1"/>
    <brk id="219" max="23" man="1"/>
    <brk id="25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Ｒ６実施＿路線別調査およびMMS延長（R4～）</vt:lpstr>
      <vt:lpstr>'Ｒ６実施＿路線別調査およびMMS延長（R4～）'!Print_Area</vt:lpstr>
      <vt:lpstr>'Ｒ６実施＿路線別調査およびMMS延長（R4～）'!Print_Titles</vt:lpstr>
    </vt:vector>
  </TitlesOfParts>
  <Company>道路計画課　管理係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置賜総合支庁</dc:creator>
  <cp:lastModifiedBy>Windows ユーザー</cp:lastModifiedBy>
  <cp:lastPrinted>2024-02-26T02:52:50Z</cp:lastPrinted>
  <dcterms:created xsi:type="dcterms:W3CDTF">2004-04-16T07:22:02Z</dcterms:created>
  <dcterms:modified xsi:type="dcterms:W3CDTF">2024-04-01T03:38:03Z</dcterms:modified>
</cp:coreProperties>
</file>