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wnta01.inet.pref.yamagata.jp\redirect\tanakaay\Desktop\"/>
    </mc:Choice>
  </mc:AlternateContent>
  <bookViews>
    <workbookView xWindow="0" yWindow="0" windowWidth="28800" windowHeight="12210" tabRatio="891"/>
  </bookViews>
  <sheets>
    <sheet name="R5計画" sheetId="44" r:id="rId1"/>
    <sheet name="毎日検査" sheetId="45" r:id="rId2"/>
    <sheet name="1 浄水" sheetId="11" r:id="rId3"/>
    <sheet name="1 浄水(管理)" sheetId="26" r:id="rId4"/>
    <sheet name="1浄水(農薬)" sheetId="43" r:id="rId5"/>
    <sheet name="2 南陽" sheetId="21" r:id="rId6"/>
    <sheet name="2 南陽(管理)" sheetId="28" r:id="rId7"/>
    <sheet name="3 高畠" sheetId="20" r:id="rId8"/>
    <sheet name="4 川西" sheetId="4" r:id="rId9"/>
    <sheet name="羽黒川" sheetId="2" r:id="rId10"/>
    <sheet name="刈安川" sheetId="3" r:id="rId11"/>
    <sheet name="水窪(表層)" sheetId="5" r:id="rId12"/>
    <sheet name="水窪(中層)" sheetId="12" r:id="rId13"/>
    <sheet name="水窪(下層)" sheetId="13" r:id="rId14"/>
    <sheet name="原水1系" sheetId="14" r:id="rId15"/>
    <sheet name="原水1系(管理)" sheetId="22" r:id="rId16"/>
    <sheet name="原水1系(農薬)" sheetId="23" r:id="rId17"/>
    <sheet name="沈澱1系" sheetId="15" r:id="rId18"/>
    <sheet name="ろ過1系" sheetId="46" r:id="rId19"/>
    <sheet name="綱木川" sheetId="17" r:id="rId20"/>
    <sheet name="烏川" sheetId="18" r:id="rId21"/>
    <sheet name="綱木(表層)" sheetId="19" r:id="rId22"/>
    <sheet name="綱木(中層)" sheetId="6" r:id="rId23"/>
    <sheet name="綱木(下層)" sheetId="7" r:id="rId24"/>
    <sheet name="原水2系" sheetId="8" r:id="rId25"/>
    <sheet name="原水2系(管理)" sheetId="24" r:id="rId26"/>
    <sheet name="原水2系(農薬) " sheetId="41" r:id="rId27"/>
    <sheet name="沈澱2系" sheetId="9" r:id="rId28"/>
    <sheet name="ろ過2系" sheetId="47" r:id="rId29"/>
  </sheets>
  <externalReferences>
    <externalReference r:id="rId30"/>
  </externalReferences>
  <definedNames>
    <definedName name="_xlnm._FilterDatabase" localSheetId="2" hidden="1">'1 浄水'!$A$6:$O$68</definedName>
    <definedName name="_xlnm._FilterDatabase" localSheetId="11" hidden="1">'水窪(表層)'!$A$11:$T$11</definedName>
    <definedName name="_xlnm.Print_Area" localSheetId="2">'1 浄水'!$A$1:$T$68</definedName>
    <definedName name="_xlnm.Print_Area" localSheetId="3">'1 浄水(管理)'!$A$1:$T$46</definedName>
    <definedName name="_xlnm.Print_Area" localSheetId="4">'1浄水(農薬)'!$A$1:$W$73</definedName>
    <definedName name="_xlnm.Print_Area" localSheetId="5">'2 南陽'!$A$1:$T$67</definedName>
    <definedName name="_xlnm.Print_Area" localSheetId="6">'2 南陽(管理)'!$A$1:$T$42</definedName>
    <definedName name="_xlnm.Print_Area" localSheetId="7">'3 高畠'!$A$1:$T$67</definedName>
    <definedName name="_xlnm.Print_Area" localSheetId="8">'4 川西'!$A$1:$T$67</definedName>
    <definedName name="_xlnm.Print_Area" localSheetId="0">#REF!</definedName>
    <definedName name="_xlnm.Print_Area" localSheetId="18">ろ過1系!$A$1:$L$40</definedName>
    <definedName name="_xlnm.Print_Area" localSheetId="28">ろ過2系!$A$1:$L$40</definedName>
    <definedName name="_xlnm.Print_Area" localSheetId="20">烏川!$A$1:$L$78</definedName>
    <definedName name="_xlnm.Print_Area" localSheetId="9">羽黒川!$A$1:$L$78</definedName>
    <definedName name="_xlnm.Print_Area" localSheetId="10">刈安川!$A$1:$L$81</definedName>
    <definedName name="_xlnm.Print_Area" localSheetId="14">原水1系!$A$1:$T$54</definedName>
    <definedName name="_xlnm.Print_Area" localSheetId="15">'原水1系(管理)'!$A$1:$T$61</definedName>
    <definedName name="_xlnm.Print_Area" localSheetId="16">'原水1系(農薬)'!$A$1:$W$73</definedName>
    <definedName name="_xlnm.Print_Area" localSheetId="24">原水2系!$A$1:$T$54</definedName>
    <definedName name="_xlnm.Print_Area" localSheetId="25">'原水2系(管理)'!$A$1:$T$60</definedName>
    <definedName name="_xlnm.Print_Area" localSheetId="26">'原水2系(農薬) '!$A$1:$W$73</definedName>
    <definedName name="_xlnm.Print_Area" localSheetId="23">'綱木(下層)'!$A$1:$O$74</definedName>
    <definedName name="_xlnm.Print_Area" localSheetId="22">'綱木(中層)'!$A$1:$O$74</definedName>
    <definedName name="_xlnm.Print_Area" localSheetId="21">'綱木(表層)'!$A$1:$T$74</definedName>
    <definedName name="_xlnm.Print_Area" localSheetId="19">綱木川!$A$1:$L$78</definedName>
    <definedName name="_xlnm.Print_Area" localSheetId="13">'水窪(下層)'!$A$1:$O$74</definedName>
    <definedName name="_xlnm.Print_Area" localSheetId="12">'水窪(中層)'!$A$1:$O$74</definedName>
    <definedName name="_xlnm.Print_Area" localSheetId="11">'水窪(表層)'!$A$1:$T$74</definedName>
    <definedName name="_xlnm.Print_Area" localSheetId="17">沈澱1系!$A$1:$L$40</definedName>
    <definedName name="_xlnm.Print_Area" localSheetId="27">沈澱2系!$A$1:$L$40</definedName>
    <definedName name="_xlnm.Print_Area" localSheetId="1">#REF!</definedName>
    <definedName name="_xlnm.Print_Area">#REF!</definedName>
    <definedName name="八工" localSheetId="4">#REF!</definedName>
    <definedName name="八工" localSheetId="0">#REF!</definedName>
    <definedName name="八工" localSheetId="18">#REF!</definedName>
    <definedName name="八工" localSheetId="28">#REF!</definedName>
    <definedName name="八工" localSheetId="26">#REF!</definedName>
    <definedName name="八工" localSheetId="1">#REF!</definedName>
    <definedName name="八工">#REF!</definedName>
  </definedNames>
  <calcPr calcId="162913"/>
</workbook>
</file>

<file path=xl/calcChain.xml><?xml version="1.0" encoding="utf-8"?>
<calcChain xmlns="http://schemas.openxmlformats.org/spreadsheetml/2006/main">
  <c r="K12" i="47" l="1"/>
  <c r="J12" i="47"/>
  <c r="I12" i="47"/>
  <c r="K11" i="47"/>
  <c r="J11" i="47"/>
  <c r="I11" i="47"/>
  <c r="K10" i="47"/>
  <c r="J10" i="47"/>
  <c r="I10" i="47"/>
  <c r="B1" i="47"/>
  <c r="K12" i="46" l="1"/>
  <c r="J12" i="46"/>
  <c r="I12" i="46"/>
  <c r="K11" i="46"/>
  <c r="J11" i="46"/>
  <c r="I11" i="46"/>
  <c r="K10" i="46"/>
  <c r="J10" i="46"/>
  <c r="I10" i="46"/>
  <c r="B1" i="46"/>
  <c r="B1" i="9" l="1"/>
  <c r="B1" i="41"/>
  <c r="B1" i="24"/>
  <c r="B1" i="8"/>
  <c r="B1" i="7"/>
  <c r="B1" i="6"/>
  <c r="B1" i="19"/>
  <c r="B1" i="18"/>
  <c r="B1" i="17"/>
  <c r="B1" i="15"/>
  <c r="B1" i="23"/>
  <c r="B1" i="22"/>
  <c r="B1" i="14"/>
  <c r="B1" i="13"/>
  <c r="B1" i="12"/>
  <c r="B1" i="5"/>
  <c r="B1" i="3"/>
  <c r="B1" i="4"/>
  <c r="B1" i="20"/>
  <c r="B1" i="28"/>
  <c r="B1" i="21"/>
  <c r="B1" i="43"/>
  <c r="B1" i="26"/>
  <c r="B1" i="2"/>
  <c r="V11" i="43" l="1"/>
  <c r="T11" i="43"/>
  <c r="R11" i="43"/>
  <c r="V10" i="43"/>
  <c r="T10" i="43"/>
  <c r="R10" i="43"/>
  <c r="V9" i="43"/>
  <c r="T9" i="43"/>
  <c r="R9" i="43"/>
  <c r="V8" i="43"/>
  <c r="T8" i="43"/>
  <c r="R8" i="43"/>
  <c r="V7" i="43"/>
  <c r="T7" i="43"/>
  <c r="R7" i="43"/>
  <c r="V6" i="43"/>
  <c r="T6" i="43"/>
  <c r="R6" i="43"/>
  <c r="V11" i="41"/>
  <c r="T11" i="41"/>
  <c r="R11" i="41"/>
  <c r="V10" i="41"/>
  <c r="T10" i="41"/>
  <c r="R10" i="41"/>
  <c r="V9" i="41"/>
  <c r="T9" i="41"/>
  <c r="R9" i="41"/>
  <c r="V8" i="41"/>
  <c r="T8" i="41"/>
  <c r="R8" i="41"/>
  <c r="V7" i="41"/>
  <c r="T7" i="41"/>
  <c r="R7" i="41"/>
  <c r="V6" i="41"/>
  <c r="T6" i="41"/>
  <c r="R6" i="41"/>
  <c r="O11" i="22" l="1"/>
  <c r="O10" i="22"/>
  <c r="O9" i="22"/>
  <c r="O8" i="22"/>
  <c r="O7" i="22"/>
  <c r="O6" i="22"/>
  <c r="L11" i="22" l="1"/>
  <c r="L10" i="22"/>
  <c r="L9" i="22"/>
  <c r="L8" i="22"/>
  <c r="L7" i="22"/>
  <c r="L6" i="22"/>
  <c r="K6" i="22" l="1"/>
  <c r="I6" i="22" l="1"/>
  <c r="I7" i="22"/>
  <c r="I8" i="22"/>
  <c r="I9" i="22"/>
  <c r="I10" i="22"/>
  <c r="I11" i="22"/>
  <c r="E11" i="22" l="1"/>
  <c r="E10" i="22"/>
  <c r="E9" i="22"/>
  <c r="E8" i="22"/>
  <c r="E7" i="22"/>
  <c r="E6" i="22"/>
  <c r="F6" i="22"/>
  <c r="G6" i="22"/>
  <c r="F7" i="22"/>
  <c r="G7" i="22"/>
  <c r="F8" i="22"/>
  <c r="G8" i="22"/>
  <c r="F9" i="22"/>
  <c r="G9" i="22"/>
  <c r="F10" i="22"/>
  <c r="G10" i="22"/>
  <c r="F11" i="22"/>
  <c r="G11" i="22"/>
  <c r="P11" i="22"/>
  <c r="P10" i="22"/>
  <c r="P9" i="22"/>
  <c r="P8" i="22"/>
  <c r="P7" i="22"/>
  <c r="P6" i="22"/>
  <c r="J6" i="22"/>
  <c r="M6" i="22"/>
  <c r="N6" i="22"/>
  <c r="J7" i="22"/>
  <c r="K7" i="22"/>
  <c r="M7" i="22"/>
  <c r="N7" i="22"/>
  <c r="J8" i="22"/>
  <c r="K8" i="22"/>
  <c r="M8" i="22"/>
  <c r="N8" i="22"/>
  <c r="J9" i="22"/>
  <c r="K9" i="22"/>
  <c r="M9" i="22"/>
  <c r="N9" i="22"/>
  <c r="J10" i="22"/>
  <c r="K10" i="22"/>
  <c r="M10" i="22"/>
  <c r="N10" i="22"/>
  <c r="J11" i="22"/>
  <c r="K11" i="22"/>
  <c r="M11" i="22"/>
  <c r="N11" i="22"/>
  <c r="H11" i="22"/>
  <c r="H10" i="22"/>
  <c r="H9" i="22"/>
  <c r="H8" i="22"/>
  <c r="H7" i="22"/>
  <c r="H6" i="22"/>
  <c r="S10" i="14" l="1"/>
  <c r="R10" i="28"/>
  <c r="S11" i="28"/>
  <c r="P11" i="24"/>
  <c r="P10" i="24"/>
  <c r="P9" i="24"/>
  <c r="P8" i="24"/>
  <c r="P7" i="24"/>
  <c r="P6" i="24"/>
  <c r="G6" i="24"/>
  <c r="H6" i="24"/>
  <c r="I6" i="24"/>
  <c r="J6" i="24"/>
  <c r="K6" i="24"/>
  <c r="L6" i="24"/>
  <c r="M6" i="24"/>
  <c r="N6" i="24"/>
  <c r="O6" i="24"/>
  <c r="G7" i="24"/>
  <c r="H7" i="24"/>
  <c r="I7" i="24"/>
  <c r="J7" i="24"/>
  <c r="K7" i="24"/>
  <c r="L7" i="24"/>
  <c r="M7" i="24"/>
  <c r="N7" i="24"/>
  <c r="O7" i="24"/>
  <c r="G8" i="24"/>
  <c r="H8" i="24"/>
  <c r="I8" i="24"/>
  <c r="J8" i="24"/>
  <c r="K8" i="24"/>
  <c r="L8" i="24"/>
  <c r="M8" i="24"/>
  <c r="N8" i="24"/>
  <c r="O8" i="24"/>
  <c r="G9" i="24"/>
  <c r="H9" i="24"/>
  <c r="I9" i="24"/>
  <c r="J9" i="24"/>
  <c r="K9" i="24"/>
  <c r="L9" i="24"/>
  <c r="M9" i="24"/>
  <c r="N9" i="24"/>
  <c r="O9" i="24"/>
  <c r="G10" i="24"/>
  <c r="H10" i="24"/>
  <c r="I10" i="24"/>
  <c r="J10" i="24"/>
  <c r="K10" i="24"/>
  <c r="L10" i="24"/>
  <c r="M10" i="24"/>
  <c r="N10" i="24"/>
  <c r="O10" i="24"/>
  <c r="G11" i="24"/>
  <c r="H11" i="24"/>
  <c r="I11" i="24"/>
  <c r="J11" i="24"/>
  <c r="K11" i="24"/>
  <c r="L11" i="24"/>
  <c r="M11" i="24"/>
  <c r="N11" i="24"/>
  <c r="O11" i="24"/>
  <c r="F11" i="24"/>
  <c r="F10" i="24"/>
  <c r="F9" i="24"/>
  <c r="F8" i="24"/>
  <c r="F7" i="24"/>
  <c r="F6" i="24"/>
  <c r="E11" i="24"/>
  <c r="E10" i="24"/>
  <c r="E9" i="24"/>
  <c r="E8" i="24"/>
  <c r="E7" i="24"/>
  <c r="E6" i="24"/>
  <c r="Q11" i="22"/>
  <c r="R11" i="23"/>
  <c r="R10" i="23"/>
  <c r="R9" i="23"/>
  <c r="R8" i="23"/>
  <c r="R7" i="23"/>
  <c r="R6" i="23"/>
  <c r="V6" i="23"/>
  <c r="V7" i="23"/>
  <c r="V8" i="23"/>
  <c r="V9" i="23"/>
  <c r="V10" i="23"/>
  <c r="V11" i="23"/>
  <c r="T7" i="23"/>
  <c r="T8" i="23"/>
  <c r="T9" i="23"/>
  <c r="T10" i="23"/>
  <c r="T11" i="23"/>
  <c r="T6" i="23"/>
  <c r="S12" i="4"/>
  <c r="R12" i="4"/>
  <c r="Q12" i="4"/>
  <c r="S11" i="4"/>
  <c r="R11" i="4"/>
  <c r="Q11" i="4"/>
  <c r="S10" i="4"/>
  <c r="R10" i="4"/>
  <c r="Q10" i="4"/>
  <c r="S12" i="20"/>
  <c r="R12" i="20"/>
  <c r="Q12" i="20"/>
  <c r="S11" i="20"/>
  <c r="R11" i="20"/>
  <c r="Q11" i="20"/>
  <c r="S10" i="20"/>
  <c r="R10" i="20"/>
  <c r="Q10" i="20"/>
  <c r="S12" i="21"/>
  <c r="R12" i="21"/>
  <c r="Q12" i="21"/>
  <c r="S11" i="21"/>
  <c r="R11" i="21"/>
  <c r="Q11" i="21"/>
  <c r="S10" i="21"/>
  <c r="R10" i="21"/>
  <c r="Q10" i="21"/>
  <c r="S13" i="11"/>
  <c r="R13" i="11"/>
  <c r="Q13" i="11"/>
  <c r="S12" i="11"/>
  <c r="R12" i="11"/>
  <c r="Q12" i="11"/>
  <c r="S11" i="11"/>
  <c r="R11" i="11"/>
  <c r="Q11" i="11"/>
  <c r="K12" i="9"/>
  <c r="J12" i="9"/>
  <c r="I12" i="9"/>
  <c r="K11" i="9"/>
  <c r="J11" i="9"/>
  <c r="I11" i="9"/>
  <c r="K10" i="9"/>
  <c r="J10" i="9"/>
  <c r="I10" i="9"/>
  <c r="S11" i="8"/>
  <c r="R11" i="8"/>
  <c r="Q11" i="8"/>
  <c r="S10" i="8"/>
  <c r="R10" i="8"/>
  <c r="Q10" i="8"/>
  <c r="N11" i="7"/>
  <c r="M11" i="7"/>
  <c r="L11" i="7"/>
  <c r="N10" i="7"/>
  <c r="M10" i="7"/>
  <c r="L10" i="7"/>
  <c r="N11" i="6"/>
  <c r="M11" i="6"/>
  <c r="L11" i="6"/>
  <c r="N10" i="6"/>
  <c r="M10" i="6"/>
  <c r="L10" i="6"/>
  <c r="S11" i="19"/>
  <c r="R11" i="19"/>
  <c r="Q11" i="19"/>
  <c r="S10" i="19"/>
  <c r="R10" i="19"/>
  <c r="Q10" i="19"/>
  <c r="K11" i="18"/>
  <c r="J11" i="18"/>
  <c r="I11" i="18"/>
  <c r="K10" i="18"/>
  <c r="J10" i="18"/>
  <c r="I10" i="18"/>
  <c r="K11" i="17"/>
  <c r="J11" i="17"/>
  <c r="I11" i="17"/>
  <c r="K10" i="17"/>
  <c r="J10" i="17"/>
  <c r="I10" i="17"/>
  <c r="K12" i="15"/>
  <c r="J12" i="15"/>
  <c r="I12" i="15"/>
  <c r="K11" i="15"/>
  <c r="J11" i="15"/>
  <c r="I11" i="15"/>
  <c r="K10" i="15"/>
  <c r="J10" i="15"/>
  <c r="I10" i="15"/>
  <c r="S11" i="14"/>
  <c r="R11" i="14"/>
  <c r="Q11" i="14"/>
  <c r="R10" i="14"/>
  <c r="Q10" i="14"/>
  <c r="N11" i="13"/>
  <c r="M11" i="13"/>
  <c r="L11" i="13"/>
  <c r="N10" i="13"/>
  <c r="M10" i="13"/>
  <c r="L10" i="13"/>
  <c r="N11" i="12"/>
  <c r="M11" i="12"/>
  <c r="L11" i="12"/>
  <c r="N10" i="12"/>
  <c r="M10" i="12"/>
  <c r="L10" i="12"/>
  <c r="S11" i="5"/>
  <c r="R11" i="5"/>
  <c r="Q11" i="5"/>
  <c r="S10" i="5"/>
  <c r="R10" i="5"/>
  <c r="Q10" i="5"/>
  <c r="K11" i="3"/>
  <c r="J11" i="3"/>
  <c r="I11" i="3"/>
  <c r="K10" i="3"/>
  <c r="J10" i="3"/>
  <c r="I10" i="3"/>
  <c r="K11" i="2"/>
  <c r="J11" i="2"/>
  <c r="I11" i="2"/>
  <c r="K10" i="2"/>
  <c r="J10" i="2"/>
  <c r="I10" i="2"/>
  <c r="R11" i="22"/>
  <c r="R10" i="22"/>
  <c r="S10" i="22"/>
  <c r="Q10" i="22"/>
  <c r="S11" i="22"/>
  <c r="Q11" i="26" l="1"/>
  <c r="Q10" i="24"/>
  <c r="R11" i="24"/>
  <c r="R11" i="26"/>
  <c r="S11" i="26"/>
  <c r="R10" i="24"/>
  <c r="Q11" i="28"/>
  <c r="R11" i="28"/>
  <c r="S10" i="24"/>
  <c r="S10" i="28"/>
  <c r="S12" i="26"/>
  <c r="Q10" i="28"/>
  <c r="Q11" i="24"/>
  <c r="R12" i="26"/>
  <c r="Q12" i="26"/>
  <c r="S11" i="24"/>
</calcChain>
</file>

<file path=xl/sharedStrings.xml><?xml version="1.0" encoding="utf-8"?>
<sst xmlns="http://schemas.openxmlformats.org/spreadsheetml/2006/main" count="11092" uniqueCount="718">
  <si>
    <t>番号</t>
    <rPh sb="0" eb="2">
      <t>バンゴウ</t>
    </rPh>
    <phoneticPr fontId="3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</si>
  <si>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3"/>
  </si>
  <si>
    <t>採水区分</t>
    <rPh sb="0" eb="2">
      <t>サイスイ</t>
    </rPh>
    <rPh sb="2" eb="4">
      <t>クブン</t>
    </rPh>
    <phoneticPr fontId="3"/>
  </si>
  <si>
    <t>羽黒川(水窪ダム)</t>
    <rPh sb="0" eb="2">
      <t>ハグロ</t>
    </rPh>
    <rPh sb="2" eb="3">
      <t>ガワ</t>
    </rPh>
    <rPh sb="4" eb="6">
      <t>ミズクボ</t>
    </rPh>
    <phoneticPr fontId="3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</si>
  <si>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3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</si>
  <si>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2"/>
  </si>
  <si>
    <t>最 高</t>
    <rPh sb="0" eb="1">
      <t>サイ</t>
    </rPh>
    <rPh sb="2" eb="3">
      <t>タカ</t>
    </rPh>
    <phoneticPr fontId="2"/>
  </si>
  <si>
    <t>最 低</t>
    <rPh sb="0" eb="1">
      <t>サイ</t>
    </rPh>
    <rPh sb="2" eb="3">
      <t>テイ</t>
    </rPh>
    <phoneticPr fontId="2"/>
  </si>
  <si>
    <t>平 均</t>
    <rPh sb="0" eb="1">
      <t>ヒラ</t>
    </rPh>
    <rPh sb="2" eb="3">
      <t>ヒトシ</t>
    </rPh>
    <phoneticPr fontId="2"/>
  </si>
  <si>
    <t>備　　考</t>
    <rPh sb="0" eb="1">
      <t>ビ</t>
    </rPh>
    <rPh sb="3" eb="4">
      <t>コウ</t>
    </rPh>
    <phoneticPr fontId="3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</si>
  <si>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2"/>
  </si>
  <si>
    <t>天  候（前日）</t>
    <rPh sb="0" eb="1">
      <t>テン</t>
    </rPh>
    <rPh sb="3" eb="4">
      <t>コウ</t>
    </rPh>
    <rPh sb="5" eb="7">
      <t>ゼンジツ</t>
    </rPh>
    <phoneticPr fontId="2"/>
  </si>
  <si>
    <t>天  候（当日）</t>
    <rPh sb="0" eb="1">
      <t>テン</t>
    </rPh>
    <rPh sb="3" eb="4">
      <t>コウ</t>
    </rPh>
    <rPh sb="5" eb="7">
      <t>トウジツ</t>
    </rPh>
    <phoneticPr fontId="2"/>
  </si>
  <si>
    <t>気   温 （℃）</t>
    <rPh sb="0" eb="1">
      <t>キ</t>
    </rPh>
    <rPh sb="4" eb="5">
      <t>アツシ</t>
    </rPh>
    <phoneticPr fontId="2"/>
  </si>
  <si>
    <t>水　 温 （℃）</t>
    <rPh sb="0" eb="1">
      <t>ミズ</t>
    </rPh>
    <rPh sb="3" eb="4">
      <t>アツシ</t>
    </rPh>
    <phoneticPr fontId="2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</si>
  <si>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3"/>
  </si>
  <si>
    <t>単位</t>
    <rPh sb="0" eb="2">
      <t>タンイ</t>
    </rPh>
    <phoneticPr fontId="3"/>
  </si>
  <si>
    <t>一般細菌</t>
    <rPh sb="0" eb="2">
      <t>イッパン</t>
    </rPh>
    <rPh sb="2" eb="4">
      <t>サイキン</t>
    </rPh>
    <phoneticPr fontId="3"/>
  </si>
  <si>
    <t>個/mL</t>
    <rPh sb="0" eb="1">
      <t>コ</t>
    </rPh>
    <phoneticPr fontId="3"/>
  </si>
  <si>
    <t>病原微生物</t>
    <rPh sb="0" eb="2">
      <t>ビョウゲン</t>
    </rPh>
    <rPh sb="2" eb="5">
      <t>ビセイブツ</t>
    </rPh>
    <phoneticPr fontId="3"/>
  </si>
  <si>
    <t>大腸菌</t>
    <rPh sb="0" eb="3">
      <t>ダイチョウキン</t>
    </rPh>
    <phoneticPr fontId="3"/>
  </si>
  <si>
    <t>-</t>
    <phoneticPr fontId="3"/>
  </si>
  <si>
    <t>-</t>
  </si>
  <si>
    <t>カドミウム及びその化合物</t>
    <rPh sb="5" eb="6">
      <t>オヨ</t>
    </rPh>
    <rPh sb="9" eb="12">
      <t>カゴウブツ</t>
    </rPh>
    <phoneticPr fontId="3"/>
  </si>
  <si>
    <t>mg/L</t>
    <phoneticPr fontId="3"/>
  </si>
  <si>
    <t>金属類</t>
    <rPh sb="0" eb="3">
      <t>キンゾクルイ</t>
    </rPh>
    <phoneticPr fontId="3"/>
  </si>
  <si>
    <t>水銀及びその化合物</t>
    <rPh sb="0" eb="2">
      <t>スイギン</t>
    </rPh>
    <rPh sb="2" eb="3">
      <t>オヨ</t>
    </rPh>
    <rPh sb="6" eb="9">
      <t>カゴウブツ</t>
    </rPh>
    <phoneticPr fontId="3"/>
  </si>
  <si>
    <t>mg/L</t>
    <phoneticPr fontId="3"/>
  </si>
  <si>
    <t>セレン及びその化合物</t>
    <rPh sb="3" eb="4">
      <t>オヨ</t>
    </rPh>
    <rPh sb="7" eb="10">
      <t>カゴウブツ</t>
    </rPh>
    <phoneticPr fontId="3"/>
  </si>
  <si>
    <t>鉛及びその化合物</t>
    <rPh sb="0" eb="1">
      <t>ナマリ</t>
    </rPh>
    <rPh sb="1" eb="2">
      <t>オヨ</t>
    </rPh>
    <rPh sb="5" eb="8">
      <t>カゴウブツ</t>
    </rPh>
    <phoneticPr fontId="3"/>
  </si>
  <si>
    <t>mg/L</t>
    <phoneticPr fontId="3"/>
  </si>
  <si>
    <t>ヒ素及びその化合物</t>
    <rPh sb="1" eb="2">
      <t>ソ</t>
    </rPh>
    <rPh sb="2" eb="3">
      <t>オヨ</t>
    </rPh>
    <rPh sb="6" eb="9">
      <t>カゴウブツ</t>
    </rPh>
    <phoneticPr fontId="3"/>
  </si>
  <si>
    <t>mg/L</t>
    <phoneticPr fontId="3"/>
  </si>
  <si>
    <t>六価クロム化合物</t>
    <rPh sb="0" eb="2">
      <t>ロッカ</t>
    </rPh>
    <rPh sb="5" eb="8">
      <t>カゴウブツ</t>
    </rPh>
    <phoneticPr fontId="3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</si>
  <si>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3"/>
  </si>
  <si>
    <t>mg/L</t>
    <phoneticPr fontId="3"/>
  </si>
  <si>
    <t>消毒副生成物</t>
    <rPh sb="0" eb="2">
      <t>ショウドク</t>
    </rPh>
    <rPh sb="2" eb="3">
      <t>フク</t>
    </rPh>
    <rPh sb="3" eb="6">
      <t>セイセイブツ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</si>
  <si>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3"/>
  </si>
  <si>
    <t>mg/L</t>
    <phoneticPr fontId="3"/>
  </si>
  <si>
    <t>無機物</t>
    <rPh sb="0" eb="3">
      <t>ムキブツ</t>
    </rPh>
    <phoneticPr fontId="3"/>
  </si>
  <si>
    <t>フッ素及びその化合物</t>
    <rPh sb="2" eb="3">
      <t>ソ</t>
    </rPh>
    <rPh sb="3" eb="4">
      <t>オヨ</t>
    </rPh>
    <rPh sb="7" eb="10">
      <t>カゴウブツ</t>
    </rPh>
    <phoneticPr fontId="3"/>
  </si>
  <si>
    <t>ホウ素及びその化合物</t>
    <rPh sb="2" eb="3">
      <t>ソ</t>
    </rPh>
    <rPh sb="3" eb="4">
      <t>オヨ</t>
    </rPh>
    <rPh sb="7" eb="10">
      <t>カゴウブツ</t>
    </rPh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</si>
  <si>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</si>
  <si>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mg/L</t>
    <phoneticPr fontId="3"/>
  </si>
  <si>
    <t>有機物</t>
    <rPh sb="0" eb="3">
      <t>ユウキブツ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</si>
  <si>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</si>
  <si>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</si>
  <si>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</si>
  <si>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</si>
  <si>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</si>
  <si>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</si>
  <si>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塩素酸</t>
    <rPh sb="0" eb="2">
      <t>エンソ</t>
    </rPh>
    <rPh sb="2" eb="3">
      <t>サン</t>
    </rPh>
    <phoneticPr fontId="3"/>
  </si>
  <si>
    <t>mg/L</t>
    <phoneticPr fontId="3"/>
  </si>
  <si>
    <t>クロロ酢酸</t>
    <rPh sb="3" eb="5">
      <t>サクサン</t>
    </rPh>
    <phoneticPr fontId="3"/>
  </si>
  <si>
    <t>mg/L</t>
    <phoneticPr fontId="3"/>
  </si>
  <si>
    <t>-</t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</si>
  <si>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</si>
  <si>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</si>
  <si>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</si>
  <si>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</si>
  <si>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rPh sb="0" eb="1">
      <t>ソウ</t>
    </rPh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</si>
  <si>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</si>
  <si>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</si>
  <si>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</si>
  <si>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</si>
  <si>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>亜鉛及びその化合物</t>
    <rPh sb="0" eb="2">
      <t>アエン</t>
    </rPh>
    <rPh sb="2" eb="3">
      <t>オヨ</t>
    </rPh>
    <rPh sb="6" eb="9">
      <t>カゴウブツ</t>
    </rPh>
    <phoneticPr fontId="3"/>
  </si>
  <si>
    <t>アルミニウム及びその化合物</t>
    <rPh sb="6" eb="7">
      <t>オヨ</t>
    </rPh>
    <rPh sb="10" eb="13">
      <t>カゴウブツ</t>
    </rPh>
    <phoneticPr fontId="3"/>
  </si>
  <si>
    <t>鉄及びその化合物</t>
    <rPh sb="0" eb="1">
      <t>テツ</t>
    </rPh>
    <rPh sb="1" eb="2">
      <t>オヨ</t>
    </rPh>
    <rPh sb="5" eb="8">
      <t>カゴウブツ</t>
    </rPh>
    <phoneticPr fontId="3"/>
  </si>
  <si>
    <t>mg/L</t>
    <phoneticPr fontId="3"/>
  </si>
  <si>
    <t>銅及びその化合物</t>
    <rPh sb="0" eb="1">
      <t>ドウ</t>
    </rPh>
    <rPh sb="1" eb="2">
      <t>オヨ</t>
    </rPh>
    <rPh sb="5" eb="8">
      <t>カゴウブツ</t>
    </rPh>
    <phoneticPr fontId="3"/>
  </si>
  <si>
    <t>-</t>
    <phoneticPr fontId="3"/>
  </si>
  <si>
    <t>ナトリウム及びその化合物</t>
    <rPh sb="5" eb="6">
      <t>オヨ</t>
    </rPh>
    <rPh sb="9" eb="12">
      <t>カゴウブツ</t>
    </rPh>
    <phoneticPr fontId="3"/>
  </si>
  <si>
    <t>マンガン及びその化合物</t>
    <rPh sb="4" eb="5">
      <t>オヨ</t>
    </rPh>
    <rPh sb="8" eb="11">
      <t>カゴウブツ</t>
    </rPh>
    <phoneticPr fontId="3"/>
  </si>
  <si>
    <t>塩化物イオン</t>
    <rPh sb="0" eb="3">
      <t>エンカブツ</t>
    </rPh>
    <phoneticPr fontId="3"/>
  </si>
  <si>
    <t>その他</t>
    <rPh sb="2" eb="3">
      <t>タ</t>
    </rPh>
    <phoneticPr fontId="3"/>
  </si>
  <si>
    <t>蒸発残留物</t>
    <rPh sb="0" eb="2">
      <t>ジョウハツ</t>
    </rPh>
    <rPh sb="2" eb="5">
      <t>ザンリュウブツ</t>
    </rPh>
    <phoneticPr fontId="3"/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</si>
  <si>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</si>
  <si>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ジェオスミン</t>
    <phoneticPr fontId="3"/>
  </si>
  <si>
    <t>2-メチルイソボルネオール</t>
    <phoneticPr fontId="3"/>
  </si>
  <si>
    <t>非イオン界面活性剤</t>
    <rPh sb="0" eb="1">
      <t>ヒ</t>
    </rPh>
    <rPh sb="4" eb="6">
      <t>カイメン</t>
    </rPh>
    <rPh sb="6" eb="9">
      <t>カッセイザイ</t>
    </rPh>
    <phoneticPr fontId="3"/>
  </si>
  <si>
    <t>mg/L</t>
    <phoneticPr fontId="3"/>
  </si>
  <si>
    <t>&lt;0.005</t>
  </si>
  <si>
    <t>フェノール類</t>
    <rPh sb="5" eb="6">
      <t>ルイ</t>
    </rPh>
    <phoneticPr fontId="3"/>
  </si>
  <si>
    <t>ｐＨ値</t>
    <rPh sb="2" eb="3">
      <t>チ</t>
    </rPh>
    <phoneticPr fontId="3"/>
  </si>
  <si>
    <t>味</t>
    <rPh sb="0" eb="1">
      <t>アジ</t>
    </rPh>
    <phoneticPr fontId="3"/>
  </si>
  <si>
    <t>臭気</t>
    <rPh sb="0" eb="2">
      <t>シュウキ</t>
    </rPh>
    <phoneticPr fontId="3"/>
  </si>
  <si>
    <t>色度</t>
    <rPh sb="0" eb="2">
      <t>シキド</t>
    </rPh>
    <phoneticPr fontId="3"/>
  </si>
  <si>
    <t>度</t>
    <rPh sb="0" eb="1">
      <t>ド</t>
    </rPh>
    <phoneticPr fontId="3"/>
  </si>
  <si>
    <t>濁度</t>
    <rPh sb="0" eb="2">
      <t>ダクド</t>
    </rPh>
    <phoneticPr fontId="3"/>
  </si>
  <si>
    <t>そ　の　他　項　目</t>
    <rPh sb="4" eb="5">
      <t>タ</t>
    </rPh>
    <rPh sb="6" eb="7">
      <t>コウ</t>
    </rPh>
    <rPh sb="8" eb="9">
      <t>メ</t>
    </rPh>
    <phoneticPr fontId="3"/>
  </si>
  <si>
    <t>全窒素</t>
    <rPh sb="0" eb="1">
      <t>ゼン</t>
    </rPh>
    <rPh sb="1" eb="3">
      <t>チッソ</t>
    </rPh>
    <phoneticPr fontId="3"/>
  </si>
  <si>
    <t>全りん</t>
    <rPh sb="0" eb="1">
      <t>ゼン</t>
    </rPh>
    <phoneticPr fontId="3"/>
  </si>
  <si>
    <t>mg/L</t>
  </si>
  <si>
    <t>ＢＯＤ</t>
    <phoneticPr fontId="3"/>
  </si>
  <si>
    <t>ＣＯＤ</t>
    <phoneticPr fontId="3"/>
  </si>
  <si>
    <t>ＳＳ</t>
  </si>
  <si>
    <t>総アルカリ度</t>
    <rPh sb="0" eb="1">
      <t>ソウ</t>
    </rPh>
    <rPh sb="5" eb="6">
      <t>ド</t>
    </rPh>
    <phoneticPr fontId="3"/>
  </si>
  <si>
    <t>糞便性大腸菌群数</t>
    <rPh sb="0" eb="2">
      <t>フンベン</t>
    </rPh>
    <rPh sb="2" eb="3">
      <t>セイ</t>
    </rPh>
    <rPh sb="3" eb="6">
      <t>ダイチョウキン</t>
    </rPh>
    <rPh sb="6" eb="7">
      <t>グン</t>
    </rPh>
    <rPh sb="7" eb="8">
      <t>スウ</t>
    </rPh>
    <phoneticPr fontId="3"/>
  </si>
  <si>
    <t>個/100ml</t>
    <rPh sb="0" eb="1">
      <t>コ</t>
    </rPh>
    <phoneticPr fontId="3"/>
  </si>
  <si>
    <t>アンモニア態窒素</t>
  </si>
  <si>
    <t>リン酸イオン</t>
    <rPh sb="2" eb="3">
      <t>サン</t>
    </rPh>
    <phoneticPr fontId="3"/>
  </si>
  <si>
    <t>溶存酸素</t>
    <rPh sb="0" eb="4">
      <t>ヨウゾンサンソ</t>
    </rPh>
    <phoneticPr fontId="3"/>
  </si>
  <si>
    <t>※ 検査機関：１＝置賜電気水道事務所　２＝株式会社丹野</t>
    <rPh sb="20" eb="22">
      <t>カブシキ</t>
    </rPh>
    <rPh sb="22" eb="24">
      <t>ガイシャ</t>
    </rPh>
    <rPh sb="24" eb="26">
      <t>タンノ</t>
    </rPh>
    <phoneticPr fontId="3"/>
  </si>
  <si>
    <t>-</t>
    <rPh sb="0" eb="1">
      <t>スイケイゲンスイ</t>
    </rPh>
    <phoneticPr fontId="3"/>
  </si>
  <si>
    <t>&lt;0.0002</t>
  </si>
  <si>
    <t>&lt;0.00005</t>
  </si>
  <si>
    <t>水窪ダム(表層)</t>
    <rPh sb="0" eb="2">
      <t>ミズクボ</t>
    </rPh>
    <rPh sb="5" eb="7">
      <t>ヒョウソウ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</si>
  <si>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</si>
  <si>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</si>
  <si>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</si>
  <si>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</si>
  <si>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</si>
  <si>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</si>
  <si>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mg/L</t>
    <phoneticPr fontId="3"/>
  </si>
  <si>
    <t>ジェオスミン</t>
    <phoneticPr fontId="3"/>
  </si>
  <si>
    <t>mg/L</t>
    <phoneticPr fontId="3"/>
  </si>
  <si>
    <t>2-メチルイソボルネオール</t>
    <phoneticPr fontId="3"/>
  </si>
  <si>
    <t>-</t>
    <phoneticPr fontId="3"/>
  </si>
  <si>
    <t>アンモニア態窒素</t>
    <rPh sb="5" eb="6">
      <t>タイ</t>
    </rPh>
    <rPh sb="6" eb="8">
      <t>チッソ</t>
    </rPh>
    <phoneticPr fontId="3"/>
  </si>
  <si>
    <t>mg/L</t>
    <phoneticPr fontId="3"/>
  </si>
  <si>
    <t>mg/L</t>
    <phoneticPr fontId="3"/>
  </si>
  <si>
    <t>ＵＶ吸光度</t>
    <rPh sb="2" eb="3">
      <t>キュウ</t>
    </rPh>
    <rPh sb="3" eb="5">
      <t>コウド</t>
    </rPh>
    <phoneticPr fontId="3"/>
  </si>
  <si>
    <t>Abs</t>
    <phoneticPr fontId="3"/>
  </si>
  <si>
    <t>ＳＳ</t>
    <phoneticPr fontId="3"/>
  </si>
  <si>
    <t>浸食性遊離炭酸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3"/>
  </si>
  <si>
    <t>mg/L</t>
    <phoneticPr fontId="3"/>
  </si>
  <si>
    <t>トリハロメタン生成能</t>
    <rPh sb="7" eb="9">
      <t>セイセイ</t>
    </rPh>
    <rPh sb="9" eb="10">
      <t>ノウ</t>
    </rPh>
    <phoneticPr fontId="3"/>
  </si>
  <si>
    <t>個/100mL</t>
    <rPh sb="0" eb="1">
      <t>コ</t>
    </rPh>
    <phoneticPr fontId="3"/>
  </si>
  <si>
    <t>透明度</t>
    <rPh sb="0" eb="3">
      <t>トウメイド</t>
    </rPh>
    <phoneticPr fontId="3"/>
  </si>
  <si>
    <t>m</t>
    <phoneticPr fontId="3"/>
  </si>
  <si>
    <t>臭気強度(TON)</t>
    <rPh sb="0" eb="2">
      <t>シュウキ</t>
    </rPh>
    <rPh sb="2" eb="4">
      <t>キョウド</t>
    </rPh>
    <phoneticPr fontId="3"/>
  </si>
  <si>
    <t>電気伝導率</t>
    <rPh sb="0" eb="2">
      <t>デンキ</t>
    </rPh>
    <rPh sb="2" eb="5">
      <t>デンドウリツ</t>
    </rPh>
    <phoneticPr fontId="3"/>
  </si>
  <si>
    <t>μS/cm(25℃)</t>
    <phoneticPr fontId="3"/>
  </si>
  <si>
    <t>クロロフィルa</t>
    <phoneticPr fontId="3"/>
  </si>
  <si>
    <t>&lt;0.002</t>
  </si>
  <si>
    <t>水窪ダム(中層)</t>
    <rPh sb="0" eb="2">
      <t>ミズクボ</t>
    </rPh>
    <rPh sb="5" eb="7">
      <t>チュウソウ</t>
    </rPh>
    <phoneticPr fontId="3"/>
  </si>
  <si>
    <t>1,4-ジオキサン</t>
    <phoneticPr fontId="3"/>
  </si>
  <si>
    <t>mg/L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</si>
  <si>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</si>
  <si>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</si>
  <si>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</si>
  <si>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</si>
  <si>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mg/L</t>
    <phoneticPr fontId="3"/>
  </si>
  <si>
    <t>ジェオスミン</t>
    <phoneticPr fontId="3"/>
  </si>
  <si>
    <t>mg/L</t>
    <phoneticPr fontId="3"/>
  </si>
  <si>
    <t>2-メチルイソボルネオール</t>
    <phoneticPr fontId="3"/>
  </si>
  <si>
    <t>-</t>
    <phoneticPr fontId="3"/>
  </si>
  <si>
    <t>mg/L</t>
    <phoneticPr fontId="3"/>
  </si>
  <si>
    <t>mg/L</t>
    <phoneticPr fontId="3"/>
  </si>
  <si>
    <t>m</t>
    <phoneticPr fontId="3"/>
  </si>
  <si>
    <t>水窪ダム(下層)</t>
    <rPh sb="0" eb="2">
      <t>ミズクボ</t>
    </rPh>
    <rPh sb="5" eb="7">
      <t>カソウ</t>
    </rPh>
    <phoneticPr fontId="3"/>
  </si>
  <si>
    <t>試料採取時の
記録事項</t>
    <rPh sb="0" eb="4">
      <t>シリョウサイシュ</t>
    </rPh>
    <rPh sb="4" eb="5">
      <t>ジ</t>
    </rPh>
    <rPh sb="7" eb="9">
      <t>キロク</t>
    </rPh>
    <rPh sb="9" eb="11">
      <t>ジコウ</t>
    </rPh>
    <phoneticPr fontId="3"/>
  </si>
  <si>
    <t>mg/L</t>
    <phoneticPr fontId="3"/>
  </si>
  <si>
    <t>mg/L</t>
    <phoneticPr fontId="3"/>
  </si>
  <si>
    <t>m</t>
    <phoneticPr fontId="3"/>
  </si>
  <si>
    <t>原水</t>
    <rPh sb="0" eb="2">
      <t>ゲンスイ</t>
    </rPh>
    <phoneticPr fontId="3"/>
  </si>
  <si>
    <t>&lt;0.0003</t>
  </si>
  <si>
    <t>&lt;0.001</t>
  </si>
  <si>
    <t>&lt;0.000001</t>
  </si>
  <si>
    <t>&lt;0.0005</t>
  </si>
  <si>
    <t>処理工程水</t>
    <rPh sb="0" eb="2">
      <t>ショリ</t>
    </rPh>
    <rPh sb="2" eb="4">
      <t>コウテイ</t>
    </rPh>
    <rPh sb="4" eb="5">
      <t>スイ</t>
    </rPh>
    <phoneticPr fontId="3"/>
  </si>
  <si>
    <t>基準値(mg/L)</t>
    <rPh sb="0" eb="3">
      <t>キジュンチ</t>
    </rPh>
    <phoneticPr fontId="3"/>
  </si>
  <si>
    <t xml:space="preserve"> 100個/mL以下</t>
    <rPh sb="4" eb="5">
      <t>コ</t>
    </rPh>
    <rPh sb="8" eb="10">
      <t>イカ</t>
    </rPh>
    <phoneticPr fontId="3"/>
  </si>
  <si>
    <t xml:space="preserve"> 検出されないこと</t>
    <rPh sb="1" eb="3">
      <t>ケンシュツ</t>
    </rPh>
    <phoneticPr fontId="3"/>
  </si>
  <si>
    <t xml:space="preserve"> 0.01 以下</t>
    <rPh sb="6" eb="8">
      <t>イカ</t>
    </rPh>
    <phoneticPr fontId="3"/>
  </si>
  <si>
    <t xml:space="preserve"> 10 以下</t>
    <rPh sb="4" eb="6">
      <t>イカ</t>
    </rPh>
    <phoneticPr fontId="3"/>
  </si>
  <si>
    <t xml:space="preserve"> 0.6 以下</t>
    <rPh sb="5" eb="7">
      <t>イカ</t>
    </rPh>
    <phoneticPr fontId="3"/>
  </si>
  <si>
    <t>&lt;0.06</t>
  </si>
  <si>
    <t xml:space="preserve"> 0.02 以下</t>
    <rPh sb="6" eb="8">
      <t>イカ</t>
    </rPh>
    <phoneticPr fontId="3"/>
  </si>
  <si>
    <t>クロロホルム</t>
    <phoneticPr fontId="3"/>
  </si>
  <si>
    <t xml:space="preserve"> 0.06 以下</t>
    <rPh sb="6" eb="8">
      <t>イカ</t>
    </rPh>
    <phoneticPr fontId="3"/>
  </si>
  <si>
    <t xml:space="preserve"> 0.04 以下</t>
    <rPh sb="6" eb="8">
      <t>イカ</t>
    </rPh>
    <phoneticPr fontId="3"/>
  </si>
  <si>
    <t>ジブロモクロロメタン</t>
    <phoneticPr fontId="3"/>
  </si>
  <si>
    <t xml:space="preserve"> 0.1 以下</t>
    <rPh sb="5" eb="7">
      <t>イカ</t>
    </rPh>
    <phoneticPr fontId="3"/>
  </si>
  <si>
    <t xml:space="preserve"> 0.2 以下</t>
    <rPh sb="5" eb="7">
      <t>イカ</t>
    </rPh>
    <phoneticPr fontId="3"/>
  </si>
  <si>
    <t>ブロモジクロロメタン</t>
    <phoneticPr fontId="3"/>
  </si>
  <si>
    <t xml:space="preserve"> 0.03 以下</t>
    <rPh sb="6" eb="8">
      <t>イカ</t>
    </rPh>
    <phoneticPr fontId="3"/>
  </si>
  <si>
    <t>ブロモホルム</t>
    <phoneticPr fontId="3"/>
  </si>
  <si>
    <t xml:space="preserve"> 0.09 以下</t>
    <rPh sb="6" eb="8">
      <t>イカ</t>
    </rPh>
    <phoneticPr fontId="3"/>
  </si>
  <si>
    <t>ホルムアルデヒド</t>
    <phoneticPr fontId="3"/>
  </si>
  <si>
    <t xml:space="preserve"> 0.08 以下</t>
    <rPh sb="6" eb="8">
      <t>イカ</t>
    </rPh>
    <phoneticPr fontId="3"/>
  </si>
  <si>
    <t>&lt;0.008</t>
  </si>
  <si>
    <t xml:space="preserve"> 0.3 以下</t>
    <rPh sb="5" eb="7">
      <t>イカ</t>
    </rPh>
    <phoneticPr fontId="3"/>
  </si>
  <si>
    <t xml:space="preserve"> 0.05 以下</t>
    <rPh sb="6" eb="8">
      <t>イカ</t>
    </rPh>
    <phoneticPr fontId="3"/>
  </si>
  <si>
    <t xml:space="preserve"> 200 以下</t>
    <rPh sb="5" eb="7">
      <t>イカ</t>
    </rPh>
    <phoneticPr fontId="3"/>
  </si>
  <si>
    <t xml:space="preserve"> 3 以下</t>
    <rPh sb="3" eb="5">
      <t>イカ</t>
    </rPh>
    <phoneticPr fontId="3"/>
  </si>
  <si>
    <t xml:space="preserve"> 5.8以上8.6以下</t>
    <rPh sb="4" eb="6">
      <t>イジョウ</t>
    </rPh>
    <rPh sb="9" eb="11">
      <t>イカ</t>
    </rPh>
    <phoneticPr fontId="3"/>
  </si>
  <si>
    <t xml:space="preserve"> 異常でないこと</t>
    <rPh sb="1" eb="3">
      <t>イジョウ</t>
    </rPh>
    <phoneticPr fontId="3"/>
  </si>
  <si>
    <t xml:space="preserve"> 5度 以下</t>
    <rPh sb="2" eb="3">
      <t>ド</t>
    </rPh>
    <rPh sb="4" eb="6">
      <t>イカ</t>
    </rPh>
    <phoneticPr fontId="3"/>
  </si>
  <si>
    <t xml:space="preserve"> 2度 以下</t>
    <rPh sb="2" eb="3">
      <t>ド</t>
    </rPh>
    <rPh sb="4" eb="6">
      <t>イカ</t>
    </rPh>
    <phoneticPr fontId="3"/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</si>
  <si>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</si>
  <si>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</si>
  <si>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</si>
  <si>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</si>
  <si>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</si>
  <si>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</si>
  <si>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</si>
  <si>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</si>
  <si>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</si>
  <si>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</si>
  <si>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</si>
  <si>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アルミニウム及びその化合物</t>
  </si>
  <si>
    <t>鉄及びその化合物</t>
  </si>
  <si>
    <t>マンガン及びその化合物</t>
  </si>
  <si>
    <t>塩化物イオン</t>
  </si>
  <si>
    <t>ｐＨ値</t>
  </si>
  <si>
    <t>味</t>
  </si>
  <si>
    <t>臭気</t>
  </si>
  <si>
    <t>色度</t>
  </si>
  <si>
    <t>濁度</t>
  </si>
  <si>
    <t>最高</t>
    <rPh sb="0" eb="2">
      <t>サイコウ</t>
    </rPh>
    <phoneticPr fontId="3"/>
  </si>
  <si>
    <t>最低</t>
    <rPh sb="0" eb="2">
      <t>サイテイ</t>
    </rPh>
    <phoneticPr fontId="3"/>
  </si>
  <si>
    <t>平均</t>
    <rPh sb="0" eb="2">
      <t>ヘイキン</t>
    </rPh>
    <phoneticPr fontId="3"/>
  </si>
  <si>
    <t>&lt;0.004</t>
  </si>
  <si>
    <t>採  水  場　所</t>
    <rPh sb="0" eb="1">
      <t>サイ</t>
    </rPh>
    <rPh sb="3" eb="4">
      <t>ミズ</t>
    </rPh>
    <rPh sb="6" eb="7">
      <t>バ</t>
    </rPh>
    <rPh sb="8" eb="9">
      <t>ショ</t>
    </rPh>
    <phoneticPr fontId="2"/>
  </si>
  <si>
    <t xml:space="preserve"> 0.003 以下</t>
    <rPh sb="7" eb="9">
      <t>イカ</t>
    </rPh>
    <phoneticPr fontId="3"/>
  </si>
  <si>
    <t xml:space="preserve"> 0.0005 以下</t>
    <rPh sb="8" eb="10">
      <t>イカ</t>
    </rPh>
    <phoneticPr fontId="3"/>
  </si>
  <si>
    <t xml:space="preserve"> 0.8 以下</t>
    <rPh sb="5" eb="7">
      <t>イカ</t>
    </rPh>
    <phoneticPr fontId="3"/>
  </si>
  <si>
    <t xml:space="preserve"> 1.0 以下</t>
    <rPh sb="5" eb="7">
      <t>イカ</t>
    </rPh>
    <phoneticPr fontId="3"/>
  </si>
  <si>
    <t xml:space="preserve"> 0.002 以下</t>
    <rPh sb="7" eb="9">
      <t>イカ</t>
    </rPh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</si>
  <si>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</si>
  <si>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</si>
  <si>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</si>
  <si>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</si>
  <si>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</si>
  <si>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</si>
  <si>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</si>
  <si>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</si>
  <si>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</si>
  <si>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</si>
  <si>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 xml:space="preserve"> 300 以下</t>
    <rPh sb="5" eb="7">
      <t>イカ</t>
    </rPh>
    <phoneticPr fontId="3"/>
  </si>
  <si>
    <t xml:space="preserve"> 500 以下</t>
    <rPh sb="5" eb="7">
      <t>イカ</t>
    </rPh>
    <phoneticPr fontId="3"/>
  </si>
  <si>
    <t>ジェオスミン</t>
    <phoneticPr fontId="3"/>
  </si>
  <si>
    <t xml:space="preserve"> 0.00001 以下</t>
    <rPh sb="9" eb="11">
      <t>イカ</t>
    </rPh>
    <phoneticPr fontId="3"/>
  </si>
  <si>
    <t>2-メチルイソボルネオール</t>
    <phoneticPr fontId="3"/>
  </si>
  <si>
    <t xml:space="preserve"> 0.005 以下</t>
    <rPh sb="7" eb="9">
      <t>イカ</t>
    </rPh>
    <phoneticPr fontId="3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</si>
  <si>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3"/>
  </si>
  <si>
    <t>量水所</t>
    <rPh sb="0" eb="1">
      <t>リョウ</t>
    </rPh>
    <rPh sb="1" eb="2">
      <t>スイ</t>
    </rPh>
    <rPh sb="2" eb="3">
      <t>ジョ</t>
    </rPh>
    <phoneticPr fontId="3"/>
  </si>
  <si>
    <t>南陽量水所</t>
    <rPh sb="0" eb="2">
      <t>ナンヨウ</t>
    </rPh>
    <rPh sb="2" eb="3">
      <t>リョウ</t>
    </rPh>
    <rPh sb="3" eb="4">
      <t>スイ</t>
    </rPh>
    <rPh sb="4" eb="5">
      <t>ジョ</t>
    </rPh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</si>
  <si>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</si>
  <si>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</si>
  <si>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</si>
  <si>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</si>
  <si>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</si>
  <si>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</si>
  <si>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</si>
  <si>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</si>
  <si>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</si>
  <si>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</si>
  <si>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</si>
  <si>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</si>
  <si>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</si>
  <si>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</si>
  <si>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</si>
  <si>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</si>
  <si>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</si>
  <si>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</si>
  <si>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</si>
  <si>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</si>
  <si>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</si>
  <si>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</si>
  <si>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1,4-ジオキサン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</si>
  <si>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</si>
  <si>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</si>
  <si>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</si>
  <si>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</si>
  <si>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</si>
  <si>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</si>
  <si>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</si>
  <si>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ホルムアルデヒド</t>
    <phoneticPr fontId="3"/>
  </si>
  <si>
    <t>ジェオスミン</t>
    <phoneticPr fontId="3"/>
  </si>
  <si>
    <t>2-メチルイソボルネオール</t>
    <phoneticPr fontId="3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</si>
  <si>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3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</si>
  <si>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2"/>
  </si>
  <si>
    <t>備　考</t>
    <rPh sb="0" eb="1">
      <t>ソナエ</t>
    </rPh>
    <rPh sb="2" eb="3">
      <t>コウ</t>
    </rPh>
    <phoneticPr fontId="3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</si>
  <si>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2"/>
  </si>
  <si>
    <t>天　候（前日）</t>
    <rPh sb="0" eb="1">
      <t>テン</t>
    </rPh>
    <rPh sb="2" eb="3">
      <t>コウ</t>
    </rPh>
    <rPh sb="4" eb="6">
      <t>ゼンジツ</t>
    </rPh>
    <phoneticPr fontId="2"/>
  </si>
  <si>
    <t>天　候（当日）</t>
    <rPh sb="0" eb="1">
      <t>テン</t>
    </rPh>
    <rPh sb="2" eb="3">
      <t>コウ</t>
    </rPh>
    <rPh sb="4" eb="6">
      <t>トウジツ</t>
    </rPh>
    <phoneticPr fontId="2"/>
  </si>
  <si>
    <t>気　　温　(℃)</t>
    <rPh sb="0" eb="1">
      <t>キ</t>
    </rPh>
    <rPh sb="3" eb="4">
      <t>アツシ</t>
    </rPh>
    <phoneticPr fontId="2"/>
  </si>
  <si>
    <t>水　　温　(℃)</t>
    <rPh sb="0" eb="1">
      <t>ミズ</t>
    </rPh>
    <rPh sb="3" eb="4">
      <t>アツシ</t>
    </rPh>
    <phoneticPr fontId="2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</si>
  <si>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3"/>
  </si>
  <si>
    <t>目標値（mg/L）</t>
    <rPh sb="0" eb="3">
      <t>モクヒョウチ</t>
    </rPh>
    <phoneticPr fontId="3"/>
  </si>
  <si>
    <t>アンチモン及びその化合物</t>
    <rPh sb="5" eb="6">
      <t>オヨ</t>
    </rPh>
    <rPh sb="9" eb="12">
      <t>カゴウブツ</t>
    </rPh>
    <phoneticPr fontId="3"/>
  </si>
  <si>
    <t>金属類</t>
    <rPh sb="0" eb="2">
      <t>キンゾク</t>
    </rPh>
    <rPh sb="2" eb="3">
      <t>ルイ</t>
    </rPh>
    <phoneticPr fontId="3"/>
  </si>
  <si>
    <t>ウラン及びその化合物</t>
    <rPh sb="3" eb="4">
      <t>オヨ</t>
    </rPh>
    <rPh sb="7" eb="10">
      <t>カゴウブツ</t>
    </rPh>
    <phoneticPr fontId="3"/>
  </si>
  <si>
    <t xml:space="preserve"> 0.002 以下（暫定）</t>
    <rPh sb="7" eb="9">
      <t>イカ</t>
    </rPh>
    <rPh sb="10" eb="12">
      <t>ザンテイ</t>
    </rPh>
    <phoneticPr fontId="3"/>
  </si>
  <si>
    <t>ニッケル及びその化合物</t>
    <rPh sb="4" eb="5">
      <t>オヨ</t>
    </rPh>
    <rPh sb="8" eb="11">
      <t>カゴウブツ</t>
    </rPh>
    <phoneticPr fontId="3"/>
  </si>
  <si>
    <t>1,2-ジクロロエタン</t>
    <phoneticPr fontId="3"/>
  </si>
  <si>
    <t>トルエン</t>
    <phoneticPr fontId="3"/>
  </si>
  <si>
    <t xml:space="preserve"> 0.4 以下</t>
    <rPh sb="5" eb="7">
      <t>イカ</t>
    </rPh>
    <phoneticPr fontId="3"/>
  </si>
  <si>
    <t>フタル酸ジ(2-エチルヘキシル)</t>
    <rPh sb="3" eb="4">
      <t>サン</t>
    </rPh>
    <phoneticPr fontId="3"/>
  </si>
  <si>
    <t>亜塩素酸</t>
    <rPh sb="0" eb="1">
      <t>ア</t>
    </rPh>
    <rPh sb="1" eb="4">
      <t>エンソサン</t>
    </rPh>
    <phoneticPr fontId="3"/>
  </si>
  <si>
    <t>消毒剤</t>
    <rPh sb="0" eb="2">
      <t>ショウドク</t>
    </rPh>
    <rPh sb="2" eb="3">
      <t>ザイ</t>
    </rPh>
    <phoneticPr fontId="3"/>
  </si>
  <si>
    <t>二酸化塩素</t>
    <rPh sb="0" eb="3">
      <t>ニサンカ</t>
    </rPh>
    <rPh sb="3" eb="5">
      <t>エンソ</t>
    </rPh>
    <phoneticPr fontId="3"/>
  </si>
  <si>
    <t>ジクロロアセトニトリル</t>
    <phoneticPr fontId="3"/>
  </si>
  <si>
    <t xml:space="preserve"> 0.01 以下（暫定）</t>
    <rPh sb="6" eb="12">
      <t>イカ</t>
    </rPh>
    <phoneticPr fontId="3"/>
  </si>
  <si>
    <t>抱水クロラール</t>
    <rPh sb="0" eb="1">
      <t>カカ</t>
    </rPh>
    <rPh sb="1" eb="2">
      <t>ミズ</t>
    </rPh>
    <phoneticPr fontId="3"/>
  </si>
  <si>
    <t xml:space="preserve"> 0.02 以下（暫定）</t>
    <rPh sb="6" eb="12">
      <t>イカ</t>
    </rPh>
    <phoneticPr fontId="3"/>
  </si>
  <si>
    <t>農薬類</t>
    <rPh sb="0" eb="3">
      <t>ノウヤクルイ</t>
    </rPh>
    <phoneticPr fontId="3"/>
  </si>
  <si>
    <t>農薬類</t>
    <rPh sb="0" eb="2">
      <t>ノウヤク</t>
    </rPh>
    <rPh sb="2" eb="3">
      <t>ルイ</t>
    </rPh>
    <phoneticPr fontId="3"/>
  </si>
  <si>
    <t>残留塩素</t>
    <rPh sb="0" eb="2">
      <t>ザンリュウ</t>
    </rPh>
    <rPh sb="2" eb="4">
      <t>エンソ</t>
    </rPh>
    <phoneticPr fontId="3"/>
  </si>
  <si>
    <t xml:space="preserve"> 1 以下</t>
    <rPh sb="3" eb="5">
      <t>イカ</t>
    </rPh>
    <phoneticPr fontId="3"/>
  </si>
  <si>
    <t>カルシウム、マグネシウム等（硬度）</t>
    <rPh sb="12" eb="13">
      <t>トウ</t>
    </rPh>
    <rPh sb="14" eb="16">
      <t>コウド</t>
    </rPh>
    <phoneticPr fontId="3"/>
  </si>
  <si>
    <t xml:space="preserve"> 10 以上、100 以下</t>
    <rPh sb="4" eb="6">
      <t>イジョウ</t>
    </rPh>
    <rPh sb="11" eb="13">
      <t>イカ</t>
    </rPh>
    <phoneticPr fontId="3"/>
  </si>
  <si>
    <t>遊離炭酸</t>
    <rPh sb="0" eb="2">
      <t>ユウリ</t>
    </rPh>
    <rPh sb="2" eb="4">
      <t>タンサン</t>
    </rPh>
    <phoneticPr fontId="3"/>
  </si>
  <si>
    <t xml:space="preserve"> 20 以下</t>
    <rPh sb="4" eb="6">
      <t>イカ</t>
    </rPh>
    <phoneticPr fontId="3"/>
  </si>
  <si>
    <t>1,1,1-トリクロロエタン</t>
    <phoneticPr fontId="3"/>
  </si>
  <si>
    <t>メチル-t-ブチルエーテル</t>
    <phoneticPr fontId="3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</si>
  <si>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3"/>
  </si>
  <si>
    <t xml:space="preserve"> 30 以上、200 以下</t>
    <rPh sb="4" eb="6">
      <t>イジョウ</t>
    </rPh>
    <rPh sb="11" eb="13">
      <t>イカ</t>
    </rPh>
    <phoneticPr fontId="3"/>
  </si>
  <si>
    <t xml:space="preserve"> 1 度以下</t>
    <rPh sb="3" eb="4">
      <t>ド</t>
    </rPh>
    <rPh sb="4" eb="6">
      <t>イカ</t>
    </rPh>
    <phoneticPr fontId="3"/>
  </si>
  <si>
    <t xml:space="preserve"> 7.5 程度</t>
    <rPh sb="5" eb="7">
      <t>テイド</t>
    </rPh>
    <phoneticPr fontId="3"/>
  </si>
  <si>
    <t>腐食性(ランゲリア指数)</t>
    <rPh sb="0" eb="3">
      <t>フショクセイ</t>
    </rPh>
    <rPh sb="9" eb="11">
      <t>シスウ</t>
    </rPh>
    <phoneticPr fontId="3"/>
  </si>
  <si>
    <t>従属栄養細菌</t>
    <rPh sb="0" eb="2">
      <t>ジュウゾク</t>
    </rPh>
    <rPh sb="2" eb="4">
      <t>エイヨウ</t>
    </rPh>
    <rPh sb="4" eb="6">
      <t>サイキン</t>
    </rPh>
    <phoneticPr fontId="3"/>
  </si>
  <si>
    <t>微生物</t>
    <rPh sb="0" eb="3">
      <t>ビセイブツ</t>
    </rPh>
    <phoneticPr fontId="3"/>
  </si>
  <si>
    <t>1,1-ジクロロエチレン</t>
    <phoneticPr fontId="3"/>
  </si>
  <si>
    <t>クリプトスポリジウム</t>
    <phoneticPr fontId="2"/>
  </si>
  <si>
    <t>クリプトスポリジウム</t>
    <phoneticPr fontId="2"/>
  </si>
  <si>
    <t>原虫類</t>
    <rPh sb="0" eb="2">
      <t>ゲンチュウ</t>
    </rPh>
    <rPh sb="2" eb="3">
      <t>ルイ</t>
    </rPh>
    <phoneticPr fontId="3"/>
  </si>
  <si>
    <t>ジアルジア</t>
    <phoneticPr fontId="2"/>
  </si>
  <si>
    <t>ジアルジア</t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</si>
  <si>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3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</si>
  <si>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3"/>
  </si>
  <si>
    <t>※2 検査機関：１＝置賜電気水道事務所　２＝株式会社丹野</t>
    <rPh sb="21" eb="23">
      <t>カブシキ</t>
    </rPh>
    <rPh sb="23" eb="25">
      <t>ガイシャ</t>
    </rPh>
    <rPh sb="25" eb="27">
      <t>タンノ</t>
    </rPh>
    <phoneticPr fontId="3"/>
  </si>
  <si>
    <t>用途</t>
    <rPh sb="0" eb="1">
      <t>ヨウ</t>
    </rPh>
    <rPh sb="1" eb="2">
      <t>ト</t>
    </rPh>
    <phoneticPr fontId="3"/>
  </si>
  <si>
    <t>目標値</t>
    <rPh sb="0" eb="3">
      <t>モクヒョウチ</t>
    </rPh>
    <phoneticPr fontId="3"/>
  </si>
  <si>
    <t>No</t>
    <phoneticPr fontId="3"/>
  </si>
  <si>
    <t>農　　薬　　名</t>
    <rPh sb="0" eb="1">
      <t>ノウ</t>
    </rPh>
    <rPh sb="3" eb="4">
      <t>クスリ</t>
    </rPh>
    <rPh sb="6" eb="7">
      <t>メイ</t>
    </rPh>
    <phoneticPr fontId="3"/>
  </si>
  <si>
    <t>(mg/L)</t>
    <phoneticPr fontId="3"/>
  </si>
  <si>
    <t>測定値</t>
    <rPh sb="0" eb="3">
      <t>ソクテイチ</t>
    </rPh>
    <phoneticPr fontId="3"/>
  </si>
  <si>
    <t>目標値との比</t>
    <rPh sb="0" eb="3">
      <t>モクヒョウチ</t>
    </rPh>
    <rPh sb="5" eb="6">
      <t>ヒ</t>
    </rPh>
    <phoneticPr fontId="3"/>
  </si>
  <si>
    <t>殺虫剤、殺菌剤、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2"/>
  </si>
  <si>
    <t>除草剤</t>
    <rPh sb="0" eb="3">
      <t>ジョソウザイ</t>
    </rPh>
    <phoneticPr fontId="2"/>
  </si>
  <si>
    <t>殺虫剤</t>
    <rPh sb="0" eb="3">
      <t>サッチュウザイ</t>
    </rPh>
    <phoneticPr fontId="2"/>
  </si>
  <si>
    <t>殺虫剤、殺菌剤</t>
    <rPh sb="0" eb="3">
      <t>サッチュウザイ</t>
    </rPh>
    <rPh sb="4" eb="7">
      <t>サッキンザイ</t>
    </rPh>
    <phoneticPr fontId="2"/>
  </si>
  <si>
    <t>フィプロニル</t>
  </si>
  <si>
    <t>殺虫剤、殺菌剤</t>
    <rPh sb="0" eb="3">
      <t>サッチュウザイ</t>
    </rPh>
    <rPh sb="4" eb="7">
      <t>サッキンザイ</t>
    </rPh>
    <phoneticPr fontId="3"/>
  </si>
  <si>
    <t>殺菌剤、殺虫剤、
植物成長調整剤</t>
    <rPh sb="0" eb="3">
      <t>サッキンザイ</t>
    </rPh>
    <rPh sb="4" eb="7">
      <t>サッチュウザイ</t>
    </rPh>
    <rPh sb="9" eb="11">
      <t>ショクブツ</t>
    </rPh>
    <rPh sb="11" eb="13">
      <t>セイチョウ</t>
    </rPh>
    <rPh sb="13" eb="15">
      <t>チョウセイ</t>
    </rPh>
    <rPh sb="15" eb="16">
      <t>ザイ</t>
    </rPh>
    <phoneticPr fontId="2"/>
  </si>
  <si>
    <t>殺菌剤</t>
    <rPh sb="0" eb="3">
      <t>サッキンザイ</t>
    </rPh>
    <phoneticPr fontId="2"/>
  </si>
  <si>
    <t>オキシン銅（有機銅）</t>
    <rPh sb="4" eb="5">
      <t>ドウ</t>
    </rPh>
    <rPh sb="6" eb="8">
      <t>ユウキ</t>
    </rPh>
    <rPh sb="8" eb="9">
      <t>ドウ</t>
    </rPh>
    <phoneticPr fontId="2"/>
  </si>
  <si>
    <t>殺虫剤</t>
    <rPh sb="0" eb="3">
      <t>サッチュウザイ</t>
    </rPh>
    <phoneticPr fontId="3"/>
  </si>
  <si>
    <t>殺虫剤、除草剤</t>
    <rPh sb="0" eb="3">
      <t>サッチュウザイ</t>
    </rPh>
    <rPh sb="4" eb="7">
      <t>ジョソウザイ</t>
    </rPh>
    <phoneticPr fontId="2"/>
  </si>
  <si>
    <t>殺虫剤、殺菌剤、
除草剤</t>
    <rPh sb="0" eb="3">
      <t>サッチュウザイ</t>
    </rPh>
    <rPh sb="4" eb="7">
      <t>サッキンザイ</t>
    </rPh>
    <rPh sb="9" eb="12">
      <t>ジョソウザイ</t>
    </rPh>
    <phoneticPr fontId="2"/>
  </si>
  <si>
    <t>代謝物</t>
    <rPh sb="0" eb="2">
      <t>タイシャ</t>
    </rPh>
    <rPh sb="2" eb="3">
      <t>ブツ</t>
    </rPh>
    <phoneticPr fontId="2"/>
  </si>
  <si>
    <t>除草剤、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2"/>
  </si>
  <si>
    <t>除草剤</t>
    <rPh sb="0" eb="3">
      <t>ジョソウザイ</t>
    </rPh>
    <phoneticPr fontId="3"/>
  </si>
  <si>
    <t>殺菌剤</t>
    <rPh sb="0" eb="3">
      <t>サッキンザイ</t>
    </rPh>
    <phoneticPr fontId="3"/>
  </si>
  <si>
    <t>ジチオカルバメート系農薬</t>
    <rPh sb="9" eb="10">
      <t>ケイ</t>
    </rPh>
    <rPh sb="10" eb="12">
      <t>ノウヤク</t>
    </rPh>
    <phoneticPr fontId="3"/>
  </si>
  <si>
    <t>1,1-ジクロロエチレン</t>
    <phoneticPr fontId="3"/>
  </si>
  <si>
    <t>メチル-t-ブチルエーテル</t>
    <phoneticPr fontId="3"/>
  </si>
  <si>
    <t>1,1,1-トリクロロエタン</t>
    <phoneticPr fontId="3"/>
  </si>
  <si>
    <t>ジクロロアセトニトリル</t>
    <phoneticPr fontId="3"/>
  </si>
  <si>
    <t>トルエン</t>
    <phoneticPr fontId="3"/>
  </si>
  <si>
    <t>1,2-ジクロロエタン</t>
    <phoneticPr fontId="3"/>
  </si>
  <si>
    <t>備　考</t>
  </si>
  <si>
    <t>平 均</t>
  </si>
  <si>
    <t>最 低</t>
  </si>
  <si>
    <t>最 高</t>
  </si>
  <si>
    <t>採　水　月　日</t>
    <phoneticPr fontId="3"/>
  </si>
  <si>
    <t>試料採取時の記録事項</t>
  </si>
  <si>
    <t>採　水　場　所</t>
    <rPh sb="0" eb="1">
      <t>サイ</t>
    </rPh>
    <rPh sb="2" eb="3">
      <t>ミズ</t>
    </rPh>
    <rPh sb="4" eb="5">
      <t>バ</t>
    </rPh>
    <rPh sb="6" eb="7">
      <t>ショ</t>
    </rPh>
    <phoneticPr fontId="2"/>
  </si>
  <si>
    <t>量水所</t>
    <rPh sb="0" eb="1">
      <t>リョウ</t>
    </rPh>
    <rPh sb="1" eb="2">
      <t>スイ</t>
    </rPh>
    <rPh sb="2" eb="3">
      <t>ショ</t>
    </rPh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</si>
  <si>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</si>
  <si>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亜硝酸態窒素</t>
    <rPh sb="0" eb="1">
      <t>ア</t>
    </rPh>
    <rPh sb="1" eb="3">
      <t>ショウサン</t>
    </rPh>
    <rPh sb="3" eb="4">
      <t>タイ</t>
    </rPh>
    <rPh sb="4" eb="6">
      <t>チッソ</t>
    </rPh>
    <phoneticPr fontId="3"/>
  </si>
  <si>
    <t>※検査機関：１＝置賜電気水道事務所　２＝株式会社丹野</t>
    <rPh sb="1" eb="3">
      <t>ケンサ</t>
    </rPh>
    <rPh sb="3" eb="5">
      <t>キカン</t>
    </rPh>
    <rPh sb="8" eb="10">
      <t>オキタマ</t>
    </rPh>
    <rPh sb="10" eb="12">
      <t>デンキ</t>
    </rPh>
    <rPh sb="12" eb="14">
      <t>スイドウ</t>
    </rPh>
    <rPh sb="14" eb="16">
      <t>ジム</t>
    </rPh>
    <rPh sb="16" eb="17">
      <t>ショ</t>
    </rPh>
    <rPh sb="20" eb="24">
      <t>カブシキガイシャ</t>
    </rPh>
    <rPh sb="24" eb="26">
      <t>タンノ</t>
    </rPh>
    <phoneticPr fontId="2"/>
  </si>
  <si>
    <t xml:space="preserve"> 0.004 以下</t>
    <rPh sb="7" eb="9">
      <t>イカ</t>
    </rPh>
    <phoneticPr fontId="3"/>
  </si>
  <si>
    <t>有機物等（過ﾏﾝｶﾞﾝ酸ｶﾘｳﾑ消費量）</t>
    <rPh sb="0" eb="4">
      <t>ユウキブツトウ</t>
    </rPh>
    <rPh sb="5" eb="6">
      <t>カ</t>
    </rPh>
    <rPh sb="11" eb="12">
      <t>サン</t>
    </rPh>
    <rPh sb="16" eb="19">
      <t>ショウヒリョウ</t>
    </rPh>
    <phoneticPr fontId="3"/>
  </si>
  <si>
    <t>シス-1,2-ジクロロエチレン及び
トランス-1,2-ジクロロエチレン</t>
    <phoneticPr fontId="3"/>
  </si>
  <si>
    <t>消毒副生成物</t>
    <phoneticPr fontId="2"/>
  </si>
  <si>
    <r>
      <t>水質管理目標設定項目のうち15</t>
    </r>
    <r>
      <rPr>
        <b/>
        <sz val="8"/>
        <rFont val="ＭＳ 明朝"/>
        <family val="1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3"/>
  </si>
  <si>
    <r>
      <t xml:space="preserve">0.005
</t>
    </r>
    <r>
      <rPr>
        <sz val="6"/>
        <rFont val="ＭＳ 明朝"/>
        <family val="1"/>
        <charset val="128"/>
      </rPr>
      <t>(二硫化炭素として)</t>
    </r>
    <rPh sb="7" eb="10">
      <t>ニリュウカ</t>
    </rPh>
    <rPh sb="10" eb="12">
      <t>タンソ</t>
    </rPh>
    <phoneticPr fontId="3"/>
  </si>
  <si>
    <t xml:space="preserve"> 0.1以下</t>
    <rPh sb="4" eb="6">
      <t>イカ</t>
    </rPh>
    <phoneticPr fontId="3"/>
  </si>
  <si>
    <t xml:space="preserve"> 1mlの検水で形成される
 集落数2,000以下（暫定）</t>
    <rPh sb="5" eb="6">
      <t>ケン</t>
    </rPh>
    <rPh sb="6" eb="7">
      <t>ミズ</t>
    </rPh>
    <rPh sb="8" eb="10">
      <t>ケイセイ</t>
    </rPh>
    <rPh sb="15" eb="17">
      <t>シュウラク</t>
    </rPh>
    <rPh sb="17" eb="18">
      <t>スウ</t>
    </rPh>
    <rPh sb="23" eb="25">
      <t>イカ</t>
    </rPh>
    <rPh sb="26" eb="28">
      <t>ザンテイ</t>
    </rPh>
    <phoneticPr fontId="3"/>
  </si>
  <si>
    <t xml:space="preserve"> -1 程度以上とし、
 極力 0に近づける</t>
    <rPh sb="4" eb="6">
      <t>テイド</t>
    </rPh>
    <rPh sb="6" eb="8">
      <t>イジョウ</t>
    </rPh>
    <rPh sb="13" eb="15">
      <t>キョクリョク</t>
    </rPh>
    <rPh sb="18" eb="19">
      <t>チカ</t>
    </rPh>
    <phoneticPr fontId="3"/>
  </si>
  <si>
    <t>結　　果</t>
    <phoneticPr fontId="2"/>
  </si>
  <si>
    <t>検　　査</t>
    <phoneticPr fontId="2"/>
  </si>
  <si>
    <t>カルシウム、マグネシウム等（硬度）</t>
    <rPh sb="12" eb="13">
      <t>トウ</t>
    </rPh>
    <phoneticPr fontId="3"/>
  </si>
  <si>
    <t>その他</t>
    <rPh sb="2" eb="3">
      <t>タ</t>
    </rPh>
    <phoneticPr fontId="2"/>
  </si>
  <si>
    <t xml:space="preserve"> 0.04 以下</t>
    <rPh sb="6" eb="8">
      <t>イカ</t>
    </rPh>
    <phoneticPr fontId="2"/>
  </si>
  <si>
    <t>1,2</t>
  </si>
  <si>
    <t>検　　査</t>
  </si>
  <si>
    <t>結　　果</t>
  </si>
  <si>
    <t>クリプトスポリジウム</t>
    <phoneticPr fontId="2"/>
  </si>
  <si>
    <t>ジアルジア</t>
    <phoneticPr fontId="2"/>
  </si>
  <si>
    <t>ダゾメット､メタム（カーバム）
及びメチルイソチオシアネート</t>
    <rPh sb="16" eb="17">
      <t>オヨ</t>
    </rPh>
    <phoneticPr fontId="3"/>
  </si>
  <si>
    <t>フサライド</t>
  </si>
  <si>
    <t>1,3-ジクロロプロペン（D-D）</t>
  </si>
  <si>
    <t>2,2-DPA（ダラポン）</t>
  </si>
  <si>
    <t>2,4-D（2,4-PA）</t>
  </si>
  <si>
    <t>EPN</t>
  </si>
  <si>
    <t>MCPA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</si>
  <si>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</si>
  <si>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</si>
  <si>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</si>
  <si>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</si>
  <si>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</si>
  <si>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</si>
  <si>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</si>
  <si>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</si>
  <si>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イソプロカルブ（MIPC）</t>
  </si>
  <si>
    <t>イソプロチオラン（IPT）</t>
  </si>
  <si>
    <t>イプロベンホス（IBP）</t>
  </si>
  <si>
    <t>イミノクタジン</t>
  </si>
  <si>
    <t>インダノファン</t>
  </si>
  <si>
    <t>エスプロカルブ</t>
  </si>
  <si>
    <t>エトフェンプロックス</t>
  </si>
  <si>
    <t>エンドスルファン（ベンゾエピン）</t>
  </si>
  <si>
    <t>オキサジクロメホン</t>
  </si>
  <si>
    <t>オリサストロビン</t>
  </si>
  <si>
    <t>カズサホス</t>
  </si>
  <si>
    <t>カフェンストロール</t>
  </si>
  <si>
    <t>カルタップ</t>
  </si>
  <si>
    <t>カルバリル（NAC)</t>
  </si>
  <si>
    <t>カルボフラン</t>
  </si>
  <si>
    <t>キノクラミン（ACN）</t>
  </si>
  <si>
    <t>キャプタン</t>
  </si>
  <si>
    <t>クミルロン</t>
  </si>
  <si>
    <t>グリホサート</t>
  </si>
  <si>
    <t>グルホシネート</t>
  </si>
  <si>
    <t>クロメプロップ</t>
  </si>
  <si>
    <t>クロルニトロフェン（CNP)</t>
  </si>
  <si>
    <t>クロルピリホス</t>
  </si>
  <si>
    <t>クロロタロニル（TPN)</t>
  </si>
  <si>
    <t>シアナジン</t>
  </si>
  <si>
    <t>シアノホス（CYAP）</t>
  </si>
  <si>
    <t>ジウロン（DCMU)</t>
  </si>
  <si>
    <t>ジクロベニル（DBN)</t>
  </si>
  <si>
    <t>ジクロルボス（DDVP)</t>
  </si>
  <si>
    <t>ジクワット</t>
  </si>
  <si>
    <t>ジスルホトン（エチルチオメトン）</t>
  </si>
  <si>
    <t>ジチオピル</t>
  </si>
  <si>
    <t>ジハロホップブチル</t>
  </si>
  <si>
    <t>シマジン（CAT)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</si>
  <si>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</si>
  <si>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</si>
  <si>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</si>
  <si>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</si>
  <si>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</si>
  <si>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</si>
  <si>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</si>
  <si>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</si>
  <si>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</si>
  <si>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</si>
  <si>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</si>
  <si>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テルブカルブ（MBPMC）</t>
  </si>
  <si>
    <t>トリクロピル</t>
  </si>
  <si>
    <t>トリクロルホン（DEP）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</si>
  <si>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</si>
  <si>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</si>
  <si>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</si>
  <si>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</si>
  <si>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</si>
  <si>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</si>
  <si>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</si>
  <si>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ピラゾリネート（ピラゾレート）</t>
  </si>
  <si>
    <t>ピリダフェンチオン</t>
  </si>
  <si>
    <t>ピリブチカルブ</t>
  </si>
  <si>
    <t>ピロキロン</t>
  </si>
  <si>
    <t>フェニトロチオン（MEP）</t>
  </si>
  <si>
    <t>フェノブカルブ（BPMC）</t>
  </si>
  <si>
    <t>フェリムゾン</t>
  </si>
  <si>
    <t>フェンチオン（MPP）</t>
  </si>
  <si>
    <t>フェントエート（PAP）</t>
  </si>
  <si>
    <t>フェントラザミド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</si>
  <si>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</si>
  <si>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</si>
  <si>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</si>
  <si>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</si>
  <si>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</si>
  <si>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</si>
  <si>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</si>
  <si>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</si>
  <si>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</si>
  <si>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</si>
  <si>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</si>
  <si>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</si>
  <si>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</si>
  <si>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</si>
  <si>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</si>
  <si>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</si>
  <si>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</si>
  <si>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</si>
  <si>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</si>
  <si>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</si>
  <si>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</si>
  <si>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</si>
  <si>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メコプロップ（MCPP）</t>
  </si>
  <si>
    <t>メソミル</t>
  </si>
  <si>
    <t>メタラキシル</t>
  </si>
  <si>
    <t>メチダチオン（DMTP）</t>
  </si>
  <si>
    <t>メトミノストロビン</t>
  </si>
  <si>
    <t>メトリブジン</t>
  </si>
  <si>
    <t>メフェナセット</t>
  </si>
  <si>
    <t>メプロニル</t>
  </si>
  <si>
    <t>モリネート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</si>
  <si>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2"/>
  </si>
  <si>
    <t>大腸菌数</t>
    <rPh sb="0" eb="3">
      <t>ダイチョウキン</t>
    </rPh>
    <rPh sb="3" eb="4">
      <t>スウ</t>
    </rPh>
    <phoneticPr fontId="3"/>
  </si>
  <si>
    <t>CFU/100ml</t>
    <phoneticPr fontId="3"/>
  </si>
  <si>
    <t>CFU/100mL</t>
    <phoneticPr fontId="3"/>
  </si>
  <si>
    <t>CFU/100ml</t>
    <phoneticPr fontId="2"/>
  </si>
  <si>
    <t>原　虫　類　関　連　項　目</t>
    <rPh sb="0" eb="1">
      <t>ハラ</t>
    </rPh>
    <rPh sb="2" eb="3">
      <t>ムシ</t>
    </rPh>
    <rPh sb="4" eb="5">
      <t>ルイ</t>
    </rPh>
    <rPh sb="6" eb="7">
      <t>セキ</t>
    </rPh>
    <rPh sb="8" eb="9">
      <t>レン</t>
    </rPh>
    <rPh sb="10" eb="11">
      <t>コウ</t>
    </rPh>
    <rPh sb="12" eb="13">
      <t>メ</t>
    </rPh>
    <phoneticPr fontId="3"/>
  </si>
  <si>
    <t>指標菌</t>
    <rPh sb="0" eb="2">
      <t>シヒョウ</t>
    </rPh>
    <rPh sb="2" eb="3">
      <t>キン</t>
    </rPh>
    <phoneticPr fontId="2"/>
  </si>
  <si>
    <t>イプフェンカルバゾン</t>
    <phoneticPr fontId="2"/>
  </si>
  <si>
    <t>除草剤</t>
    <rPh sb="0" eb="3">
      <t>ジョソウザイ</t>
    </rPh>
    <phoneticPr fontId="2"/>
  </si>
  <si>
    <t>晴</t>
    <rPh sb="0" eb="1">
      <t>ハレ</t>
    </rPh>
    <phoneticPr fontId="2"/>
  </si>
  <si>
    <t>適合</t>
    <rPh sb="0" eb="2">
      <t>テキゴウ</t>
    </rPh>
    <phoneticPr fontId="2"/>
  </si>
  <si>
    <t>&lt;0.1</t>
  </si>
  <si>
    <t>曇</t>
    <rPh sb="0" eb="1">
      <t>クモリ</t>
    </rPh>
    <phoneticPr fontId="2"/>
  </si>
  <si>
    <t>&lt;0.00003</t>
  </si>
  <si>
    <t>&lt;0.5</t>
  </si>
  <si>
    <t>0.01
(ﾒﾁﾙｲｿﾁｵｼｱﾈｰﾄ
として)</t>
  </si>
  <si>
    <t>1,2</t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</si>
  <si>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</si>
  <si>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</si>
  <si>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藻臭</t>
    <rPh sb="0" eb="2">
      <t>モシュウ</t>
    </rPh>
    <phoneticPr fontId="2"/>
  </si>
  <si>
    <t>検出</t>
    <rPh sb="0" eb="2">
      <t>ケンシュツ</t>
    </rPh>
    <phoneticPr fontId="2"/>
  </si>
  <si>
    <t>No.1</t>
    <phoneticPr fontId="2"/>
  </si>
  <si>
    <t>適合</t>
    <rPh sb="0" eb="2">
      <t>テキゴウ</t>
    </rPh>
    <phoneticPr fontId="2"/>
  </si>
  <si>
    <t>&lt;0.08</t>
  </si>
  <si>
    <t>&lt;0.01</t>
  </si>
  <si>
    <t>&lt;1</t>
  </si>
  <si>
    <t>&lt;0.02</t>
  </si>
  <si>
    <t>&lt;0.3</t>
  </si>
  <si>
    <t xml:space="preserve"> 0.00005以下(暫定)</t>
    <rPh sb="8" eb="10">
      <t>イカ</t>
    </rPh>
    <rPh sb="11" eb="13">
      <t>ザンテイ</t>
    </rPh>
    <phoneticPr fontId="3"/>
  </si>
  <si>
    <t>適合</t>
    <rPh sb="0" eb="2">
      <t>テキゴウ</t>
    </rPh>
    <phoneticPr fontId="2"/>
  </si>
  <si>
    <t>&lt;0.0004</t>
  </si>
  <si>
    <t>&lt;0.0006</t>
  </si>
  <si>
    <t>1,2</t>
    <phoneticPr fontId="2"/>
  </si>
  <si>
    <t>晴</t>
    <rPh sb="0" eb="1">
      <t>ハレ</t>
    </rPh>
    <phoneticPr fontId="2"/>
  </si>
  <si>
    <t>1,2</t>
    <phoneticPr fontId="2"/>
  </si>
  <si>
    <t>No.2</t>
    <phoneticPr fontId="2"/>
  </si>
  <si>
    <t>雨</t>
    <rPh sb="0" eb="1">
      <t>アメ</t>
    </rPh>
    <phoneticPr fontId="2"/>
  </si>
  <si>
    <t>&lt;0.0008</t>
  </si>
  <si>
    <t>&lt;0.00004</t>
  </si>
  <si>
    <t>&lt;0.0001</t>
  </si>
  <si>
    <t>&lt;0.00002</t>
  </si>
  <si>
    <t>&lt;0.0009</t>
  </si>
  <si>
    <t>&lt;0.00009</t>
  </si>
  <si>
    <t>&lt;0.000006</t>
  </si>
  <si>
    <t>&lt;0.00008</t>
  </si>
  <si>
    <t>&lt;0.000005</t>
  </si>
  <si>
    <t>&lt;0.003</t>
  </si>
  <si>
    <t>&lt;0.00001</t>
  </si>
  <si>
    <t>&lt;0.00006</t>
  </si>
  <si>
    <t>&lt;0.00007</t>
  </si>
  <si>
    <t>&lt;0.0007</t>
  </si>
  <si>
    <t>1,2</t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</si>
  <si>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</si>
  <si>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</si>
  <si>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1,2</t>
    <phoneticPr fontId="2"/>
  </si>
  <si>
    <t xml:space="preserve"> 0.00005以下（暫定）</t>
    <rPh sb="8" eb="10">
      <t>イカ</t>
    </rPh>
    <rPh sb="11" eb="13">
      <t>ザンテイ</t>
    </rPh>
    <phoneticPr fontId="3"/>
  </si>
  <si>
    <t>CFU/mL</t>
  </si>
  <si>
    <t>CFU/mL</t>
    <phoneticPr fontId="3"/>
  </si>
  <si>
    <t>MPN/100ml</t>
  </si>
  <si>
    <t>MPN/100ml</t>
    <phoneticPr fontId="3"/>
  </si>
  <si>
    <t>CFU/10ml</t>
  </si>
  <si>
    <t>CFU/10ml</t>
    <phoneticPr fontId="3"/>
  </si>
  <si>
    <t>個/10L</t>
    <rPh sb="0" eb="1">
      <t>コ</t>
    </rPh>
    <phoneticPr fontId="3"/>
  </si>
  <si>
    <t>晴</t>
    <rPh sb="0" eb="1">
      <t>ハレ</t>
    </rPh>
    <phoneticPr fontId="2"/>
  </si>
  <si>
    <t>曇</t>
    <rPh sb="0" eb="1">
      <t>クモリ</t>
    </rPh>
    <phoneticPr fontId="2"/>
  </si>
  <si>
    <t>1,2</t>
    <phoneticPr fontId="2"/>
  </si>
  <si>
    <t>曇</t>
    <rPh sb="0" eb="1">
      <t>クモリ</t>
    </rPh>
    <phoneticPr fontId="2"/>
  </si>
  <si>
    <t>検出せず</t>
  </si>
  <si>
    <t>藻臭</t>
  </si>
  <si>
    <t>1,2</t>
    <phoneticPr fontId="2"/>
  </si>
  <si>
    <t>雨</t>
    <rPh sb="0" eb="1">
      <t>アメ</t>
    </rPh>
    <phoneticPr fontId="2"/>
  </si>
  <si>
    <t>検出せず</t>
    <rPh sb="0" eb="2">
      <t>ケンシュツ</t>
    </rPh>
    <phoneticPr fontId="2"/>
  </si>
  <si>
    <t>曇</t>
    <rPh sb="0" eb="1">
      <t>クモリ</t>
    </rPh>
    <phoneticPr fontId="2"/>
  </si>
  <si>
    <t>1,2</t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</si>
  <si>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</si>
  <si>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</si>
  <si>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</si>
  <si>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1,2</t>
    <phoneticPr fontId="2"/>
  </si>
  <si>
    <t>No.1</t>
  </si>
  <si>
    <t>雨</t>
    <rPh sb="0" eb="1">
      <t>アメ</t>
    </rPh>
    <phoneticPr fontId="2"/>
  </si>
  <si>
    <t>曇</t>
    <rPh sb="0" eb="1">
      <t>クモリ</t>
    </rPh>
    <phoneticPr fontId="2"/>
  </si>
  <si>
    <t>1,2</t>
    <phoneticPr fontId="2"/>
  </si>
  <si>
    <t>No.2</t>
  </si>
  <si>
    <t>1,2</t>
    <phoneticPr fontId="2"/>
  </si>
  <si>
    <t>備　　考</t>
    <phoneticPr fontId="3"/>
  </si>
  <si>
    <t>晴</t>
    <rPh sb="0" eb="1">
      <t>ハレ</t>
    </rPh>
    <phoneticPr fontId="2"/>
  </si>
  <si>
    <t>1,2</t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</si>
  <si>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</si>
  <si>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</si>
  <si>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1,2</t>
    <phoneticPr fontId="2"/>
  </si>
  <si>
    <t>雪</t>
    <rPh sb="0" eb="1">
      <t>ユキ</t>
    </rPh>
    <phoneticPr fontId="2"/>
  </si>
  <si>
    <t>1,2</t>
    <phoneticPr fontId="2"/>
  </si>
  <si>
    <t>晴</t>
    <rPh sb="0" eb="1">
      <t>ハレ</t>
    </rPh>
    <phoneticPr fontId="2"/>
  </si>
  <si>
    <t>雪</t>
    <rPh sb="0" eb="1">
      <t>ユキ</t>
    </rPh>
    <phoneticPr fontId="2"/>
  </si>
  <si>
    <t>曇</t>
    <rPh sb="0" eb="1">
      <t>クモリ</t>
    </rPh>
    <phoneticPr fontId="2"/>
  </si>
  <si>
    <t>1,2</t>
    <phoneticPr fontId="2"/>
  </si>
  <si>
    <t>区分</t>
    <rPh sb="0" eb="2">
      <t>クブン</t>
    </rPh>
    <phoneticPr fontId="2"/>
  </si>
  <si>
    <t>採取場所</t>
    <rPh sb="0" eb="2">
      <t>サイシュ</t>
    </rPh>
    <rPh sb="2" eb="4">
      <t>バショ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</si>
  <si>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</si>
  <si>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</si>
  <si>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</si>
  <si>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</si>
  <si>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</si>
  <si>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</si>
  <si>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</si>
  <si>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</si>
  <si>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</si>
  <si>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</si>
  <si>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</si>
  <si>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</si>
  <si>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羽黒川</t>
  </si>
  <si>
    <t>水質基準項目</t>
    <rPh sb="0" eb="2">
      <t>スイシツ</t>
    </rPh>
    <rPh sb="2" eb="4">
      <t>キジュン</t>
    </rPh>
    <rPh sb="4" eb="6">
      <t>コウモク</t>
    </rPh>
    <phoneticPr fontId="2"/>
  </si>
  <si>
    <t>●</t>
  </si>
  <si>
    <t>刈安川</t>
  </si>
  <si>
    <t>水窪ダム
表層</t>
    <rPh sb="5" eb="7">
      <t>ヒョウソウ</t>
    </rPh>
    <phoneticPr fontId="2"/>
  </si>
  <si>
    <t>●</t>
    <phoneticPr fontId="2"/>
  </si>
  <si>
    <t>水窪ダム
中・下層</t>
    <rPh sb="5" eb="6">
      <t>ナカ</t>
    </rPh>
    <rPh sb="7" eb="9">
      <t>カソウ</t>
    </rPh>
    <phoneticPr fontId="2"/>
  </si>
  <si>
    <t>綱木川</t>
  </si>
  <si>
    <t>烏川</t>
  </si>
  <si>
    <t>綱木川ダム
表層</t>
    <rPh sb="0" eb="1">
      <t>ツナ</t>
    </rPh>
    <rPh sb="1" eb="2">
      <t>キ</t>
    </rPh>
    <rPh sb="2" eb="3">
      <t>ガワ</t>
    </rPh>
    <rPh sb="6" eb="8">
      <t>ヒョウソウ</t>
    </rPh>
    <phoneticPr fontId="2"/>
  </si>
  <si>
    <t>綱木川ダム
中・下層</t>
    <rPh sb="0" eb="1">
      <t>ツナ</t>
    </rPh>
    <rPh sb="1" eb="3">
      <t>キカワ</t>
    </rPh>
    <rPh sb="6" eb="7">
      <t>ナカ</t>
    </rPh>
    <rPh sb="8" eb="10">
      <t>カソウ</t>
    </rPh>
    <phoneticPr fontId="2"/>
  </si>
  <si>
    <t>原水</t>
    <rPh sb="0" eb="2">
      <t>ゲンスイ</t>
    </rPh>
    <phoneticPr fontId="2"/>
  </si>
  <si>
    <t>末端量水所</t>
    <rPh sb="0" eb="2">
      <t>マッタン</t>
    </rPh>
    <rPh sb="2" eb="5">
      <t>リョウスイジョ</t>
    </rPh>
    <phoneticPr fontId="2"/>
  </si>
  <si>
    <t>（</t>
  </si>
  <si>
    <t>～</t>
  </si>
  <si>
    <t>）</t>
  </si>
  <si>
    <t>※　浄水場出口における色度、濁度はそれぞれ色、濁りとしての確認結果</t>
    <rPh sb="2" eb="5">
      <t>ジョウスイジョウ</t>
    </rPh>
    <rPh sb="5" eb="7">
      <t>デグチ</t>
    </rPh>
    <rPh sb="11" eb="13">
      <t>イロド</t>
    </rPh>
    <rPh sb="14" eb="16">
      <t>ダクド</t>
    </rPh>
    <rPh sb="21" eb="22">
      <t>イロ</t>
    </rPh>
    <rPh sb="23" eb="24">
      <t>ニゴ</t>
    </rPh>
    <rPh sb="29" eb="31">
      <t>カクニン</t>
    </rPh>
    <rPh sb="31" eb="33">
      <t>ケッカ</t>
    </rPh>
    <phoneticPr fontId="3"/>
  </si>
  <si>
    <t>&lt;0.05</t>
  </si>
  <si>
    <t>原　虫　類</t>
    <rPh sb="0" eb="1">
      <t>ハラ</t>
    </rPh>
    <rPh sb="2" eb="3">
      <t>ムシ</t>
    </rPh>
    <rPh sb="4" eb="5">
      <t>ルイ</t>
    </rPh>
    <phoneticPr fontId="3"/>
  </si>
  <si>
    <t>原　水　水　質　監　視　項　目</t>
    <rPh sb="0" eb="1">
      <t>ゲン</t>
    </rPh>
    <rPh sb="2" eb="3">
      <t>ミズ</t>
    </rPh>
    <rPh sb="4" eb="5">
      <t>ミズ</t>
    </rPh>
    <rPh sb="6" eb="7">
      <t>シツ</t>
    </rPh>
    <rPh sb="8" eb="9">
      <t>カン</t>
    </rPh>
    <rPh sb="10" eb="11">
      <t>シ</t>
    </rPh>
    <rPh sb="12" eb="13">
      <t>コウ</t>
    </rPh>
    <rPh sb="14" eb="15">
      <t>メ</t>
    </rPh>
    <phoneticPr fontId="3"/>
  </si>
  <si>
    <t>検出値と目標値との比の和</t>
    <rPh sb="0" eb="3">
      <t>ケンシュツチ</t>
    </rPh>
    <rPh sb="4" eb="7">
      <t>モクヒョウチ</t>
    </rPh>
    <rPh sb="9" eb="10">
      <t>ヒ</t>
    </rPh>
    <rPh sb="11" eb="12">
      <t>ワ</t>
    </rPh>
    <phoneticPr fontId="3"/>
  </si>
  <si>
    <t>検出値</t>
    <rPh sb="0" eb="2">
      <t>ケンシュツ</t>
    </rPh>
    <rPh sb="2" eb="3">
      <t>チ</t>
    </rPh>
    <phoneticPr fontId="2"/>
  </si>
  <si>
    <t>目標値との比</t>
    <rPh sb="0" eb="3">
      <t>モクヒョウチ</t>
    </rPh>
    <rPh sb="5" eb="6">
      <t>ヒ</t>
    </rPh>
    <phoneticPr fontId="2"/>
  </si>
  <si>
    <t>笹野浄水場２系原水サンプリング栓</t>
    <rPh sb="0" eb="2">
      <t>ササノ</t>
    </rPh>
    <rPh sb="2" eb="4">
      <t>ジョウスイ</t>
    </rPh>
    <rPh sb="4" eb="5">
      <t>ジョウ</t>
    </rPh>
    <rPh sb="6" eb="7">
      <t>ケイ</t>
    </rPh>
    <rPh sb="7" eb="9">
      <t>ゲンスイ</t>
    </rPh>
    <rPh sb="15" eb="16">
      <t>セン</t>
    </rPh>
    <phoneticPr fontId="3"/>
  </si>
  <si>
    <t>雨</t>
  </si>
  <si>
    <t>晴</t>
  </si>
  <si>
    <t>曇</t>
  </si>
  <si>
    <t>雪</t>
  </si>
  <si>
    <t>笹野浄水場２系沈澱水サンプリング栓</t>
    <phoneticPr fontId="3"/>
  </si>
  <si>
    <t>笹野浄水場２系原水サンプリング栓</t>
    <phoneticPr fontId="3"/>
  </si>
  <si>
    <t>綱木川ダム(下層)</t>
    <phoneticPr fontId="3"/>
  </si>
  <si>
    <t>綱木川ダム(中層)</t>
    <phoneticPr fontId="3"/>
  </si>
  <si>
    <t>綱木川ダム(表層)</t>
    <phoneticPr fontId="3"/>
  </si>
  <si>
    <t>烏川(綱木川ダム)</t>
    <phoneticPr fontId="3"/>
  </si>
  <si>
    <t>綱木川(綱木川ダム)</t>
    <rPh sb="0" eb="1">
      <t>ツナ</t>
    </rPh>
    <rPh sb="1" eb="2">
      <t>キ</t>
    </rPh>
    <rPh sb="2" eb="3">
      <t>カワ</t>
    </rPh>
    <rPh sb="4" eb="5">
      <t>ツナ</t>
    </rPh>
    <rPh sb="5" eb="6">
      <t>キ</t>
    </rPh>
    <rPh sb="6" eb="7">
      <t>カワ</t>
    </rPh>
    <phoneticPr fontId="3"/>
  </si>
  <si>
    <t>笹野浄水場１系沈澱水サンプリング栓</t>
    <phoneticPr fontId="3"/>
  </si>
  <si>
    <t>笹野浄水場１系原水サンプリング栓</t>
    <phoneticPr fontId="3"/>
  </si>
  <si>
    <t>刈安川(水窪ダム)</t>
    <phoneticPr fontId="3"/>
  </si>
  <si>
    <t>笹野浄水場</t>
    <rPh sb="0" eb="2">
      <t>ササノ</t>
    </rPh>
    <rPh sb="2" eb="4">
      <t>ジョウスイ</t>
    </rPh>
    <phoneticPr fontId="3"/>
  </si>
  <si>
    <t>浄水池</t>
    <rPh sb="0" eb="2">
      <t>ジョウスイ</t>
    </rPh>
    <rPh sb="2" eb="3">
      <t>イケ</t>
    </rPh>
    <phoneticPr fontId="3"/>
  </si>
  <si>
    <t>高畠量水所</t>
    <phoneticPr fontId="3"/>
  </si>
  <si>
    <t>川西量水所</t>
    <phoneticPr fontId="3"/>
  </si>
  <si>
    <t>水源域</t>
    <rPh sb="0" eb="3">
      <t>スイゲンイキ</t>
    </rPh>
    <phoneticPr fontId="3"/>
  </si>
  <si>
    <t>残留塩素(mg/L)</t>
    <rPh sb="0" eb="2">
      <t>ザンリュウ</t>
    </rPh>
    <rPh sb="2" eb="4">
      <t>エンソ</t>
    </rPh>
    <phoneticPr fontId="2"/>
  </si>
  <si>
    <t>有機物（TOC：全有機炭素）</t>
    <phoneticPr fontId="2"/>
  </si>
  <si>
    <t>pH値</t>
    <rPh sb="2" eb="3">
      <t>チ</t>
    </rPh>
    <phoneticPr fontId="3"/>
  </si>
  <si>
    <t>BOD</t>
    <phoneticPr fontId="3"/>
  </si>
  <si>
    <t>COD</t>
    <phoneticPr fontId="3"/>
  </si>
  <si>
    <t>UV吸光度</t>
    <rPh sb="2" eb="3">
      <t>キュウ</t>
    </rPh>
    <rPh sb="3" eb="5">
      <t>コウド</t>
    </rPh>
    <phoneticPr fontId="3"/>
  </si>
  <si>
    <t>SS</t>
    <phoneticPr fontId="3"/>
  </si>
  <si>
    <t>有機物（TOC：全有機炭素）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3"/>
  </si>
  <si>
    <t>SS</t>
    <phoneticPr fontId="2"/>
  </si>
  <si>
    <t>目標値</t>
    <rPh sb="0" eb="3">
      <t>モクヒョウチ</t>
    </rPh>
    <phoneticPr fontId="2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</si>
  <si>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2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</si>
  <si>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3"/>
  </si>
  <si>
    <t>検　　査　　機　　関　※2</t>
    <rPh sb="0" eb="1">
      <t>ケン</t>
    </rPh>
    <rPh sb="3" eb="4">
      <t>サ</t>
    </rPh>
    <rPh sb="6" eb="7">
      <t>キ</t>
    </rPh>
    <rPh sb="9" eb="10">
      <t>セキ</t>
    </rPh>
    <phoneticPr fontId="3"/>
  </si>
  <si>
    <t xml:space="preserve"> 1 以下　※1</t>
    <rPh sb="3" eb="5">
      <t>イカ</t>
    </rPh>
    <phoneticPr fontId="3"/>
  </si>
  <si>
    <t>令和５年度　置賜広域水道　定期水質検査実施計画</t>
    <rPh sb="0" eb="2">
      <t>レイワ</t>
    </rPh>
    <rPh sb="3" eb="5">
      <t>ネンド</t>
    </rPh>
    <rPh sb="5" eb="7">
      <t>ヘイネンド</t>
    </rPh>
    <rPh sb="6" eb="7">
      <t>オ</t>
    </rPh>
    <rPh sb="7" eb="8">
      <t>タマワ</t>
    </rPh>
    <rPh sb="8" eb="10">
      <t>コウイキ</t>
    </rPh>
    <rPh sb="10" eb="12">
      <t>スイドウ</t>
    </rPh>
    <rPh sb="13" eb="15">
      <t>テイキ</t>
    </rPh>
    <rPh sb="15" eb="17">
      <t>スイシツ</t>
    </rPh>
    <rPh sb="17" eb="19">
      <t>ケンサ</t>
    </rPh>
    <rPh sb="19" eb="21">
      <t>ジッシ</t>
    </rPh>
    <rPh sb="21" eb="23">
      <t>ケイカク</t>
    </rPh>
    <phoneticPr fontId="2"/>
  </si>
  <si>
    <t>検査項目</t>
    <rPh sb="0" eb="2">
      <t>ケンサ</t>
    </rPh>
    <rPh sb="2" eb="4">
      <t>コウモク</t>
    </rPh>
    <phoneticPr fontId="2"/>
  </si>
  <si>
    <t>原水
サンプリング栓
（１系）</t>
    <phoneticPr fontId="2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</si>
  <si>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2"/>
  </si>
  <si>
    <t>原水
サンプリング栓
（２系）</t>
    <phoneticPr fontId="2"/>
  </si>
  <si>
    <t>処理工程水</t>
    <rPh sb="0" eb="2">
      <t>ショリ</t>
    </rPh>
    <rPh sb="2" eb="5">
      <t>コウテイスイ</t>
    </rPh>
    <phoneticPr fontId="2"/>
  </si>
  <si>
    <t>沈澱水
サンプリング栓
（１系）</t>
    <rPh sb="0" eb="2">
      <t>チンデン</t>
    </rPh>
    <phoneticPr fontId="2"/>
  </si>
  <si>
    <t>沈澱水
サンプリング栓
（２系）</t>
    <rPh sb="0" eb="2">
      <t>チンデン</t>
    </rPh>
    <phoneticPr fontId="2"/>
  </si>
  <si>
    <t>ろ過水
サンプリング栓
（１系）</t>
    <phoneticPr fontId="2"/>
  </si>
  <si>
    <t>ろ過水
サンプリング栓
（２系）</t>
    <phoneticPr fontId="2"/>
  </si>
  <si>
    <t>浄水</t>
    <rPh sb="0" eb="1">
      <t>キヨシ</t>
    </rPh>
    <rPh sb="1" eb="2">
      <t>ミズ</t>
    </rPh>
    <phoneticPr fontId="2"/>
  </si>
  <si>
    <t>浄水
サンプリング栓
（№１、２）</t>
    <phoneticPr fontId="2"/>
  </si>
  <si>
    <t>南陽量水所</t>
  </si>
  <si>
    <t>他量水所</t>
    <rPh sb="0" eb="1">
      <t>ホカ</t>
    </rPh>
    <rPh sb="1" eb="4">
      <t>リョウスイジョ</t>
    </rPh>
    <phoneticPr fontId="2"/>
  </si>
  <si>
    <t>高畠量水所</t>
  </si>
  <si>
    <t>川西量水所</t>
  </si>
  <si>
    <t>（注）</t>
  </si>
  <si>
    <t>１系は水窪ダム系、２系は綱木川ダム系の施設である</t>
    <rPh sb="1" eb="2">
      <t>ケイ</t>
    </rPh>
    <rPh sb="3" eb="5">
      <t>ミズクボ</t>
    </rPh>
    <rPh sb="7" eb="8">
      <t>ケイ</t>
    </rPh>
    <rPh sb="10" eb="11">
      <t>ケイ</t>
    </rPh>
    <rPh sb="12" eb="13">
      <t>ツナ</t>
    </rPh>
    <rPh sb="13" eb="15">
      <t>キカワ</t>
    </rPh>
    <rPh sb="17" eb="18">
      <t>ケイ</t>
    </rPh>
    <rPh sb="19" eb="21">
      <t>シセツ</t>
    </rPh>
    <phoneticPr fontId="2"/>
  </si>
  <si>
    <t>毎日水質検査結果(令和５年度)</t>
    <rPh sb="0" eb="1">
      <t>ゴト</t>
    </rPh>
    <rPh sb="1" eb="2">
      <t>ヒ</t>
    </rPh>
    <rPh sb="2" eb="3">
      <t>ミズ</t>
    </rPh>
    <rPh sb="3" eb="4">
      <t>シツ</t>
    </rPh>
    <rPh sb="4" eb="5">
      <t>ケン</t>
    </rPh>
    <rPh sb="5" eb="6">
      <t>ジャ</t>
    </rPh>
    <rPh sb="6" eb="7">
      <t>ケツ</t>
    </rPh>
    <rPh sb="7" eb="8">
      <t>カ</t>
    </rPh>
    <rPh sb="9" eb="11">
      <t>レイワ</t>
    </rPh>
    <rPh sb="12" eb="13">
      <t>ネン</t>
    </rPh>
    <rPh sb="13" eb="14">
      <t>ド</t>
    </rPh>
    <phoneticPr fontId="3"/>
  </si>
  <si>
    <t>検 査 地 点</t>
    <rPh sb="0" eb="1">
      <t>ケン</t>
    </rPh>
    <rPh sb="2" eb="3">
      <t>ジャ</t>
    </rPh>
    <rPh sb="4" eb="5">
      <t>チ</t>
    </rPh>
    <rPh sb="6" eb="7">
      <t>テン</t>
    </rPh>
    <phoneticPr fontId="3"/>
  </si>
  <si>
    <t>南陽量水所</t>
    <rPh sb="0" eb="2">
      <t>ナンヨウ</t>
    </rPh>
    <rPh sb="2" eb="5">
      <t>リョウスイジョ</t>
    </rPh>
    <phoneticPr fontId="3"/>
  </si>
  <si>
    <t>笹野浄水場出口</t>
    <rPh sb="0" eb="2">
      <t>ササノ</t>
    </rPh>
    <rPh sb="2" eb="5">
      <t>ジョウスイジョウ</t>
    </rPh>
    <rPh sb="5" eb="7">
      <t>デグチ</t>
    </rPh>
    <phoneticPr fontId="3"/>
  </si>
  <si>
    <t>月</t>
    <rPh sb="0" eb="1">
      <t>ツキ</t>
    </rPh>
    <phoneticPr fontId="3"/>
  </si>
  <si>
    <t>項　目</t>
    <rPh sb="0" eb="1">
      <t>コウ</t>
    </rPh>
    <rPh sb="2" eb="3">
      <t>メ</t>
    </rPh>
    <phoneticPr fontId="3"/>
  </si>
  <si>
    <t>単　位</t>
    <rPh sb="0" eb="1">
      <t>タン</t>
    </rPh>
    <rPh sb="2" eb="3">
      <t>クライ</t>
    </rPh>
    <phoneticPr fontId="3"/>
  </si>
  <si>
    <t>(</t>
    <phoneticPr fontId="3"/>
  </si>
  <si>
    <t>最小</t>
    <rPh sb="0" eb="2">
      <t>サイショウ</t>
    </rPh>
    <phoneticPr fontId="3"/>
  </si>
  <si>
    <t>～</t>
    <phoneticPr fontId="3"/>
  </si>
  <si>
    <t>最大</t>
    <rPh sb="0" eb="2">
      <t>サイダイ</t>
    </rPh>
    <phoneticPr fontId="3"/>
  </si>
  <si>
    <t>)</t>
    <phoneticPr fontId="3"/>
  </si>
  <si>
    <t>４月</t>
    <rPh sb="1" eb="2">
      <t>ガツ</t>
    </rPh>
    <phoneticPr fontId="3"/>
  </si>
  <si>
    <t>色度</t>
    <rPh sb="0" eb="1">
      <t>イロ</t>
    </rPh>
    <rPh sb="1" eb="2">
      <t>ド</t>
    </rPh>
    <phoneticPr fontId="3"/>
  </si>
  <si>
    <t>1未満</t>
    <rPh sb="1" eb="3">
      <t>ミマン</t>
    </rPh>
    <phoneticPr fontId="10"/>
  </si>
  <si>
    <t>異常なし</t>
    <rPh sb="0" eb="2">
      <t>イジョウ</t>
    </rPh>
    <phoneticPr fontId="10"/>
  </si>
  <si>
    <t>濁度</t>
    <rPh sb="0" eb="1">
      <t>ニゴ</t>
    </rPh>
    <rPh sb="1" eb="2">
      <t>ド</t>
    </rPh>
    <phoneticPr fontId="3"/>
  </si>
  <si>
    <t>0.1未満</t>
    <rPh sb="3" eb="5">
      <t>ミマン</t>
    </rPh>
    <phoneticPr fontId="10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</si>
  <si>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</si>
  <si>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</si>
  <si>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</si>
  <si>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</si>
  <si>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</si>
  <si>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</si>
  <si>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</si>
  <si>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</si>
  <si>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</si>
  <si>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</si>
  <si>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</si>
  <si>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　　　　　　　　　　　　定　期　水　質　検　査　結　果（令和５年度）</t>
    <rPh sb="12" eb="13">
      <t>サダム</t>
    </rPh>
    <rPh sb="14" eb="15">
      <t>キ</t>
    </rPh>
    <rPh sb="16" eb="17">
      <t>ミズ</t>
    </rPh>
    <rPh sb="18" eb="19">
      <t>シツ</t>
    </rPh>
    <rPh sb="20" eb="21">
      <t>ケン</t>
    </rPh>
    <rPh sb="22" eb="23">
      <t>サ</t>
    </rPh>
    <rPh sb="24" eb="25">
      <t>ムスブ</t>
    </rPh>
    <rPh sb="26" eb="27">
      <t>ハタシ</t>
    </rPh>
    <rPh sb="28" eb="29">
      <t>レイ</t>
    </rPh>
    <rPh sb="29" eb="30">
      <t>ワ</t>
    </rPh>
    <phoneticPr fontId="3"/>
  </si>
  <si>
    <t>検出せず
（全項目）</t>
    <rPh sb="0" eb="2">
      <t>ケンシュツ</t>
    </rPh>
    <rPh sb="6" eb="9">
      <t>ゼンコウモク</t>
    </rPh>
    <phoneticPr fontId="2"/>
  </si>
  <si>
    <t>小雨</t>
    <rPh sb="0" eb="2">
      <t>コサメ</t>
    </rPh>
    <phoneticPr fontId="2"/>
  </si>
  <si>
    <t>小雨</t>
  </si>
  <si>
    <t>笹野浄水場１系ろ過水サンプリング栓</t>
    <rPh sb="8" eb="9">
      <t>カ</t>
    </rPh>
    <phoneticPr fontId="3"/>
  </si>
  <si>
    <t>土臭</t>
    <rPh sb="0" eb="2">
      <t>ドシュウ</t>
    </rPh>
    <phoneticPr fontId="2"/>
  </si>
  <si>
    <t>※ 検査機関：１＝置賜電気水道事務所　２＝株式会社丹野</t>
    <rPh sb="2" eb="4">
      <t>ケンサ</t>
    </rPh>
    <rPh sb="4" eb="6">
      <t>キカン</t>
    </rPh>
    <rPh sb="9" eb="11">
      <t>オキタマ</t>
    </rPh>
    <rPh sb="11" eb="13">
      <t>デンキ</t>
    </rPh>
    <rPh sb="13" eb="15">
      <t>スイドウ</t>
    </rPh>
    <rPh sb="15" eb="17">
      <t>ジム</t>
    </rPh>
    <rPh sb="17" eb="18">
      <t>ショ</t>
    </rPh>
    <rPh sb="21" eb="25">
      <t>カブシキガイシャ</t>
    </rPh>
    <rPh sb="25" eb="27">
      <t>タンノ</t>
    </rPh>
    <phoneticPr fontId="2"/>
  </si>
  <si>
    <t>笹野浄水場２系ろ過水サンプリング栓</t>
    <rPh sb="8" eb="9">
      <t>カ</t>
    </rPh>
    <phoneticPr fontId="3"/>
  </si>
  <si>
    <t>水源域</t>
    <rPh sb="0" eb="2">
      <t>スイゲン</t>
    </rPh>
    <rPh sb="2" eb="3">
      <t>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</si>
</sst>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00"/>
    <numFmt numFmtId="178" formatCode="0.0000"/>
    <numFmt numFmtId="179" formatCode="0.00000"/>
    <numFmt numFmtId="180" formatCode="0.000_);[Red]\(0.000\)"/>
    <numFmt numFmtId="181" formatCode="0.0_ "/>
    <numFmt numFmtId="182" formatCode="0.0\ "/>
    <numFmt numFmtId="183" formatCode="0.000000"/>
    <numFmt numFmtId="184" formatCode="0.00_);[Red]\(0.00\)"/>
    <numFmt numFmtId="185" formatCode="m&quot;月&quot;d&quot;日&quot;;@"/>
    <numFmt numFmtId="186" formatCode="h:mm;@"/>
    <numFmt numFmtId="187" formatCode="General&quot;（藻臭）&quot;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0" borderId="0"/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120" applyNumberFormat="0" applyFill="0" applyAlignment="0" applyProtection="0">
      <alignment vertical="center"/>
    </xf>
    <xf numFmtId="0" fontId="28" fillId="0" borderId="121" applyNumberFormat="0" applyFill="0" applyAlignment="0" applyProtection="0">
      <alignment vertical="center"/>
    </xf>
    <xf numFmtId="0" fontId="29" fillId="0" borderId="1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123" applyNumberFormat="0" applyAlignment="0" applyProtection="0">
      <alignment vertical="center"/>
    </xf>
    <xf numFmtId="0" fontId="34" fillId="7" borderId="124" applyNumberFormat="0" applyAlignment="0" applyProtection="0">
      <alignment vertical="center"/>
    </xf>
    <xf numFmtId="0" fontId="35" fillId="7" borderId="123" applyNumberFormat="0" applyAlignment="0" applyProtection="0">
      <alignment vertical="center"/>
    </xf>
    <xf numFmtId="0" fontId="36" fillId="0" borderId="125" applyNumberFormat="0" applyFill="0" applyAlignment="0" applyProtection="0">
      <alignment vertical="center"/>
    </xf>
    <xf numFmtId="0" fontId="37" fillId="8" borderId="1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9" borderId="12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00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81" fontId="5" fillId="0" borderId="24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56" fontId="5" fillId="0" borderId="27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9" xfId="0" quotePrefix="1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" fontId="5" fillId="0" borderId="30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56" fontId="5" fillId="0" borderId="27" xfId="0" applyNumberFormat="1" applyFont="1" applyFill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2" fontId="5" fillId="0" borderId="11" xfId="0" applyNumberFormat="1" applyFont="1" applyBorder="1" applyAlignment="1">
      <alignment horizontal="center" vertical="center"/>
    </xf>
    <xf numFmtId="183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183" fontId="5" fillId="0" borderId="5" xfId="0" applyNumberFormat="1" applyFont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56" fontId="5" fillId="0" borderId="27" xfId="1" applyNumberFormat="1" applyFont="1" applyBorder="1" applyAlignment="1">
      <alignment horizontal="center" vertical="center"/>
    </xf>
    <xf numFmtId="20" fontId="5" fillId="0" borderId="5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178" fontId="5" fillId="0" borderId="5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11" fillId="0" borderId="12" xfId="1" applyFont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5" fillId="0" borderId="44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1" fontId="5" fillId="0" borderId="26" xfId="1" applyNumberFormat="1" applyFont="1" applyBorder="1" applyAlignment="1">
      <alignment horizontal="center" vertical="center"/>
    </xf>
    <xf numFmtId="1" fontId="5" fillId="0" borderId="47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quotePrefix="1" applyFont="1" applyFill="1" applyAlignment="1" applyProtection="1">
      <alignment horizontal="left" vertical="center"/>
    </xf>
    <xf numFmtId="0" fontId="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185" fontId="16" fillId="0" borderId="0" xfId="1" applyNumberFormat="1" applyFont="1" applyBorder="1" applyAlignment="1">
      <alignment horizontal="center" vertical="center"/>
    </xf>
    <xf numFmtId="186" fontId="16" fillId="0" borderId="0" xfId="1" applyNumberFormat="1" applyFont="1" applyBorder="1" applyAlignment="1">
      <alignment horizontal="center" vertical="center"/>
    </xf>
    <xf numFmtId="20" fontId="16" fillId="0" borderId="0" xfId="1" applyNumberFormat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0" borderId="49" xfId="1" applyFont="1" applyBorder="1" applyAlignment="1">
      <alignment vertical="center"/>
    </xf>
    <xf numFmtId="2" fontId="16" fillId="0" borderId="0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vertical="center"/>
    </xf>
    <xf numFmtId="0" fontId="12" fillId="0" borderId="52" xfId="1" applyFont="1" applyBorder="1" applyAlignment="1">
      <alignment vertical="center"/>
    </xf>
    <xf numFmtId="180" fontId="16" fillId="0" borderId="0" xfId="1" applyNumberFormat="1" applyFont="1" applyBorder="1" applyAlignment="1">
      <alignment horizontal="center" vertical="center"/>
    </xf>
    <xf numFmtId="0" fontId="5" fillId="0" borderId="53" xfId="1" applyFont="1" applyBorder="1" applyAlignment="1">
      <alignment vertical="center"/>
    </xf>
    <xf numFmtId="0" fontId="12" fillId="0" borderId="21" xfId="1" applyFont="1" applyBorder="1" applyAlignment="1">
      <alignment vertical="center"/>
    </xf>
    <xf numFmtId="180" fontId="5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 shrinkToFit="1"/>
    </xf>
    <xf numFmtId="0" fontId="5" fillId="0" borderId="12" xfId="1" applyFont="1" applyBorder="1" applyAlignment="1">
      <alignment horizontal="left" vertical="center" shrinkToFit="1"/>
    </xf>
    <xf numFmtId="0" fontId="5" fillId="0" borderId="37" xfId="1" applyFont="1" applyBorder="1" applyAlignment="1">
      <alignment vertical="center" shrinkToFit="1"/>
    </xf>
    <xf numFmtId="56" fontId="5" fillId="0" borderId="28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183" fontId="5" fillId="0" borderId="1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56" fontId="5" fillId="0" borderId="49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176" fontId="5" fillId="0" borderId="65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56" fontId="5" fillId="0" borderId="66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56" fontId="5" fillId="0" borderId="52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 shrinkToFit="1"/>
    </xf>
    <xf numFmtId="1" fontId="5" fillId="0" borderId="65" xfId="1" applyNumberFormat="1" applyFont="1" applyBorder="1" applyAlignment="1">
      <alignment horizontal="center" vertical="center"/>
    </xf>
    <xf numFmtId="1" fontId="5" fillId="0" borderId="56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5" fillId="0" borderId="71" xfId="1" applyFont="1" applyBorder="1" applyAlignment="1">
      <alignment horizontal="center" vertical="center" wrapText="1"/>
    </xf>
    <xf numFmtId="176" fontId="5" fillId="0" borderId="35" xfId="1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2" fontId="5" fillId="0" borderId="66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64" xfId="0" applyNumberFormat="1" applyFont="1" applyBorder="1" applyAlignment="1">
      <alignment horizontal="center" vertical="center"/>
    </xf>
    <xf numFmtId="176" fontId="5" fillId="0" borderId="73" xfId="1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56" fontId="5" fillId="0" borderId="78" xfId="0" applyNumberFormat="1" applyFont="1" applyBorder="1" applyAlignment="1">
      <alignment horizontal="center" vertical="center"/>
    </xf>
    <xf numFmtId="56" fontId="5" fillId="0" borderId="79" xfId="0" applyNumberFormat="1" applyFont="1" applyBorder="1" applyAlignment="1">
      <alignment horizontal="center" vertical="center"/>
    </xf>
    <xf numFmtId="20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2" fontId="5" fillId="0" borderId="79" xfId="0" applyNumberFormat="1" applyFont="1" applyBorder="1" applyAlignment="1">
      <alignment horizontal="center" vertical="center"/>
    </xf>
    <xf numFmtId="1" fontId="5" fillId="0" borderId="72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177" fontId="5" fillId="0" borderId="72" xfId="0" applyNumberFormat="1" applyFont="1" applyBorder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" fontId="5" fillId="0" borderId="73" xfId="1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83" fontId="5" fillId="0" borderId="10" xfId="0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0" borderId="48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vertical="center"/>
    </xf>
    <xf numFmtId="0" fontId="8" fillId="0" borderId="59" xfId="0" applyFont="1" applyBorder="1" applyAlignment="1"/>
    <xf numFmtId="0" fontId="8" fillId="0" borderId="87" xfId="0" applyFont="1" applyBorder="1" applyAlignment="1"/>
    <xf numFmtId="56" fontId="5" fillId="0" borderId="6" xfId="0" applyNumberFormat="1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87" xfId="0" applyFont="1" applyBorder="1" applyAlignment="1">
      <alignment vertical="center"/>
    </xf>
    <xf numFmtId="183" fontId="5" fillId="0" borderId="12" xfId="0" applyNumberFormat="1" applyFont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88" xfId="0" applyFont="1" applyBorder="1" applyAlignment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0" fontId="9" fillId="0" borderId="89" xfId="0" applyFont="1" applyBorder="1" applyAlignment="1">
      <alignment vertical="center"/>
    </xf>
    <xf numFmtId="0" fontId="9" fillId="0" borderId="71" xfId="0" applyFont="1" applyBorder="1" applyAlignment="1">
      <alignment vertical="center"/>
    </xf>
    <xf numFmtId="0" fontId="9" fillId="0" borderId="90" xfId="0" applyFont="1" applyBorder="1" applyAlignment="1">
      <alignment vertical="center"/>
    </xf>
    <xf numFmtId="176" fontId="5" fillId="0" borderId="79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91" xfId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81" fontId="5" fillId="0" borderId="71" xfId="0" applyNumberFormat="1" applyFont="1" applyBorder="1" applyAlignment="1">
      <alignment horizontal="center" vertical="center"/>
    </xf>
    <xf numFmtId="176" fontId="5" fillId="0" borderId="28" xfId="1" applyNumberFormat="1" applyFont="1" applyBorder="1" applyAlignment="1">
      <alignment horizontal="center" vertical="center"/>
    </xf>
    <xf numFmtId="176" fontId="5" fillId="0" borderId="52" xfId="1" applyNumberFormat="1" applyFont="1" applyBorder="1" applyAlignment="1">
      <alignment horizontal="center" vertical="center"/>
    </xf>
    <xf numFmtId="178" fontId="5" fillId="0" borderId="79" xfId="1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177" fontId="5" fillId="0" borderId="66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91" xfId="1" applyFont="1" applyBorder="1" applyAlignment="1">
      <alignment horizontal="center" vertical="center" wrapText="1"/>
    </xf>
    <xf numFmtId="0" fontId="9" fillId="0" borderId="92" xfId="1" applyFont="1" applyBorder="1" applyAlignment="1">
      <alignment horizontal="center" vertical="center" wrapText="1"/>
    </xf>
    <xf numFmtId="0" fontId="5" fillId="0" borderId="93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2" fillId="0" borderId="78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2" fillId="0" borderId="79" xfId="2" applyFont="1" applyBorder="1" applyAlignment="1">
      <alignment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12" fillId="0" borderId="20" xfId="2" applyFont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176" fontId="5" fillId="0" borderId="84" xfId="0" applyNumberFormat="1" applyFont="1" applyBorder="1" applyAlignment="1">
      <alignment horizontal="center" vertical="center"/>
    </xf>
    <xf numFmtId="0" fontId="8" fillId="0" borderId="88" xfId="0" applyFont="1" applyBorder="1" applyAlignment="1"/>
    <xf numFmtId="0" fontId="9" fillId="0" borderId="88" xfId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178" fontId="5" fillId="0" borderId="28" xfId="1" applyNumberFormat="1" applyFont="1" applyBorder="1" applyAlignment="1">
      <alignment horizontal="center" vertical="center"/>
    </xf>
    <xf numFmtId="178" fontId="5" fillId="0" borderId="66" xfId="1" applyNumberFormat="1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178" fontId="5" fillId="0" borderId="66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52" xfId="1" applyNumberFormat="1" applyFont="1" applyBorder="1" applyAlignment="1">
      <alignment horizontal="center" vertical="center"/>
    </xf>
    <xf numFmtId="1" fontId="5" fillId="0" borderId="52" xfId="1" applyNumberFormat="1" applyFont="1" applyBorder="1" applyAlignment="1">
      <alignment horizontal="center" vertical="center"/>
    </xf>
    <xf numFmtId="0" fontId="9" fillId="0" borderId="87" xfId="1" applyFont="1" applyBorder="1" applyAlignment="1">
      <alignment vertical="center"/>
    </xf>
    <xf numFmtId="177" fontId="5" fillId="0" borderId="10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 shrinkToFit="1"/>
    </xf>
    <xf numFmtId="1" fontId="5" fillId="0" borderId="94" xfId="1" applyNumberFormat="1" applyFont="1" applyBorder="1" applyAlignment="1">
      <alignment horizontal="center" vertical="center"/>
    </xf>
    <xf numFmtId="183" fontId="5" fillId="0" borderId="89" xfId="0" applyNumberFormat="1" applyFont="1" applyBorder="1" applyAlignment="1">
      <alignment horizontal="center" vertical="center"/>
    </xf>
    <xf numFmtId="183" fontId="5" fillId="0" borderId="71" xfId="0" applyNumberFormat="1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5" fillId="0" borderId="83" xfId="1" applyNumberFormat="1" applyFont="1" applyBorder="1" applyAlignment="1">
      <alignment horizontal="center" vertical="center"/>
    </xf>
    <xf numFmtId="181" fontId="5" fillId="0" borderId="24" xfId="1" applyNumberFormat="1" applyFont="1" applyBorder="1" applyAlignment="1">
      <alignment vertical="center"/>
    </xf>
    <xf numFmtId="1" fontId="5" fillId="0" borderId="83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42" xfId="1" applyFont="1" applyBorder="1" applyAlignment="1">
      <alignment horizontal="left" vertical="center" wrapText="1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88" xfId="1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20" fontId="5" fillId="0" borderId="5" xfId="1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1" xfId="1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11" fillId="0" borderId="113" xfId="1" applyFont="1" applyBorder="1" applyAlignment="1">
      <alignment horizontal="center" vertical="center"/>
    </xf>
    <xf numFmtId="0" fontId="5" fillId="0" borderId="116" xfId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75" xfId="1" applyNumberFormat="1" applyFont="1" applyBorder="1" applyAlignment="1">
      <alignment horizontal="center" vertical="center"/>
    </xf>
    <xf numFmtId="0" fontId="5" fillId="0" borderId="74" xfId="1" applyNumberFormat="1" applyFont="1" applyBorder="1" applyAlignment="1">
      <alignment horizontal="center" vertical="center"/>
    </xf>
    <xf numFmtId="0" fontId="5" fillId="0" borderId="77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26" xfId="0" quotePrefix="1" applyNumberFormat="1" applyFont="1" applyBorder="1" applyAlignment="1">
      <alignment horizontal="center" vertical="center"/>
    </xf>
    <xf numFmtId="0" fontId="5" fillId="0" borderId="56" xfId="0" quotePrefix="1" applyNumberFormat="1" applyFont="1" applyBorder="1" applyAlignment="1">
      <alignment horizontal="center" vertical="center"/>
    </xf>
    <xf numFmtId="0" fontId="5" fillId="0" borderId="83" xfId="0" quotePrefix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2" fontId="5" fillId="0" borderId="72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76" fontId="5" fillId="0" borderId="7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8" fontId="5" fillId="0" borderId="72" xfId="1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2" fontId="5" fillId="0" borderId="65" xfId="1" applyNumberFormat="1" applyFont="1" applyBorder="1" applyAlignment="1">
      <alignment horizontal="center" vertical="center"/>
    </xf>
    <xf numFmtId="2" fontId="5" fillId="0" borderId="73" xfId="1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78" fontId="5" fillId="0" borderId="95" xfId="1" applyNumberFormat="1" applyFont="1" applyBorder="1" applyAlignment="1">
      <alignment horizontal="center" vertical="center"/>
    </xf>
    <xf numFmtId="177" fontId="5" fillId="0" borderId="72" xfId="1" applyNumberFormat="1" applyFont="1" applyBorder="1" applyAlignment="1">
      <alignment horizontal="center" vertical="center"/>
    </xf>
    <xf numFmtId="2" fontId="5" fillId="0" borderId="72" xfId="1" applyNumberFormat="1" applyFont="1" applyBorder="1" applyAlignment="1">
      <alignment horizontal="center" vertical="center"/>
    </xf>
    <xf numFmtId="1" fontId="5" fillId="0" borderId="72" xfId="1" applyNumberFormat="1" applyFont="1" applyBorder="1" applyAlignment="1">
      <alignment horizontal="center" vertical="center"/>
    </xf>
    <xf numFmtId="1" fontId="5" fillId="0" borderId="72" xfId="1" applyNumberFormat="1" applyFont="1" applyBorder="1" applyAlignment="1">
      <alignment horizontal="center" vertical="center" shrinkToFit="1"/>
    </xf>
    <xf numFmtId="176" fontId="5" fillId="0" borderId="95" xfId="1" applyNumberFormat="1" applyFont="1" applyBorder="1" applyAlignment="1">
      <alignment horizontal="center" vertical="center"/>
    </xf>
    <xf numFmtId="1" fontId="5" fillId="0" borderId="60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shrinkToFit="1"/>
    </xf>
    <xf numFmtId="1" fontId="5" fillId="0" borderId="56" xfId="1" applyNumberFormat="1" applyFont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" fontId="5" fillId="0" borderId="43" xfId="1" applyNumberFormat="1" applyFont="1" applyFill="1" applyBorder="1" applyAlignment="1">
      <alignment horizontal="center" vertical="center"/>
    </xf>
    <xf numFmtId="2" fontId="5" fillId="0" borderId="43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 shrinkToFit="1"/>
    </xf>
    <xf numFmtId="176" fontId="5" fillId="0" borderId="66" xfId="0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" fontId="5" fillId="0" borderId="73" xfId="1" applyNumberFormat="1" applyFont="1" applyFill="1" applyBorder="1" applyAlignment="1">
      <alignment horizontal="center" vertical="center"/>
    </xf>
    <xf numFmtId="2" fontId="5" fillId="0" borderId="65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/>
    </xf>
    <xf numFmtId="0" fontId="5" fillId="0" borderId="74" xfId="1" applyNumberFormat="1" applyFont="1" applyBorder="1" applyAlignment="1">
      <alignment horizontal="center" vertical="center" wrapText="1"/>
    </xf>
    <xf numFmtId="1" fontId="5" fillId="0" borderId="30" xfId="0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56" fontId="5" fillId="0" borderId="4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56" fontId="5" fillId="0" borderId="88" xfId="1" applyNumberFormat="1" applyFont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20" fontId="5" fillId="0" borderId="28" xfId="1" applyNumberFormat="1" applyFont="1" applyBorder="1" applyAlignment="1">
      <alignment horizontal="center" vertical="center"/>
    </xf>
    <xf numFmtId="182" fontId="5" fillId="0" borderId="5" xfId="1" applyNumberFormat="1" applyFont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83" xfId="0" applyNumberFormat="1" applyFont="1" applyBorder="1" applyAlignment="1">
      <alignment horizontal="center" vertical="center"/>
    </xf>
    <xf numFmtId="181" fontId="5" fillId="0" borderId="89" xfId="0" applyNumberFormat="1" applyFont="1" applyBorder="1" applyAlignment="1">
      <alignment vertical="center"/>
    </xf>
    <xf numFmtId="0" fontId="9" fillId="0" borderId="88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88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22" fillId="0" borderId="28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88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9" fillId="0" borderId="95" xfId="1" applyFont="1" applyBorder="1" applyAlignment="1">
      <alignment vertical="center"/>
    </xf>
    <xf numFmtId="0" fontId="9" fillId="0" borderId="118" xfId="1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95" xfId="0" applyFont="1" applyBorder="1" applyAlignment="1">
      <alignment vertical="center"/>
    </xf>
    <xf numFmtId="0" fontId="9" fillId="0" borderId="95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  <xf numFmtId="176" fontId="22" fillId="0" borderId="35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vertical="center"/>
    </xf>
    <xf numFmtId="2" fontId="22" fillId="0" borderId="5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178" fontId="22" fillId="0" borderId="52" xfId="1" applyNumberFormat="1" applyFont="1" applyBorder="1" applyAlignment="1">
      <alignment horizontal="center" vertical="center"/>
    </xf>
    <xf numFmtId="178" fontId="22" fillId="0" borderId="11" xfId="1" applyNumberFormat="1" applyFont="1" applyBorder="1" applyAlignment="1">
      <alignment horizontal="center" vertical="center"/>
    </xf>
    <xf numFmtId="177" fontId="22" fillId="0" borderId="11" xfId="1" applyNumberFormat="1" applyFont="1" applyBorder="1" applyAlignment="1">
      <alignment horizontal="center" vertical="center"/>
    </xf>
    <xf numFmtId="176" fontId="22" fillId="0" borderId="11" xfId="1" applyNumberFormat="1" applyFont="1" applyBorder="1" applyAlignment="1">
      <alignment horizontal="center" vertical="center"/>
    </xf>
    <xf numFmtId="1" fontId="22" fillId="0" borderId="65" xfId="1" applyNumberFormat="1" applyFont="1" applyBorder="1" applyAlignment="1">
      <alignment horizontal="center" vertical="center"/>
    </xf>
    <xf numFmtId="2" fontId="22" fillId="0" borderId="65" xfId="1" applyNumberFormat="1" applyFont="1" applyBorder="1" applyAlignment="1">
      <alignment horizontal="center" vertical="center"/>
    </xf>
    <xf numFmtId="176" fontId="22" fillId="0" borderId="52" xfId="1" applyNumberFormat="1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2" fontId="5" fillId="0" borderId="30" xfId="0" applyNumberFormat="1" applyFont="1" applyBorder="1" applyAlignment="1">
      <alignment horizontal="center" vertical="center"/>
    </xf>
    <xf numFmtId="1" fontId="22" fillId="0" borderId="35" xfId="0" applyNumberFormat="1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74" xfId="1" applyNumberFormat="1" applyFont="1" applyFill="1" applyBorder="1" applyAlignment="1">
      <alignment horizontal="center" vertical="center"/>
    </xf>
    <xf numFmtId="1" fontId="5" fillId="0" borderId="100" xfId="0" applyNumberFormat="1" applyFont="1" applyBorder="1" applyAlignment="1">
      <alignment horizontal="center" vertical="center"/>
    </xf>
    <xf numFmtId="176" fontId="5" fillId="0" borderId="100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/>
    </xf>
    <xf numFmtId="187" fontId="5" fillId="0" borderId="10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2" fontId="5" fillId="0" borderId="64" xfId="1" applyNumberFormat="1" applyFont="1" applyFill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8" fontId="5" fillId="0" borderId="30" xfId="0" applyNumberFormat="1" applyFont="1" applyBorder="1" applyAlignment="1">
      <alignment horizontal="center" vertical="center"/>
    </xf>
    <xf numFmtId="176" fontId="5" fillId="0" borderId="119" xfId="0" applyNumberFormat="1" applyFont="1" applyBorder="1" applyAlignment="1">
      <alignment horizontal="center" vertical="center"/>
    </xf>
    <xf numFmtId="1" fontId="5" fillId="0" borderId="95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 shrinkToFit="1"/>
    </xf>
    <xf numFmtId="2" fontId="5" fillId="0" borderId="35" xfId="0" applyNumberFormat="1" applyFont="1" applyFill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176" fontId="22" fillId="0" borderId="100" xfId="0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" fontId="24" fillId="0" borderId="11" xfId="0" applyNumberFormat="1" applyFont="1" applyFill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177" fontId="24" fillId="0" borderId="11" xfId="0" applyNumberFormat="1" applyFont="1" applyBorder="1" applyAlignment="1">
      <alignment horizontal="center" vertical="center"/>
    </xf>
    <xf numFmtId="1" fontId="24" fillId="0" borderId="12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30" xfId="1" applyNumberFormat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2" fontId="5" fillId="0" borderId="114" xfId="1" quotePrefix="1" applyNumberFormat="1" applyFont="1" applyBorder="1" applyAlignment="1">
      <alignment horizontal="center" vertical="center"/>
    </xf>
    <xf numFmtId="2" fontId="5" fillId="0" borderId="115" xfId="1" quotePrefix="1" applyNumberFormat="1" applyFont="1" applyBorder="1" applyAlignment="1">
      <alignment horizontal="center" vertical="center"/>
    </xf>
    <xf numFmtId="2" fontId="5" fillId="0" borderId="115" xfId="1" quotePrefix="1" applyNumberFormat="1" applyFont="1" applyFill="1" applyBorder="1" applyAlignment="1">
      <alignment horizontal="center" vertical="center"/>
    </xf>
    <xf numFmtId="2" fontId="5" fillId="0" borderId="50" xfId="1" quotePrefix="1" applyNumberFormat="1" applyFont="1" applyBorder="1" applyAlignment="1">
      <alignment horizontal="center" vertical="center"/>
    </xf>
    <xf numFmtId="2" fontId="5" fillId="0" borderId="54" xfId="1" quotePrefix="1" applyNumberFormat="1" applyFont="1" applyBorder="1" applyAlignment="1">
      <alignment horizontal="center" vertical="center"/>
    </xf>
    <xf numFmtId="2" fontId="5" fillId="0" borderId="76" xfId="1" quotePrefix="1" applyNumberFormat="1" applyFont="1" applyBorder="1" applyAlignment="1">
      <alignment horizontal="center" vertical="center"/>
    </xf>
    <xf numFmtId="2" fontId="5" fillId="0" borderId="51" xfId="1" quotePrefix="1" applyNumberFormat="1" applyFont="1" applyBorder="1" applyAlignment="1">
      <alignment horizontal="center" vertical="center"/>
    </xf>
    <xf numFmtId="2" fontId="5" fillId="0" borderId="117" xfId="1" quotePrefix="1" applyNumberFormat="1" applyFont="1" applyBorder="1" applyAlignment="1">
      <alignment horizontal="center" vertical="center"/>
    </xf>
    <xf numFmtId="2" fontId="5" fillId="0" borderId="81" xfId="1" quotePrefix="1" applyNumberFormat="1" applyFont="1" applyBorder="1" applyAlignment="1">
      <alignment horizontal="center" vertical="center"/>
    </xf>
    <xf numFmtId="2" fontId="5" fillId="0" borderId="80" xfId="1" quotePrefix="1" applyNumberFormat="1" applyFont="1" applyBorder="1" applyAlignment="1">
      <alignment horizontal="center" vertical="center"/>
    </xf>
    <xf numFmtId="2" fontId="5" fillId="0" borderId="82" xfId="1" quotePrefix="1" applyNumberFormat="1" applyFont="1" applyBorder="1" applyAlignment="1">
      <alignment horizontal="center" vertical="center"/>
    </xf>
    <xf numFmtId="2" fontId="5" fillId="0" borderId="57" xfId="1" quotePrefix="1" applyNumberFormat="1" applyFont="1" applyBorder="1" applyAlignment="1">
      <alignment horizontal="center" vertical="center"/>
    </xf>
    <xf numFmtId="2" fontId="5" fillId="0" borderId="58" xfId="1" quotePrefix="1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5" fillId="0" borderId="12" xfId="1" quotePrefix="1" applyFont="1" applyBorder="1" applyAlignment="1">
      <alignment horizontal="center" vertical="center"/>
    </xf>
    <xf numFmtId="0" fontId="5" fillId="0" borderId="12" xfId="1" quotePrefix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2" fontId="22" fillId="0" borderId="1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55" xfId="1" applyFont="1" applyBorder="1" applyAlignment="1">
      <alignment horizontal="right" vertical="center"/>
    </xf>
    <xf numFmtId="0" fontId="5" fillId="0" borderId="60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55" xfId="1" applyFont="1" applyBorder="1" applyAlignment="1">
      <alignment horizontal="right" vertical="center"/>
    </xf>
    <xf numFmtId="0" fontId="5" fillId="0" borderId="60" xfId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" fontId="24" fillId="0" borderId="3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2" fontId="5" fillId="0" borderId="0" xfId="1" quotePrefix="1" applyNumberFormat="1" applyFont="1" applyBorder="1" applyAlignment="1">
      <alignment horizontal="center" vertical="center"/>
    </xf>
    <xf numFmtId="0" fontId="24" fillId="0" borderId="0" xfId="1" applyNumberFormat="1" applyFont="1" applyBorder="1" applyAlignment="1">
      <alignment horizontal="center" vertical="center"/>
    </xf>
    <xf numFmtId="2" fontId="24" fillId="0" borderId="0" xfId="1" quotePrefix="1" applyNumberFormat="1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0" fontId="5" fillId="0" borderId="8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shrinkToFit="1"/>
    </xf>
    <xf numFmtId="0" fontId="11" fillId="0" borderId="82" xfId="1" applyFont="1" applyBorder="1" applyAlignment="1">
      <alignment horizontal="center" vertical="center" shrinkToFit="1"/>
    </xf>
    <xf numFmtId="0" fontId="5" fillId="0" borderId="137" xfId="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1" fontId="5" fillId="0" borderId="16" xfId="1" applyNumberFormat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1" fontId="5" fillId="0" borderId="22" xfId="1" applyNumberFormat="1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5" fillId="0" borderId="11" xfId="1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5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 shrinkToFit="1"/>
    </xf>
    <xf numFmtId="0" fontId="6" fillId="0" borderId="1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44" fillId="0" borderId="141" xfId="0" applyFont="1" applyFill="1" applyBorder="1" applyAlignment="1">
      <alignment horizontal="center" vertical="center"/>
    </xf>
    <xf numFmtId="0" fontId="44" fillId="0" borderId="142" xfId="0" applyFont="1" applyFill="1" applyBorder="1" applyAlignment="1">
      <alignment horizontal="center" vertical="center"/>
    </xf>
    <xf numFmtId="0" fontId="44" fillId="0" borderId="143" xfId="0" applyFont="1" applyFill="1" applyBorder="1" applyAlignment="1">
      <alignment horizontal="center" vertical="center"/>
    </xf>
    <xf numFmtId="0" fontId="6" fillId="0" borderId="143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145" xfId="0" applyFont="1" applyFill="1" applyBorder="1" applyAlignment="1">
      <alignment horizontal="center" vertical="center"/>
    </xf>
    <xf numFmtId="0" fontId="6" fillId="0" borderId="146" xfId="0" applyFont="1" applyFill="1" applyBorder="1" applyAlignment="1">
      <alignment horizontal="center" vertical="center"/>
    </xf>
    <xf numFmtId="0" fontId="44" fillId="0" borderId="147" xfId="0" applyFont="1" applyFill="1" applyBorder="1" applyAlignment="1">
      <alignment horizontal="center" vertical="center"/>
    </xf>
    <xf numFmtId="0" fontId="44" fillId="0" borderId="129" xfId="0" applyFont="1" applyFill="1" applyBorder="1" applyAlignment="1">
      <alignment horizontal="center" vertical="center"/>
    </xf>
    <xf numFmtId="0" fontId="6" fillId="0" borderId="148" xfId="0" applyFont="1" applyFill="1" applyBorder="1" applyAlignment="1">
      <alignment horizontal="center" vertical="center"/>
    </xf>
    <xf numFmtId="0" fontId="6" fillId="0" borderId="149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center" vertical="center"/>
    </xf>
    <xf numFmtId="0" fontId="43" fillId="0" borderId="139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56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6" fillId="0" borderId="151" xfId="0" applyFont="1" applyFill="1" applyBorder="1" applyAlignment="1">
      <alignment horizontal="center" vertical="center"/>
    </xf>
    <xf numFmtId="0" fontId="6" fillId="0" borderId="152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35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horizontal="center" vertical="center" wrapText="1"/>
    </xf>
    <xf numFmtId="0" fontId="44" fillId="0" borderId="139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right"/>
    </xf>
    <xf numFmtId="0" fontId="45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46" applyFont="1"/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46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0" fontId="48" fillId="0" borderId="35" xfId="1" applyFont="1" applyBorder="1" applyAlignment="1">
      <alignment horizontal="center" vertical="center"/>
    </xf>
    <xf numFmtId="0" fontId="48" fillId="0" borderId="22" xfId="1" applyFont="1" applyBorder="1" applyAlignment="1">
      <alignment horizontal="center" vertical="center"/>
    </xf>
    <xf numFmtId="2" fontId="10" fillId="0" borderId="112" xfId="1" applyNumberFormat="1" applyFont="1" applyBorder="1" applyAlignment="1">
      <alignment horizontal="center" vertical="center"/>
    </xf>
    <xf numFmtId="2" fontId="10" fillId="0" borderId="108" xfId="1" applyNumberFormat="1" applyFont="1" applyBorder="1" applyAlignment="1">
      <alignment horizontal="center" vertical="center"/>
    </xf>
    <xf numFmtId="2" fontId="10" fillId="0" borderId="108" xfId="1" applyNumberFormat="1" applyFont="1" applyBorder="1" applyAlignment="1">
      <alignment horizontal="center" vertical="center" wrapText="1"/>
    </xf>
    <xf numFmtId="2" fontId="10" fillId="0" borderId="20" xfId="1" applyNumberFormat="1" applyFont="1" applyBorder="1" applyAlignment="1">
      <alignment horizontal="center" vertical="center"/>
    </xf>
    <xf numFmtId="2" fontId="10" fillId="0" borderId="110" xfId="1" applyNumberFormat="1" applyFont="1" applyBorder="1" applyAlignment="1">
      <alignment horizontal="center" vertical="center" wrapText="1"/>
    </xf>
    <xf numFmtId="0" fontId="10" fillId="0" borderId="97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2" fontId="10" fillId="0" borderId="153" xfId="1" applyNumberFormat="1" applyFont="1" applyBorder="1" applyAlignment="1">
      <alignment horizontal="center" vertical="center"/>
    </xf>
    <xf numFmtId="2" fontId="10" fillId="0" borderId="154" xfId="1" applyNumberFormat="1" applyFont="1" applyBorder="1" applyAlignment="1">
      <alignment horizontal="center" vertical="center"/>
    </xf>
    <xf numFmtId="2" fontId="10" fillId="0" borderId="155" xfId="1" applyNumberFormat="1" applyFont="1" applyBorder="1" applyAlignment="1">
      <alignment horizontal="center" vertical="center"/>
    </xf>
    <xf numFmtId="0" fontId="10" fillId="0" borderId="132" xfId="1" applyFont="1" applyBorder="1" applyAlignment="1">
      <alignment horizontal="center" vertical="center"/>
    </xf>
    <xf numFmtId="0" fontId="10" fillId="0" borderId="156" xfId="1" applyFont="1" applyBorder="1" applyAlignment="1">
      <alignment horizontal="center" vertical="center"/>
    </xf>
    <xf numFmtId="2" fontId="10" fillId="0" borderId="157" xfId="1" applyNumberFormat="1" applyFont="1" applyBorder="1" applyAlignment="1">
      <alignment horizontal="center" vertical="center"/>
    </xf>
    <xf numFmtId="2" fontId="10" fillId="0" borderId="158" xfId="1" applyNumberFormat="1" applyFont="1" applyBorder="1" applyAlignment="1">
      <alignment horizontal="center" vertical="center"/>
    </xf>
    <xf numFmtId="2" fontId="10" fillId="0" borderId="159" xfId="1" applyNumberFormat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176" fontId="10" fillId="0" borderId="161" xfId="1" applyNumberFormat="1" applyFont="1" applyBorder="1" applyAlignment="1">
      <alignment horizontal="center" vertical="center"/>
    </xf>
    <xf numFmtId="176" fontId="10" fillId="0" borderId="162" xfId="1" applyNumberFormat="1" applyFont="1" applyBorder="1" applyAlignment="1">
      <alignment horizontal="center" vertical="center"/>
    </xf>
    <xf numFmtId="176" fontId="10" fillId="0" borderId="163" xfId="1" applyNumberFormat="1" applyFont="1" applyBorder="1" applyAlignment="1">
      <alignment horizontal="center" vertical="center"/>
    </xf>
    <xf numFmtId="176" fontId="10" fillId="0" borderId="164" xfId="1" applyNumberFormat="1" applyFont="1" applyBorder="1" applyAlignment="1">
      <alignment horizontal="center" vertical="center"/>
    </xf>
    <xf numFmtId="2" fontId="10" fillId="0" borderId="165" xfId="1" applyNumberFormat="1" applyFont="1" applyBorder="1" applyAlignment="1">
      <alignment horizontal="center" vertical="center"/>
    </xf>
    <xf numFmtId="176" fontId="10" fillId="0" borderId="165" xfId="1" applyNumberFormat="1" applyFont="1" applyBorder="1" applyAlignment="1">
      <alignment horizontal="center" vertical="center"/>
    </xf>
    <xf numFmtId="2" fontId="10" fillId="0" borderId="166" xfId="1" applyNumberFormat="1" applyFont="1" applyBorder="1" applyAlignment="1">
      <alignment horizontal="center" vertical="center"/>
    </xf>
    <xf numFmtId="0" fontId="10" fillId="0" borderId="7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2" fontId="10" fillId="0" borderId="167" xfId="1" applyNumberFormat="1" applyFont="1" applyBorder="1" applyAlignment="1">
      <alignment horizontal="center" vertical="center"/>
    </xf>
    <xf numFmtId="2" fontId="10" fillId="0" borderId="168" xfId="1" applyNumberFormat="1" applyFont="1" applyBorder="1" applyAlignment="1">
      <alignment horizontal="center" vertical="center"/>
    </xf>
    <xf numFmtId="2" fontId="10" fillId="0" borderId="169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76" fontId="10" fillId="0" borderId="173" xfId="1" applyNumberFormat="1" applyFont="1" applyBorder="1" applyAlignment="1">
      <alignment horizontal="center" vertical="center"/>
    </xf>
    <xf numFmtId="176" fontId="10" fillId="0" borderId="166" xfId="1" applyNumberFormat="1" applyFont="1" applyBorder="1" applyAlignment="1">
      <alignment horizontal="center" vertical="center"/>
    </xf>
    <xf numFmtId="1" fontId="10" fillId="0" borderId="168" xfId="1" applyNumberFormat="1" applyFont="1" applyBorder="1" applyAlignment="1">
      <alignment horizontal="center" vertical="center"/>
    </xf>
    <xf numFmtId="176" fontId="10" fillId="0" borderId="158" xfId="1" applyNumberFormat="1" applyFont="1" applyBorder="1" applyAlignment="1">
      <alignment horizontal="center" vertical="center"/>
    </xf>
    <xf numFmtId="0" fontId="10" fillId="0" borderId="130" xfId="1" applyFont="1" applyBorder="1" applyAlignment="1">
      <alignment horizontal="center" vertical="center"/>
    </xf>
    <xf numFmtId="0" fontId="10" fillId="0" borderId="174" xfId="1" applyFont="1" applyBorder="1" applyAlignment="1">
      <alignment horizontal="center" vertical="center"/>
    </xf>
    <xf numFmtId="176" fontId="10" fillId="0" borderId="175" xfId="1" applyNumberFormat="1" applyFont="1" applyBorder="1" applyAlignment="1">
      <alignment horizontal="center" vertical="center"/>
    </xf>
    <xf numFmtId="176" fontId="10" fillId="0" borderId="176" xfId="1" applyNumberFormat="1" applyFont="1" applyBorder="1" applyAlignment="1">
      <alignment horizontal="center" vertical="center"/>
    </xf>
    <xf numFmtId="176" fontId="10" fillId="0" borderId="177" xfId="1" applyNumberFormat="1" applyFont="1" applyBorder="1" applyAlignment="1">
      <alignment horizontal="center" vertical="center"/>
    </xf>
    <xf numFmtId="176" fontId="10" fillId="0" borderId="178" xfId="1" applyNumberFormat="1" applyFont="1" applyBorder="1" applyAlignment="1">
      <alignment horizontal="center" vertical="center"/>
    </xf>
    <xf numFmtId="176" fontId="10" fillId="0" borderId="179" xfId="1" applyNumberFormat="1" applyFont="1" applyBorder="1" applyAlignment="1">
      <alignment horizontal="center" vertical="center"/>
    </xf>
    <xf numFmtId="0" fontId="6" fillId="0" borderId="140" xfId="0" applyFont="1" applyFill="1" applyBorder="1" applyAlignment="1">
      <alignment horizontal="center" vertical="center" shrinkToFit="1"/>
    </xf>
    <xf numFmtId="0" fontId="6" fillId="0" borderId="144" xfId="0" applyFont="1" applyFill="1" applyBorder="1" applyAlignment="1">
      <alignment horizontal="center" vertical="center" shrinkToFit="1"/>
    </xf>
    <xf numFmtId="0" fontId="6" fillId="0" borderId="139" xfId="0" applyFont="1" applyFill="1" applyBorder="1" applyAlignment="1">
      <alignment horizontal="center" vertical="center" wrapText="1"/>
    </xf>
    <xf numFmtId="0" fontId="6" fillId="0" borderId="140" xfId="0" applyFont="1" applyFill="1" applyBorder="1" applyAlignment="1">
      <alignment horizontal="center" vertical="center" wrapText="1"/>
    </xf>
    <xf numFmtId="0" fontId="6" fillId="0" borderId="139" xfId="0" applyFont="1" applyFill="1" applyBorder="1" applyAlignment="1">
      <alignment horizontal="center" vertical="center" shrinkToFit="1"/>
    </xf>
    <xf numFmtId="0" fontId="43" fillId="0" borderId="139" xfId="0" applyFont="1" applyFill="1" applyBorder="1" applyAlignment="1">
      <alignment horizontal="center" vertical="center" wrapText="1"/>
    </xf>
    <xf numFmtId="0" fontId="6" fillId="0" borderId="150" xfId="0" applyFont="1" applyFill="1" applyBorder="1" applyAlignment="1">
      <alignment horizontal="center" vertical="center" shrinkToFit="1"/>
    </xf>
    <xf numFmtId="0" fontId="10" fillId="0" borderId="63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138" xfId="1" applyFont="1" applyBorder="1" applyAlignment="1">
      <alignment horizontal="center" vertical="center"/>
    </xf>
    <xf numFmtId="2" fontId="10" fillId="0" borderId="15" xfId="1" applyNumberFormat="1" applyFont="1" applyBorder="1" applyAlignment="1">
      <alignment horizontal="center" vertical="center"/>
    </xf>
    <xf numFmtId="2" fontId="10" fillId="0" borderId="100" xfId="1" applyNumberFormat="1" applyFont="1" applyBorder="1" applyAlignment="1">
      <alignment horizontal="center" vertical="center"/>
    </xf>
    <xf numFmtId="2" fontId="8" fillId="0" borderId="15" xfId="1" applyNumberFormat="1" applyFont="1" applyBorder="1" applyAlignment="1">
      <alignment horizontal="center" vertical="center"/>
    </xf>
    <xf numFmtId="2" fontId="8" fillId="0" borderId="84" xfId="1" applyNumberFormat="1" applyFont="1" applyBorder="1" applyAlignment="1">
      <alignment horizontal="center" vertical="center"/>
    </xf>
    <xf numFmtId="2" fontId="8" fillId="0" borderId="136" xfId="1" applyNumberFormat="1" applyFont="1" applyBorder="1" applyAlignment="1">
      <alignment horizontal="center" vertical="center"/>
    </xf>
    <xf numFmtId="2" fontId="10" fillId="0" borderId="132" xfId="1" applyNumberFormat="1" applyFont="1" applyBorder="1" applyAlignment="1">
      <alignment horizontal="center" vertical="center"/>
    </xf>
    <xf numFmtId="2" fontId="10" fillId="0" borderId="159" xfId="1" applyNumberFormat="1" applyFont="1" applyBorder="1" applyAlignment="1">
      <alignment horizontal="center" vertical="center"/>
    </xf>
    <xf numFmtId="2" fontId="8" fillId="0" borderId="132" xfId="1" applyNumberFormat="1" applyFont="1" applyBorder="1" applyAlignment="1">
      <alignment horizontal="center" vertical="center"/>
    </xf>
    <xf numFmtId="2" fontId="8" fillId="0" borderId="160" xfId="1" applyNumberFormat="1" applyFont="1" applyBorder="1" applyAlignment="1">
      <alignment horizontal="center" vertical="center"/>
    </xf>
    <xf numFmtId="2" fontId="8" fillId="0" borderId="133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2" fontId="10" fillId="0" borderId="170" xfId="1" applyNumberFormat="1" applyFont="1" applyBorder="1" applyAlignment="1">
      <alignment horizontal="center" vertical="center"/>
    </xf>
    <xf numFmtId="2" fontId="10" fillId="0" borderId="168" xfId="1" applyNumberFormat="1" applyFont="1" applyBorder="1" applyAlignment="1">
      <alignment horizontal="center" vertical="center"/>
    </xf>
    <xf numFmtId="2" fontId="8" fillId="0" borderId="168" xfId="1" applyNumberFormat="1" applyFont="1" applyBorder="1" applyAlignment="1">
      <alignment horizontal="center" vertical="center"/>
    </xf>
    <xf numFmtId="2" fontId="8" fillId="0" borderId="171" xfId="1" applyNumberFormat="1" applyFont="1" applyBorder="1" applyAlignment="1">
      <alignment horizontal="center" vertical="center"/>
    </xf>
    <xf numFmtId="2" fontId="10" fillId="0" borderId="160" xfId="1" applyNumberFormat="1" applyFont="1" applyBorder="1" applyAlignment="1">
      <alignment horizontal="center" vertical="center"/>
    </xf>
    <xf numFmtId="2" fontId="10" fillId="0" borderId="158" xfId="1" applyNumberFormat="1" applyFont="1" applyBorder="1" applyAlignment="1">
      <alignment horizontal="center" vertical="center"/>
    </xf>
    <xf numFmtId="2" fontId="8" fillId="0" borderId="158" xfId="1" applyNumberFormat="1" applyFont="1" applyBorder="1" applyAlignment="1">
      <alignment horizontal="center" vertical="center"/>
    </xf>
    <xf numFmtId="2" fontId="8" fillId="0" borderId="172" xfId="1" applyNumberFormat="1" applyFont="1" applyBorder="1" applyAlignment="1">
      <alignment horizontal="center" vertical="center"/>
    </xf>
    <xf numFmtId="2" fontId="10" fillId="0" borderId="171" xfId="1" applyNumberFormat="1" applyFont="1" applyBorder="1" applyAlignment="1">
      <alignment horizontal="center" vertical="center"/>
    </xf>
    <xf numFmtId="2" fontId="10" fillId="0" borderId="172" xfId="1" applyNumberFormat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7" fillId="0" borderId="87" xfId="1" applyFont="1" applyBorder="1" applyAlignment="1">
      <alignment horizontal="center" vertical="center"/>
    </xf>
    <xf numFmtId="2" fontId="10" fillId="0" borderId="27" xfId="1" applyNumberFormat="1" applyFont="1" applyBorder="1" applyAlignment="1">
      <alignment horizontal="center" vertical="center"/>
    </xf>
    <xf numFmtId="2" fontId="10" fillId="0" borderId="49" xfId="1" applyNumberFormat="1" applyFont="1" applyBorder="1" applyAlignment="1">
      <alignment horizontal="center" vertical="center"/>
    </xf>
    <xf numFmtId="2" fontId="10" fillId="0" borderId="4" xfId="1" applyNumberFormat="1" applyFont="1" applyBorder="1" applyAlignment="1">
      <alignment horizontal="center" vertical="center"/>
    </xf>
    <xf numFmtId="2" fontId="10" fillId="0" borderId="78" xfId="1" applyNumberFormat="1" applyFont="1" applyBorder="1" applyAlignment="1">
      <alignment horizontal="center" vertical="center"/>
    </xf>
    <xf numFmtId="2" fontId="10" fillId="0" borderId="91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2" fontId="10" fillId="0" borderId="97" xfId="1" applyNumberFormat="1" applyFont="1" applyBorder="1" applyAlignment="1">
      <alignment horizontal="center" vertical="center"/>
    </xf>
    <xf numFmtId="2" fontId="10" fillId="0" borderId="103" xfId="1" applyNumberFormat="1" applyFont="1" applyBorder="1" applyAlignment="1">
      <alignment horizontal="center" vertical="center"/>
    </xf>
    <xf numFmtId="2" fontId="8" fillId="0" borderId="97" xfId="1" applyNumberFormat="1" applyFont="1" applyBorder="1" applyAlignment="1">
      <alignment horizontal="center" vertical="center"/>
    </xf>
    <xf numFmtId="2" fontId="8" fillId="0" borderId="102" xfId="1" applyNumberFormat="1" applyFont="1" applyBorder="1" applyAlignment="1">
      <alignment horizontal="center" vertical="center"/>
    </xf>
    <xf numFmtId="2" fontId="8" fillId="0" borderId="92" xfId="1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6" fontId="9" fillId="0" borderId="99" xfId="0" applyNumberFormat="1" applyFont="1" applyBorder="1" applyAlignment="1">
      <alignment horizontal="center" vertical="center"/>
    </xf>
    <xf numFmtId="56" fontId="9" fillId="0" borderId="43" xfId="0" applyNumberFormat="1" applyFont="1" applyBorder="1" applyAlignment="1">
      <alignment horizontal="center" vertical="center"/>
    </xf>
    <xf numFmtId="56" fontId="9" fillId="0" borderId="28" xfId="0" applyNumberFormat="1" applyFont="1" applyBorder="1" applyAlignment="1">
      <alignment horizontal="center" vertical="center"/>
    </xf>
    <xf numFmtId="56" fontId="9" fillId="0" borderId="97" xfId="0" applyNumberFormat="1" applyFont="1" applyBorder="1" applyAlignment="1">
      <alignment horizontal="center" vertical="center"/>
    </xf>
    <xf numFmtId="56" fontId="9" fillId="0" borderId="73" xfId="0" applyNumberFormat="1" applyFont="1" applyBorder="1" applyAlignment="1">
      <alignment horizontal="center" vertical="center"/>
    </xf>
    <xf numFmtId="56" fontId="9" fillId="0" borderId="66" xfId="0" applyNumberFormat="1" applyFont="1" applyBorder="1" applyAlignment="1">
      <alignment horizontal="center" vertical="center"/>
    </xf>
    <xf numFmtId="56" fontId="9" fillId="0" borderId="7" xfId="0" applyNumberFormat="1" applyFont="1" applyBorder="1" applyAlignment="1">
      <alignment horizontal="center" vertical="center"/>
    </xf>
    <xf numFmtId="56" fontId="9" fillId="0" borderId="42" xfId="0" applyNumberFormat="1" applyFont="1" applyBorder="1" applyAlignment="1">
      <alignment horizontal="center" vertical="center"/>
    </xf>
    <xf numFmtId="56" fontId="9" fillId="0" borderId="18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1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45" xfId="1" applyFont="1" applyBorder="1" applyAlignment="1">
      <alignment horizontal="center" vertical="center"/>
    </xf>
    <xf numFmtId="0" fontId="5" fillId="0" borderId="94" xfId="1" applyFont="1" applyBorder="1" applyAlignment="1">
      <alignment horizontal="left" vertical="center"/>
    </xf>
    <xf numFmtId="0" fontId="5" fillId="0" borderId="65" xfId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40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79" xfId="1" applyFont="1" applyBorder="1" applyAlignment="1">
      <alignment horizontal="left" vertical="center"/>
    </xf>
    <xf numFmtId="0" fontId="5" fillId="0" borderId="52" xfId="1" applyFont="1" applyBorder="1" applyAlignment="1">
      <alignment horizontal="left" vertical="center"/>
    </xf>
    <xf numFmtId="0" fontId="5" fillId="0" borderId="79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106" xfId="1" applyFont="1" applyBorder="1" applyAlignment="1">
      <alignment horizontal="center" vertical="center"/>
    </xf>
    <xf numFmtId="0" fontId="9" fillId="0" borderId="107" xfId="1" applyFont="1" applyBorder="1" applyAlignment="1">
      <alignment horizontal="center" vertical="center"/>
    </xf>
    <xf numFmtId="56" fontId="9" fillId="0" borderId="99" xfId="1" applyNumberFormat="1" applyFont="1" applyBorder="1" applyAlignment="1">
      <alignment horizontal="center" vertical="center"/>
    </xf>
    <xf numFmtId="56" fontId="9" fillId="0" borderId="43" xfId="1" applyNumberFormat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56" fontId="9" fillId="0" borderId="97" xfId="1" applyNumberFormat="1" applyFont="1" applyBorder="1" applyAlignment="1">
      <alignment horizontal="center" vertical="center"/>
    </xf>
    <xf numFmtId="56" fontId="9" fillId="0" borderId="73" xfId="1" applyNumberFormat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56" fontId="9" fillId="0" borderId="7" xfId="1" applyNumberFormat="1" applyFont="1" applyBorder="1" applyAlignment="1">
      <alignment horizontal="center" vertical="center"/>
    </xf>
    <xf numFmtId="56" fontId="9" fillId="0" borderId="42" xfId="1" applyNumberFormat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 wrapText="1"/>
    </xf>
    <xf numFmtId="0" fontId="9" fillId="0" borderId="103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5" fillId="0" borderId="104" xfId="1" applyFont="1" applyBorder="1" applyAlignment="1">
      <alignment horizontal="center" vertical="center"/>
    </xf>
    <xf numFmtId="20" fontId="5" fillId="0" borderId="30" xfId="1" applyNumberFormat="1" applyFont="1" applyBorder="1" applyAlignment="1">
      <alignment horizontal="center" vertical="center"/>
    </xf>
    <xf numFmtId="20" fontId="5" fillId="0" borderId="72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20" fontId="5" fillId="0" borderId="11" xfId="1" applyNumberFormat="1" applyFont="1" applyBorder="1" applyAlignment="1">
      <alignment horizontal="center" vertical="center"/>
    </xf>
    <xf numFmtId="185" fontId="5" fillId="0" borderId="10" xfId="1" applyNumberFormat="1" applyFont="1" applyBorder="1" applyAlignment="1">
      <alignment horizontal="center" vertical="center"/>
    </xf>
    <xf numFmtId="185" fontId="5" fillId="0" borderId="10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horizontal="center" vertical="center" wrapText="1"/>
    </xf>
    <xf numFmtId="0" fontId="17" fillId="0" borderId="103" xfId="1" applyFont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center" wrapText="1"/>
    </xf>
    <xf numFmtId="0" fontId="17" fillId="0" borderId="65" xfId="1" applyFont="1" applyBorder="1" applyAlignment="1">
      <alignment horizontal="center" vertical="center" wrapText="1"/>
    </xf>
    <xf numFmtId="185" fontId="5" fillId="0" borderId="88" xfId="1" applyNumberFormat="1" applyFont="1" applyBorder="1" applyAlignment="1">
      <alignment horizontal="center" vertical="center"/>
    </xf>
    <xf numFmtId="185" fontId="5" fillId="0" borderId="59" xfId="1" applyNumberFormat="1" applyFont="1" applyBorder="1" applyAlignment="1">
      <alignment horizontal="center" vertical="center"/>
    </xf>
    <xf numFmtId="185" fontId="5" fillId="0" borderId="78" xfId="1" applyNumberFormat="1" applyFont="1" applyBorder="1" applyAlignment="1">
      <alignment horizontal="center" vertical="center"/>
    </xf>
    <xf numFmtId="185" fontId="5" fillId="0" borderId="49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86" fontId="5" fillId="0" borderId="30" xfId="1" applyNumberFormat="1" applyFont="1" applyBorder="1" applyAlignment="1">
      <alignment horizontal="center" vertical="center"/>
    </xf>
    <xf numFmtId="186" fontId="5" fillId="0" borderId="72" xfId="1" applyNumberFormat="1" applyFont="1" applyBorder="1" applyAlignment="1">
      <alignment horizontal="center" vertical="center"/>
    </xf>
    <xf numFmtId="186" fontId="5" fillId="0" borderId="10" xfId="1" applyNumberFormat="1" applyFont="1" applyBorder="1" applyAlignment="1">
      <alignment horizontal="center" vertical="center"/>
    </xf>
    <xf numFmtId="186" fontId="5" fillId="0" borderId="11" xfId="1" applyNumberFormat="1" applyFont="1" applyBorder="1" applyAlignment="1">
      <alignment horizontal="center" vertical="center"/>
    </xf>
    <xf numFmtId="186" fontId="5" fillId="0" borderId="109" xfId="1" applyNumberFormat="1" applyFont="1" applyBorder="1" applyAlignment="1">
      <alignment horizontal="center" vertical="center"/>
    </xf>
    <xf numFmtId="185" fontId="5" fillId="0" borderId="96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 wrapText="1"/>
    </xf>
    <xf numFmtId="0" fontId="12" fillId="0" borderId="11" xfId="2" applyFont="1" applyBorder="1" applyAlignment="1">
      <alignment horizontal="left" vertical="center" wrapText="1"/>
    </xf>
    <xf numFmtId="176" fontId="5" fillId="0" borderId="109" xfId="1" applyNumberFormat="1" applyFont="1" applyBorder="1" applyAlignment="1">
      <alignment horizontal="center" vertical="center"/>
    </xf>
    <xf numFmtId="20" fontId="5" fillId="0" borderId="109" xfId="1" applyNumberFormat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9" xfId="1" applyFont="1" applyBorder="1" applyAlignment="1">
      <alignment horizontal="center" vertical="center"/>
    </xf>
    <xf numFmtId="176" fontId="5" fillId="0" borderId="110" xfId="1" applyNumberFormat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97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176" fontId="5" fillId="0" borderId="112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111" xfId="1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6" fontId="9" fillId="0" borderId="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9" fillId="0" borderId="2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56" fontId="9" fillId="0" borderId="102" xfId="0" applyNumberFormat="1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95" xfId="1" applyFont="1" applyBorder="1" applyAlignment="1">
      <alignment horizontal="left" vertical="center"/>
    </xf>
    <xf numFmtId="0" fontId="5" fillId="0" borderId="72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176" fontId="5" fillId="0" borderId="88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/>
    </xf>
    <xf numFmtId="176" fontId="5" fillId="0" borderId="87" xfId="0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84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0" fontId="9" fillId="0" borderId="93" xfId="1" applyFont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</cellXfs>
  <cellStyles count="47">
    <cellStyle name="20% - アクセント 1 2" xfId="22"/>
    <cellStyle name="20% - アクセント 2 2" xfId="26"/>
    <cellStyle name="20% - アクセント 3 2" xfId="30"/>
    <cellStyle name="20% - アクセント 4 2" xfId="34"/>
    <cellStyle name="20% - アクセント 5 2" xfId="38"/>
    <cellStyle name="20% - アクセント 6 2" xfId="42"/>
    <cellStyle name="40% - アクセント 1 2" xfId="23"/>
    <cellStyle name="40% - アクセント 2 2" xfId="27"/>
    <cellStyle name="40% - アクセント 3 2" xfId="31"/>
    <cellStyle name="40% - アクセント 4 2" xfId="35"/>
    <cellStyle name="40% - アクセント 5 2" xfId="39"/>
    <cellStyle name="40% - アクセント 6 2" xfId="43"/>
    <cellStyle name="60% - アクセント 1 2" xfId="24"/>
    <cellStyle name="60% - アクセント 2 2" xfId="28"/>
    <cellStyle name="60% - アクセント 3 2" xfId="32"/>
    <cellStyle name="60% - アクセント 4 2" xfId="36"/>
    <cellStyle name="60% - アクセント 5 2" xfId="40"/>
    <cellStyle name="60% - アクセント 6 2" xfId="44"/>
    <cellStyle name="アクセント 1 2" xfId="21"/>
    <cellStyle name="アクセント 2 2" xfId="25"/>
    <cellStyle name="アクセント 3 2" xfId="29"/>
    <cellStyle name="アクセント 4 2" xfId="33"/>
    <cellStyle name="アクセント 5 2" xfId="37"/>
    <cellStyle name="アクセント 6 2" xfId="41"/>
    <cellStyle name="タイトル" xfId="3" builtinId="15" customBuiltin="1"/>
    <cellStyle name="チェック セル 2" xfId="16"/>
    <cellStyle name="どちらでもない 2" xfId="11"/>
    <cellStyle name="メモ 2" xfId="18"/>
    <cellStyle name="リンク セル 2" xfId="15"/>
    <cellStyle name="悪い 2" xfId="10"/>
    <cellStyle name="計算 2" xfId="14"/>
    <cellStyle name="警告文 2" xfId="17"/>
    <cellStyle name="見出し 1 2" xfId="5"/>
    <cellStyle name="見出し 2 2" xfId="6"/>
    <cellStyle name="見出し 3 2" xfId="7"/>
    <cellStyle name="見出し 4 2" xfId="8"/>
    <cellStyle name="集計 2" xfId="20"/>
    <cellStyle name="出力 2" xfId="13"/>
    <cellStyle name="説明文 2" xfId="19"/>
    <cellStyle name="入力 2" xfId="12"/>
    <cellStyle name="標準" xfId="0" builtinId="0"/>
    <cellStyle name="標準 2" xfId="1"/>
    <cellStyle name="標準 3" xfId="4"/>
    <cellStyle name="標準 4" xfId="45"/>
    <cellStyle name="標準_水質検査計画表" xfId="46"/>
    <cellStyle name="標準_対象農薬リスト１０１" xfId="2"/>
    <cellStyle name="良い 2" xfId="9"/>
  </cellStyles>
  <dxfs count="42">
    <dxf>
      <numFmt numFmtId="1" formatCode="0"/>
    </dxf>
    <dxf>
      <numFmt numFmtId="176" formatCode="0.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76" formatCode="0.0"/>
    </dxf>
    <dxf>
      <numFmt numFmtId="177" formatCode="0.000"/>
    </dxf>
    <dxf>
      <numFmt numFmtId="178" formatCode="0.0000"/>
    </dxf>
    <dxf>
      <numFmt numFmtId="177" formatCode="0.000"/>
    </dxf>
    <dxf>
      <numFmt numFmtId="178" formatCode="0.0000"/>
    </dxf>
    <dxf>
      <numFmt numFmtId="1" formatCode="0"/>
    </dxf>
    <dxf>
      <numFmt numFmtId="176" formatCode="0.0"/>
    </dxf>
    <dxf>
      <numFmt numFmtId="176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" formatCode="0"/>
    </dxf>
    <dxf>
      <numFmt numFmtId="176" formatCode="0.0"/>
    </dxf>
    <dxf>
      <numFmt numFmtId="1" formatCode="0"/>
    </dxf>
    <dxf>
      <numFmt numFmtId="176" formatCode="0.0"/>
    </dxf>
    <dxf>
      <numFmt numFmtId="177" formatCode="0.000"/>
    </dxf>
    <dxf>
      <numFmt numFmtId="177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\data\40_&#32102;&#27700;\10%20&#27700;&#36074;&#26908;&#26619;\&#32622;&#24195;&#27700;&#36074;&#26908;&#26619;&#32080;&#26524;&#65288;&#22577;&#21578;&#12289;&#24773;&#22577;&#25552;&#20379;&#21547;&#12416;&#65289;\00&#27700;&#36074;&#32080;&#26524;(1995&#65374;&#65289;\R6\R6&#27700;&#36074;(&#22522;&#28310;&#12539;&#31649;&#3044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羽黒川"/>
      <sheetName val="2 刈安川"/>
      <sheetName val="3 水窪(表層)"/>
      <sheetName val="4 水窪(中層)"/>
      <sheetName val="5 水窪(下層)"/>
      <sheetName val="6 原水1系"/>
      <sheetName val="7原水1系(管理)"/>
      <sheetName val="8原水1系(農薬)"/>
      <sheetName val="9 沈澱1系"/>
      <sheetName val="10 ろ過1系"/>
      <sheetName val="11 綱木川"/>
      <sheetName val="12 烏川"/>
      <sheetName val="13 綱木(表層)"/>
      <sheetName val="14 綱木(中層)"/>
      <sheetName val="15 綱木(下層)"/>
      <sheetName val="16 原水2系"/>
      <sheetName val="17 原水2系(管理)"/>
      <sheetName val="18原水2系(農薬)"/>
      <sheetName val="19 沈澱2系"/>
      <sheetName val="20 ろ過2系"/>
      <sheetName val="21 浄水"/>
      <sheetName val="22 浄水(管理)"/>
      <sheetName val="23浄水(農薬)"/>
      <sheetName val="24 南陽"/>
      <sheetName val="25 南陽(管理)"/>
      <sheetName val="26 高畠"/>
      <sheetName val="27 川西"/>
      <sheetName val="28汚泥1系"/>
      <sheetName val="29汚泥2系"/>
      <sheetName val="30排水"/>
      <sheetName val="定量下限値"/>
      <sheetName val="委託先からもらったデータ（６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showWhiteSpace="0" zoomScale="90" zoomScaleNormal="90" zoomScaleSheetLayoutView="80" workbookViewId="0">
      <selection activeCell="E2" sqref="E2"/>
    </sheetView>
  </sheetViews>
  <sheetFormatPr defaultRowHeight="13.5" x14ac:dyDescent="0.15"/>
  <cols>
    <col min="1" max="1" width="11.375" style="605" customWidth="1"/>
    <col min="2" max="2" width="15" style="605" customWidth="1"/>
    <col min="3" max="3" width="21.375" style="605" customWidth="1"/>
    <col min="4" max="15" width="5" style="605" customWidth="1"/>
    <col min="16" max="256" width="9" style="605"/>
    <col min="257" max="257" width="10.125" style="605" customWidth="1"/>
    <col min="258" max="258" width="13.5" style="605" customWidth="1"/>
    <col min="259" max="259" width="20.25" style="605" customWidth="1"/>
    <col min="260" max="271" width="5" style="605" customWidth="1"/>
    <col min="272" max="512" width="9" style="605"/>
    <col min="513" max="513" width="10.125" style="605" customWidth="1"/>
    <col min="514" max="514" width="13.5" style="605" customWidth="1"/>
    <col min="515" max="515" width="20.25" style="605" customWidth="1"/>
    <col min="516" max="527" width="5" style="605" customWidth="1"/>
    <col min="528" max="768" width="9" style="605"/>
    <col min="769" max="769" width="10.125" style="605" customWidth="1"/>
    <col min="770" max="770" width="13.5" style="605" customWidth="1"/>
    <col min="771" max="771" width="20.25" style="605" customWidth="1"/>
    <col min="772" max="783" width="5" style="605" customWidth="1"/>
    <col min="784" max="1024" width="9" style="605"/>
    <col min="1025" max="1025" width="10.125" style="605" customWidth="1"/>
    <col min="1026" max="1026" width="13.5" style="605" customWidth="1"/>
    <col min="1027" max="1027" width="20.25" style="605" customWidth="1"/>
    <col min="1028" max="1039" width="5" style="605" customWidth="1"/>
    <col min="1040" max="1280" width="9" style="605"/>
    <col min="1281" max="1281" width="10.125" style="605" customWidth="1"/>
    <col min="1282" max="1282" width="13.5" style="605" customWidth="1"/>
    <col min="1283" max="1283" width="20.25" style="605" customWidth="1"/>
    <col min="1284" max="1295" width="5" style="605" customWidth="1"/>
    <col min="1296" max="1536" width="9" style="605"/>
    <col min="1537" max="1537" width="10.125" style="605" customWidth="1"/>
    <col min="1538" max="1538" width="13.5" style="605" customWidth="1"/>
    <col min="1539" max="1539" width="20.25" style="605" customWidth="1"/>
    <col min="1540" max="1551" width="5" style="605" customWidth="1"/>
    <col min="1552" max="1792" width="9" style="605"/>
    <col min="1793" max="1793" width="10.125" style="605" customWidth="1"/>
    <col min="1794" max="1794" width="13.5" style="605" customWidth="1"/>
    <col min="1795" max="1795" width="20.25" style="605" customWidth="1"/>
    <col min="1796" max="1807" width="5" style="605" customWidth="1"/>
    <col min="1808" max="2048" width="9" style="605"/>
    <col min="2049" max="2049" width="10.125" style="605" customWidth="1"/>
    <col min="2050" max="2050" width="13.5" style="605" customWidth="1"/>
    <col min="2051" max="2051" width="20.25" style="605" customWidth="1"/>
    <col min="2052" max="2063" width="5" style="605" customWidth="1"/>
    <col min="2064" max="2304" width="9" style="605"/>
    <col min="2305" max="2305" width="10.125" style="605" customWidth="1"/>
    <col min="2306" max="2306" width="13.5" style="605" customWidth="1"/>
    <col min="2307" max="2307" width="20.25" style="605" customWidth="1"/>
    <col min="2308" max="2319" width="5" style="605" customWidth="1"/>
    <col min="2320" max="2560" width="9" style="605"/>
    <col min="2561" max="2561" width="10.125" style="605" customWidth="1"/>
    <col min="2562" max="2562" width="13.5" style="605" customWidth="1"/>
    <col min="2563" max="2563" width="20.25" style="605" customWidth="1"/>
    <col min="2564" max="2575" width="5" style="605" customWidth="1"/>
    <col min="2576" max="2816" width="9" style="605"/>
    <col min="2817" max="2817" width="10.125" style="605" customWidth="1"/>
    <col min="2818" max="2818" width="13.5" style="605" customWidth="1"/>
    <col min="2819" max="2819" width="20.25" style="605" customWidth="1"/>
    <col min="2820" max="2831" width="5" style="605" customWidth="1"/>
    <col min="2832" max="3072" width="9" style="605"/>
    <col min="3073" max="3073" width="10.125" style="605" customWidth="1"/>
    <col min="3074" max="3074" width="13.5" style="605" customWidth="1"/>
    <col min="3075" max="3075" width="20.25" style="605" customWidth="1"/>
    <col min="3076" max="3087" width="5" style="605" customWidth="1"/>
    <col min="3088" max="3328" width="9" style="605"/>
    <col min="3329" max="3329" width="10.125" style="605" customWidth="1"/>
    <col min="3330" max="3330" width="13.5" style="605" customWidth="1"/>
    <col min="3331" max="3331" width="20.25" style="605" customWidth="1"/>
    <col min="3332" max="3343" width="5" style="605" customWidth="1"/>
    <col min="3344" max="3584" width="9" style="605"/>
    <col min="3585" max="3585" width="10.125" style="605" customWidth="1"/>
    <col min="3586" max="3586" width="13.5" style="605" customWidth="1"/>
    <col min="3587" max="3587" width="20.25" style="605" customWidth="1"/>
    <col min="3588" max="3599" width="5" style="605" customWidth="1"/>
    <col min="3600" max="3840" width="9" style="605"/>
    <col min="3841" max="3841" width="10.125" style="605" customWidth="1"/>
    <col min="3842" max="3842" width="13.5" style="605" customWidth="1"/>
    <col min="3843" max="3843" width="20.25" style="605" customWidth="1"/>
    <col min="3844" max="3855" width="5" style="605" customWidth="1"/>
    <col min="3856" max="4096" width="9" style="605"/>
    <col min="4097" max="4097" width="10.125" style="605" customWidth="1"/>
    <col min="4098" max="4098" width="13.5" style="605" customWidth="1"/>
    <col min="4099" max="4099" width="20.25" style="605" customWidth="1"/>
    <col min="4100" max="4111" width="5" style="605" customWidth="1"/>
    <col min="4112" max="4352" width="9" style="605"/>
    <col min="4353" max="4353" width="10.125" style="605" customWidth="1"/>
    <col min="4354" max="4354" width="13.5" style="605" customWidth="1"/>
    <col min="4355" max="4355" width="20.25" style="605" customWidth="1"/>
    <col min="4356" max="4367" width="5" style="605" customWidth="1"/>
    <col min="4368" max="4608" width="9" style="605"/>
    <col min="4609" max="4609" width="10.125" style="605" customWidth="1"/>
    <col min="4610" max="4610" width="13.5" style="605" customWidth="1"/>
    <col min="4611" max="4611" width="20.25" style="605" customWidth="1"/>
    <col min="4612" max="4623" width="5" style="605" customWidth="1"/>
    <col min="4624" max="4864" width="9" style="605"/>
    <col min="4865" max="4865" width="10.125" style="605" customWidth="1"/>
    <col min="4866" max="4866" width="13.5" style="605" customWidth="1"/>
    <col min="4867" max="4867" width="20.25" style="605" customWidth="1"/>
    <col min="4868" max="4879" width="5" style="605" customWidth="1"/>
    <col min="4880" max="5120" width="9" style="605"/>
    <col min="5121" max="5121" width="10.125" style="605" customWidth="1"/>
    <col min="5122" max="5122" width="13.5" style="605" customWidth="1"/>
    <col min="5123" max="5123" width="20.25" style="605" customWidth="1"/>
    <col min="5124" max="5135" width="5" style="605" customWidth="1"/>
    <col min="5136" max="5376" width="9" style="605"/>
    <col min="5377" max="5377" width="10.125" style="605" customWidth="1"/>
    <col min="5378" max="5378" width="13.5" style="605" customWidth="1"/>
    <col min="5379" max="5379" width="20.25" style="605" customWidth="1"/>
    <col min="5380" max="5391" width="5" style="605" customWidth="1"/>
    <col min="5392" max="5632" width="9" style="605"/>
    <col min="5633" max="5633" width="10.125" style="605" customWidth="1"/>
    <col min="5634" max="5634" width="13.5" style="605" customWidth="1"/>
    <col min="5635" max="5635" width="20.25" style="605" customWidth="1"/>
    <col min="5636" max="5647" width="5" style="605" customWidth="1"/>
    <col min="5648" max="5888" width="9" style="605"/>
    <col min="5889" max="5889" width="10.125" style="605" customWidth="1"/>
    <col min="5890" max="5890" width="13.5" style="605" customWidth="1"/>
    <col min="5891" max="5891" width="20.25" style="605" customWidth="1"/>
    <col min="5892" max="5903" width="5" style="605" customWidth="1"/>
    <col min="5904" max="6144" width="9" style="605"/>
    <col min="6145" max="6145" width="10.125" style="605" customWidth="1"/>
    <col min="6146" max="6146" width="13.5" style="605" customWidth="1"/>
    <col min="6147" max="6147" width="20.25" style="605" customWidth="1"/>
    <col min="6148" max="6159" width="5" style="605" customWidth="1"/>
    <col min="6160" max="6400" width="9" style="605"/>
    <col min="6401" max="6401" width="10.125" style="605" customWidth="1"/>
    <col min="6402" max="6402" width="13.5" style="605" customWidth="1"/>
    <col min="6403" max="6403" width="20.25" style="605" customWidth="1"/>
    <col min="6404" max="6415" width="5" style="605" customWidth="1"/>
    <col min="6416" max="6656" width="9" style="605"/>
    <col min="6657" max="6657" width="10.125" style="605" customWidth="1"/>
    <col min="6658" max="6658" width="13.5" style="605" customWidth="1"/>
    <col min="6659" max="6659" width="20.25" style="605" customWidth="1"/>
    <col min="6660" max="6671" width="5" style="605" customWidth="1"/>
    <col min="6672" max="6912" width="9" style="605"/>
    <col min="6913" max="6913" width="10.125" style="605" customWidth="1"/>
    <col min="6914" max="6914" width="13.5" style="605" customWidth="1"/>
    <col min="6915" max="6915" width="20.25" style="605" customWidth="1"/>
    <col min="6916" max="6927" width="5" style="605" customWidth="1"/>
    <col min="6928" max="7168" width="9" style="605"/>
    <col min="7169" max="7169" width="10.125" style="605" customWidth="1"/>
    <col min="7170" max="7170" width="13.5" style="605" customWidth="1"/>
    <col min="7171" max="7171" width="20.25" style="605" customWidth="1"/>
    <col min="7172" max="7183" width="5" style="605" customWidth="1"/>
    <col min="7184" max="7424" width="9" style="605"/>
    <col min="7425" max="7425" width="10.125" style="605" customWidth="1"/>
    <col min="7426" max="7426" width="13.5" style="605" customWidth="1"/>
    <col min="7427" max="7427" width="20.25" style="605" customWidth="1"/>
    <col min="7428" max="7439" width="5" style="605" customWidth="1"/>
    <col min="7440" max="7680" width="9" style="605"/>
    <col min="7681" max="7681" width="10.125" style="605" customWidth="1"/>
    <col min="7682" max="7682" width="13.5" style="605" customWidth="1"/>
    <col min="7683" max="7683" width="20.25" style="605" customWidth="1"/>
    <col min="7684" max="7695" width="5" style="605" customWidth="1"/>
    <col min="7696" max="7936" width="9" style="605"/>
    <col min="7937" max="7937" width="10.125" style="605" customWidth="1"/>
    <col min="7938" max="7938" width="13.5" style="605" customWidth="1"/>
    <col min="7939" max="7939" width="20.25" style="605" customWidth="1"/>
    <col min="7940" max="7951" width="5" style="605" customWidth="1"/>
    <col min="7952" max="8192" width="9" style="605"/>
    <col min="8193" max="8193" width="10.125" style="605" customWidth="1"/>
    <col min="8194" max="8194" width="13.5" style="605" customWidth="1"/>
    <col min="8195" max="8195" width="20.25" style="605" customWidth="1"/>
    <col min="8196" max="8207" width="5" style="605" customWidth="1"/>
    <col min="8208" max="8448" width="9" style="605"/>
    <col min="8449" max="8449" width="10.125" style="605" customWidth="1"/>
    <col min="8450" max="8450" width="13.5" style="605" customWidth="1"/>
    <col min="8451" max="8451" width="20.25" style="605" customWidth="1"/>
    <col min="8452" max="8463" width="5" style="605" customWidth="1"/>
    <col min="8464" max="8704" width="9" style="605"/>
    <col min="8705" max="8705" width="10.125" style="605" customWidth="1"/>
    <col min="8706" max="8706" width="13.5" style="605" customWidth="1"/>
    <col min="8707" max="8707" width="20.25" style="605" customWidth="1"/>
    <col min="8708" max="8719" width="5" style="605" customWidth="1"/>
    <col min="8720" max="8960" width="9" style="605"/>
    <col min="8961" max="8961" width="10.125" style="605" customWidth="1"/>
    <col min="8962" max="8962" width="13.5" style="605" customWidth="1"/>
    <col min="8963" max="8963" width="20.25" style="605" customWidth="1"/>
    <col min="8964" max="8975" width="5" style="605" customWidth="1"/>
    <col min="8976" max="9216" width="9" style="605"/>
    <col min="9217" max="9217" width="10.125" style="605" customWidth="1"/>
    <col min="9218" max="9218" width="13.5" style="605" customWidth="1"/>
    <col min="9219" max="9219" width="20.25" style="605" customWidth="1"/>
    <col min="9220" max="9231" width="5" style="605" customWidth="1"/>
    <col min="9232" max="9472" width="9" style="605"/>
    <col min="9473" max="9473" width="10.125" style="605" customWidth="1"/>
    <col min="9474" max="9474" width="13.5" style="605" customWidth="1"/>
    <col min="9475" max="9475" width="20.25" style="605" customWidth="1"/>
    <col min="9476" max="9487" width="5" style="605" customWidth="1"/>
    <col min="9488" max="9728" width="9" style="605"/>
    <col min="9729" max="9729" width="10.125" style="605" customWidth="1"/>
    <col min="9730" max="9730" width="13.5" style="605" customWidth="1"/>
    <col min="9731" max="9731" width="20.25" style="605" customWidth="1"/>
    <col min="9732" max="9743" width="5" style="605" customWidth="1"/>
    <col min="9744" max="9984" width="9" style="605"/>
    <col min="9985" max="9985" width="10.125" style="605" customWidth="1"/>
    <col min="9986" max="9986" width="13.5" style="605" customWidth="1"/>
    <col min="9987" max="9987" width="20.25" style="605" customWidth="1"/>
    <col min="9988" max="9999" width="5" style="605" customWidth="1"/>
    <col min="10000" max="10240" width="9" style="605"/>
    <col min="10241" max="10241" width="10.125" style="605" customWidth="1"/>
    <col min="10242" max="10242" width="13.5" style="605" customWidth="1"/>
    <col min="10243" max="10243" width="20.25" style="605" customWidth="1"/>
    <col min="10244" max="10255" width="5" style="605" customWidth="1"/>
    <col min="10256" max="10496" width="9" style="605"/>
    <col min="10497" max="10497" width="10.125" style="605" customWidth="1"/>
    <col min="10498" max="10498" width="13.5" style="605" customWidth="1"/>
    <col min="10499" max="10499" width="20.25" style="605" customWidth="1"/>
    <col min="10500" max="10511" width="5" style="605" customWidth="1"/>
    <col min="10512" max="10752" width="9" style="605"/>
    <col min="10753" max="10753" width="10.125" style="605" customWidth="1"/>
    <col min="10754" max="10754" width="13.5" style="605" customWidth="1"/>
    <col min="10755" max="10755" width="20.25" style="605" customWidth="1"/>
    <col min="10756" max="10767" width="5" style="605" customWidth="1"/>
    <col min="10768" max="11008" width="9" style="605"/>
    <col min="11009" max="11009" width="10.125" style="605" customWidth="1"/>
    <col min="11010" max="11010" width="13.5" style="605" customWidth="1"/>
    <col min="11011" max="11011" width="20.25" style="605" customWidth="1"/>
    <col min="11012" max="11023" width="5" style="605" customWidth="1"/>
    <col min="11024" max="11264" width="9" style="605"/>
    <col min="11265" max="11265" width="10.125" style="605" customWidth="1"/>
    <col min="11266" max="11266" width="13.5" style="605" customWidth="1"/>
    <col min="11267" max="11267" width="20.25" style="605" customWidth="1"/>
    <col min="11268" max="11279" width="5" style="605" customWidth="1"/>
    <col min="11280" max="11520" width="9" style="605"/>
    <col min="11521" max="11521" width="10.125" style="605" customWidth="1"/>
    <col min="11522" max="11522" width="13.5" style="605" customWidth="1"/>
    <col min="11523" max="11523" width="20.25" style="605" customWidth="1"/>
    <col min="11524" max="11535" width="5" style="605" customWidth="1"/>
    <col min="11536" max="11776" width="9" style="605"/>
    <col min="11777" max="11777" width="10.125" style="605" customWidth="1"/>
    <col min="11778" max="11778" width="13.5" style="605" customWidth="1"/>
    <col min="11779" max="11779" width="20.25" style="605" customWidth="1"/>
    <col min="11780" max="11791" width="5" style="605" customWidth="1"/>
    <col min="11792" max="12032" width="9" style="605"/>
    <col min="12033" max="12033" width="10.125" style="605" customWidth="1"/>
    <col min="12034" max="12034" width="13.5" style="605" customWidth="1"/>
    <col min="12035" max="12035" width="20.25" style="605" customWidth="1"/>
    <col min="12036" max="12047" width="5" style="605" customWidth="1"/>
    <col min="12048" max="12288" width="9" style="605"/>
    <col min="12289" max="12289" width="10.125" style="605" customWidth="1"/>
    <col min="12290" max="12290" width="13.5" style="605" customWidth="1"/>
    <col min="12291" max="12291" width="20.25" style="605" customWidth="1"/>
    <col min="12292" max="12303" width="5" style="605" customWidth="1"/>
    <col min="12304" max="12544" width="9" style="605"/>
    <col min="12545" max="12545" width="10.125" style="605" customWidth="1"/>
    <col min="12546" max="12546" width="13.5" style="605" customWidth="1"/>
    <col min="12547" max="12547" width="20.25" style="605" customWidth="1"/>
    <col min="12548" max="12559" width="5" style="605" customWidth="1"/>
    <col min="12560" max="12800" width="9" style="605"/>
    <col min="12801" max="12801" width="10.125" style="605" customWidth="1"/>
    <col min="12802" max="12802" width="13.5" style="605" customWidth="1"/>
    <col min="12803" max="12803" width="20.25" style="605" customWidth="1"/>
    <col min="12804" max="12815" width="5" style="605" customWidth="1"/>
    <col min="12816" max="13056" width="9" style="605"/>
    <col min="13057" max="13057" width="10.125" style="605" customWidth="1"/>
    <col min="13058" max="13058" width="13.5" style="605" customWidth="1"/>
    <col min="13059" max="13059" width="20.25" style="605" customWidth="1"/>
    <col min="13060" max="13071" width="5" style="605" customWidth="1"/>
    <col min="13072" max="13312" width="9" style="605"/>
    <col min="13313" max="13313" width="10.125" style="605" customWidth="1"/>
    <col min="13314" max="13314" width="13.5" style="605" customWidth="1"/>
    <col min="13315" max="13315" width="20.25" style="605" customWidth="1"/>
    <col min="13316" max="13327" width="5" style="605" customWidth="1"/>
    <col min="13328" max="13568" width="9" style="605"/>
    <col min="13569" max="13569" width="10.125" style="605" customWidth="1"/>
    <col min="13570" max="13570" width="13.5" style="605" customWidth="1"/>
    <col min="13571" max="13571" width="20.25" style="605" customWidth="1"/>
    <col min="13572" max="13583" width="5" style="605" customWidth="1"/>
    <col min="13584" max="13824" width="9" style="605"/>
    <col min="13825" max="13825" width="10.125" style="605" customWidth="1"/>
    <col min="13826" max="13826" width="13.5" style="605" customWidth="1"/>
    <col min="13827" max="13827" width="20.25" style="605" customWidth="1"/>
    <col min="13828" max="13839" width="5" style="605" customWidth="1"/>
    <col min="13840" max="14080" width="9" style="605"/>
    <col min="14081" max="14081" width="10.125" style="605" customWidth="1"/>
    <col min="14082" max="14082" width="13.5" style="605" customWidth="1"/>
    <col min="14083" max="14083" width="20.25" style="605" customWidth="1"/>
    <col min="14084" max="14095" width="5" style="605" customWidth="1"/>
    <col min="14096" max="14336" width="9" style="605"/>
    <col min="14337" max="14337" width="10.125" style="605" customWidth="1"/>
    <col min="14338" max="14338" width="13.5" style="605" customWidth="1"/>
    <col min="14339" max="14339" width="20.25" style="605" customWidth="1"/>
    <col min="14340" max="14351" width="5" style="605" customWidth="1"/>
    <col min="14352" max="14592" width="9" style="605"/>
    <col min="14593" max="14593" width="10.125" style="605" customWidth="1"/>
    <col min="14594" max="14594" width="13.5" style="605" customWidth="1"/>
    <col min="14595" max="14595" width="20.25" style="605" customWidth="1"/>
    <col min="14596" max="14607" width="5" style="605" customWidth="1"/>
    <col min="14608" max="14848" width="9" style="605"/>
    <col min="14849" max="14849" width="10.125" style="605" customWidth="1"/>
    <col min="14850" max="14850" width="13.5" style="605" customWidth="1"/>
    <col min="14851" max="14851" width="20.25" style="605" customWidth="1"/>
    <col min="14852" max="14863" width="5" style="605" customWidth="1"/>
    <col min="14864" max="15104" width="9" style="605"/>
    <col min="15105" max="15105" width="10.125" style="605" customWidth="1"/>
    <col min="15106" max="15106" width="13.5" style="605" customWidth="1"/>
    <col min="15107" max="15107" width="20.25" style="605" customWidth="1"/>
    <col min="15108" max="15119" width="5" style="605" customWidth="1"/>
    <col min="15120" max="15360" width="9" style="605"/>
    <col min="15361" max="15361" width="10.125" style="605" customWidth="1"/>
    <col min="15362" max="15362" width="13.5" style="605" customWidth="1"/>
    <col min="15363" max="15363" width="20.25" style="605" customWidth="1"/>
    <col min="15364" max="15375" width="5" style="605" customWidth="1"/>
    <col min="15376" max="15616" width="9" style="605"/>
    <col min="15617" max="15617" width="10.125" style="605" customWidth="1"/>
    <col min="15618" max="15618" width="13.5" style="605" customWidth="1"/>
    <col min="15619" max="15619" width="20.25" style="605" customWidth="1"/>
    <col min="15620" max="15631" width="5" style="605" customWidth="1"/>
    <col min="15632" max="15872" width="9" style="605"/>
    <col min="15873" max="15873" width="10.125" style="605" customWidth="1"/>
    <col min="15874" max="15874" width="13.5" style="605" customWidth="1"/>
    <col min="15875" max="15875" width="20.25" style="605" customWidth="1"/>
    <col min="15876" max="15887" width="5" style="605" customWidth="1"/>
    <col min="15888" max="16128" width="9" style="605"/>
    <col min="16129" max="16129" width="10.125" style="605" customWidth="1"/>
    <col min="16130" max="16130" width="13.5" style="605" customWidth="1"/>
    <col min="16131" max="16131" width="20.25" style="605" customWidth="1"/>
    <col min="16132" max="16143" width="5" style="605" customWidth="1"/>
    <col min="16144" max="16384" width="9" style="605"/>
  </cols>
  <sheetData>
    <row r="1" spans="1:16" ht="21.75" customHeight="1" x14ac:dyDescent="0.15">
      <c r="A1" s="604"/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</row>
    <row r="2" spans="1:16" ht="21.75" customHeight="1" x14ac:dyDescent="0.2">
      <c r="A2" s="604"/>
      <c r="B2" s="604"/>
      <c r="C2" s="604"/>
      <c r="D2" s="604"/>
      <c r="E2" s="653" t="s">
        <v>662</v>
      </c>
      <c r="G2" s="604"/>
      <c r="H2" s="604"/>
      <c r="I2" s="604"/>
      <c r="J2" s="604"/>
      <c r="K2" s="604"/>
      <c r="L2" s="604"/>
      <c r="M2" s="604"/>
      <c r="N2" s="604"/>
      <c r="O2" s="604"/>
    </row>
    <row r="3" spans="1:16" ht="21.75" customHeight="1" thickBot="1" x14ac:dyDescent="0.2">
      <c r="A3" s="604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</row>
    <row r="4" spans="1:16" ht="21.75" customHeight="1" thickBot="1" x14ac:dyDescent="0.2">
      <c r="A4" s="660" t="s">
        <v>591</v>
      </c>
      <c r="B4" s="661" t="s">
        <v>592</v>
      </c>
      <c r="C4" s="662" t="s">
        <v>663</v>
      </c>
      <c r="D4" s="663" t="s">
        <v>593</v>
      </c>
      <c r="E4" s="664" t="s">
        <v>594</v>
      </c>
      <c r="F4" s="664" t="s">
        <v>595</v>
      </c>
      <c r="G4" s="664" t="s">
        <v>596</v>
      </c>
      <c r="H4" s="664" t="s">
        <v>597</v>
      </c>
      <c r="I4" s="664" t="s">
        <v>598</v>
      </c>
      <c r="J4" s="664" t="s">
        <v>599</v>
      </c>
      <c r="K4" s="664" t="s">
        <v>600</v>
      </c>
      <c r="L4" s="664" t="s">
        <v>601</v>
      </c>
      <c r="M4" s="664" t="s">
        <v>602</v>
      </c>
      <c r="N4" s="664" t="s">
        <v>603</v>
      </c>
      <c r="O4" s="665" t="s">
        <v>604</v>
      </c>
      <c r="P4" s="604"/>
    </row>
    <row r="5" spans="1:16" s="606" customFormat="1" ht="21.75" customHeight="1" thickBot="1" x14ac:dyDescent="0.2">
      <c r="A5" s="744" t="s">
        <v>717</v>
      </c>
      <c r="B5" s="746" t="s">
        <v>605</v>
      </c>
      <c r="C5" s="666" t="s">
        <v>606</v>
      </c>
      <c r="D5" s="667"/>
      <c r="E5" s="668" t="s">
        <v>607</v>
      </c>
      <c r="F5" s="669"/>
      <c r="G5" s="668" t="s">
        <v>607</v>
      </c>
      <c r="H5" s="669"/>
      <c r="I5" s="668" t="s">
        <v>607</v>
      </c>
      <c r="J5" s="669"/>
      <c r="K5" s="668" t="s">
        <v>607</v>
      </c>
      <c r="L5" s="669"/>
      <c r="M5" s="669"/>
      <c r="N5" s="669"/>
      <c r="O5" s="670"/>
      <c r="P5" s="671"/>
    </row>
    <row r="6" spans="1:16" s="606" customFormat="1" ht="21.75" customHeight="1" thickBot="1" x14ac:dyDescent="0.2">
      <c r="A6" s="745"/>
      <c r="B6" s="746"/>
      <c r="C6" s="672" t="s">
        <v>377</v>
      </c>
      <c r="D6" s="673"/>
      <c r="E6" s="607" t="s">
        <v>607</v>
      </c>
      <c r="F6" s="607"/>
      <c r="G6" s="607" t="s">
        <v>607</v>
      </c>
      <c r="H6" s="607"/>
      <c r="I6" s="607" t="s">
        <v>607</v>
      </c>
      <c r="J6" s="607"/>
      <c r="K6" s="607" t="s">
        <v>607</v>
      </c>
      <c r="L6" s="607"/>
      <c r="M6" s="607"/>
      <c r="N6" s="607"/>
      <c r="O6" s="608"/>
      <c r="P6" s="671"/>
    </row>
    <row r="7" spans="1:16" s="606" customFormat="1" ht="21.75" customHeight="1" thickBot="1" x14ac:dyDescent="0.2">
      <c r="A7" s="745"/>
      <c r="B7" s="746" t="s">
        <v>608</v>
      </c>
      <c r="C7" s="666" t="s">
        <v>606</v>
      </c>
      <c r="D7" s="667"/>
      <c r="E7" s="668" t="s">
        <v>607</v>
      </c>
      <c r="F7" s="669"/>
      <c r="G7" s="668" t="s">
        <v>607</v>
      </c>
      <c r="H7" s="669"/>
      <c r="I7" s="668" t="s">
        <v>607</v>
      </c>
      <c r="J7" s="669"/>
      <c r="K7" s="668" t="s">
        <v>607</v>
      </c>
      <c r="L7" s="669"/>
      <c r="M7" s="669"/>
      <c r="N7" s="669"/>
      <c r="O7" s="670"/>
      <c r="P7" s="671"/>
    </row>
    <row r="8" spans="1:16" s="606" customFormat="1" ht="21.75" customHeight="1" thickBot="1" x14ac:dyDescent="0.2">
      <c r="A8" s="745"/>
      <c r="B8" s="746"/>
      <c r="C8" s="672" t="s">
        <v>377</v>
      </c>
      <c r="D8" s="673"/>
      <c r="E8" s="607" t="s">
        <v>607</v>
      </c>
      <c r="F8" s="607"/>
      <c r="G8" s="607" t="s">
        <v>607</v>
      </c>
      <c r="H8" s="607"/>
      <c r="I8" s="607" t="s">
        <v>607</v>
      </c>
      <c r="J8" s="607"/>
      <c r="K8" s="607" t="s">
        <v>607</v>
      </c>
      <c r="L8" s="607"/>
      <c r="M8" s="607"/>
      <c r="N8" s="607"/>
      <c r="O8" s="608"/>
      <c r="P8" s="671"/>
    </row>
    <row r="9" spans="1:16" s="606" customFormat="1" ht="21.75" customHeight="1" thickBot="1" x14ac:dyDescent="0.2">
      <c r="A9" s="745"/>
      <c r="B9" s="746" t="s">
        <v>609</v>
      </c>
      <c r="C9" s="666" t="s">
        <v>606</v>
      </c>
      <c r="D9" s="667" t="s">
        <v>610</v>
      </c>
      <c r="E9" s="668" t="s">
        <v>607</v>
      </c>
      <c r="F9" s="668" t="s">
        <v>607</v>
      </c>
      <c r="G9" s="668" t="s">
        <v>607</v>
      </c>
      <c r="H9" s="668" t="s">
        <v>607</v>
      </c>
      <c r="I9" s="668" t="s">
        <v>607</v>
      </c>
      <c r="J9" s="668" t="s">
        <v>607</v>
      </c>
      <c r="K9" s="668" t="s">
        <v>607</v>
      </c>
      <c r="L9" s="668" t="s">
        <v>607</v>
      </c>
      <c r="M9" s="668" t="s">
        <v>607</v>
      </c>
      <c r="N9" s="668" t="s">
        <v>607</v>
      </c>
      <c r="O9" s="670" t="s">
        <v>610</v>
      </c>
      <c r="P9" s="671"/>
    </row>
    <row r="10" spans="1:16" s="606" customFormat="1" ht="21.75" customHeight="1" thickBot="1" x14ac:dyDescent="0.2">
      <c r="A10" s="745"/>
      <c r="B10" s="746"/>
      <c r="C10" s="672" t="s">
        <v>377</v>
      </c>
      <c r="D10" s="673" t="s">
        <v>610</v>
      </c>
      <c r="E10" s="607" t="s">
        <v>607</v>
      </c>
      <c r="F10" s="607" t="s">
        <v>607</v>
      </c>
      <c r="G10" s="607" t="s">
        <v>607</v>
      </c>
      <c r="H10" s="607" t="s">
        <v>607</v>
      </c>
      <c r="I10" s="607" t="s">
        <v>607</v>
      </c>
      <c r="J10" s="607" t="s">
        <v>607</v>
      </c>
      <c r="K10" s="607" t="s">
        <v>607</v>
      </c>
      <c r="L10" s="607" t="s">
        <v>607</v>
      </c>
      <c r="M10" s="607" t="s">
        <v>607</v>
      </c>
      <c r="N10" s="607" t="s">
        <v>607</v>
      </c>
      <c r="O10" s="608" t="s">
        <v>610</v>
      </c>
      <c r="P10" s="671"/>
    </row>
    <row r="11" spans="1:16" s="606" customFormat="1" ht="21.75" customHeight="1" thickBot="1" x14ac:dyDescent="0.2">
      <c r="A11" s="745"/>
      <c r="B11" s="746" t="s">
        <v>611</v>
      </c>
      <c r="C11" s="666" t="s">
        <v>606</v>
      </c>
      <c r="D11" s="667"/>
      <c r="E11" s="668" t="s">
        <v>607</v>
      </c>
      <c r="F11" s="668" t="s">
        <v>607</v>
      </c>
      <c r="G11" s="668" t="s">
        <v>607</v>
      </c>
      <c r="H11" s="668" t="s">
        <v>607</v>
      </c>
      <c r="I11" s="668" t="s">
        <v>607</v>
      </c>
      <c r="J11" s="668" t="s">
        <v>607</v>
      </c>
      <c r="K11" s="668" t="s">
        <v>607</v>
      </c>
      <c r="L11" s="668"/>
      <c r="M11" s="668"/>
      <c r="N11" s="668"/>
      <c r="O11" s="670"/>
      <c r="P11" s="671"/>
    </row>
    <row r="12" spans="1:16" s="606" customFormat="1" ht="21.75" customHeight="1" thickBot="1" x14ac:dyDescent="0.2">
      <c r="A12" s="745"/>
      <c r="B12" s="746"/>
      <c r="C12" s="672" t="s">
        <v>377</v>
      </c>
      <c r="D12" s="673"/>
      <c r="E12" s="607" t="s">
        <v>607</v>
      </c>
      <c r="F12" s="607" t="s">
        <v>607</v>
      </c>
      <c r="G12" s="607" t="s">
        <v>607</v>
      </c>
      <c r="H12" s="607" t="s">
        <v>607</v>
      </c>
      <c r="I12" s="607" t="s">
        <v>607</v>
      </c>
      <c r="J12" s="607" t="s">
        <v>607</v>
      </c>
      <c r="K12" s="607" t="s">
        <v>607</v>
      </c>
      <c r="L12" s="607"/>
      <c r="M12" s="607"/>
      <c r="N12" s="607"/>
      <c r="O12" s="608"/>
      <c r="P12" s="671"/>
    </row>
    <row r="13" spans="1:16" s="606" customFormat="1" ht="21.75" customHeight="1" thickBot="1" x14ac:dyDescent="0.2">
      <c r="A13" s="745"/>
      <c r="B13" s="746" t="s">
        <v>612</v>
      </c>
      <c r="C13" s="666" t="s">
        <v>606</v>
      </c>
      <c r="D13" s="668"/>
      <c r="E13" s="668" t="s">
        <v>607</v>
      </c>
      <c r="F13" s="669"/>
      <c r="G13" s="668" t="s">
        <v>607</v>
      </c>
      <c r="H13" s="669"/>
      <c r="I13" s="668" t="s">
        <v>607</v>
      </c>
      <c r="J13" s="669"/>
      <c r="K13" s="668" t="s">
        <v>607</v>
      </c>
      <c r="L13" s="669"/>
      <c r="M13" s="669"/>
      <c r="N13" s="669"/>
      <c r="O13" s="670"/>
      <c r="P13" s="671"/>
    </row>
    <row r="14" spans="1:16" s="606" customFormat="1" ht="21.75" customHeight="1" thickBot="1" x14ac:dyDescent="0.2">
      <c r="A14" s="745"/>
      <c r="B14" s="746"/>
      <c r="C14" s="672" t="s">
        <v>377</v>
      </c>
      <c r="D14" s="607"/>
      <c r="E14" s="607" t="s">
        <v>607</v>
      </c>
      <c r="F14" s="607"/>
      <c r="G14" s="607" t="s">
        <v>607</v>
      </c>
      <c r="H14" s="607"/>
      <c r="I14" s="607" t="s">
        <v>607</v>
      </c>
      <c r="J14" s="607"/>
      <c r="K14" s="607" t="s">
        <v>607</v>
      </c>
      <c r="L14" s="607"/>
      <c r="M14" s="607"/>
      <c r="N14" s="607"/>
      <c r="O14" s="608"/>
      <c r="P14" s="671"/>
    </row>
    <row r="15" spans="1:16" s="606" customFormat="1" ht="21.75" customHeight="1" thickBot="1" x14ac:dyDescent="0.2">
      <c r="A15" s="745"/>
      <c r="B15" s="746" t="s">
        <v>613</v>
      </c>
      <c r="C15" s="674" t="s">
        <v>606</v>
      </c>
      <c r="D15" s="667"/>
      <c r="E15" s="668" t="s">
        <v>607</v>
      </c>
      <c r="F15" s="669"/>
      <c r="G15" s="668" t="s">
        <v>607</v>
      </c>
      <c r="H15" s="669"/>
      <c r="I15" s="668" t="s">
        <v>607</v>
      </c>
      <c r="J15" s="669"/>
      <c r="K15" s="668" t="s">
        <v>607</v>
      </c>
      <c r="L15" s="669"/>
      <c r="M15" s="669"/>
      <c r="N15" s="669"/>
      <c r="O15" s="670"/>
      <c r="P15" s="671"/>
    </row>
    <row r="16" spans="1:16" s="606" customFormat="1" ht="21.75" customHeight="1" thickBot="1" x14ac:dyDescent="0.2">
      <c r="A16" s="745"/>
      <c r="B16" s="746"/>
      <c r="C16" s="672" t="s">
        <v>377</v>
      </c>
      <c r="D16" s="673"/>
      <c r="E16" s="607" t="s">
        <v>607</v>
      </c>
      <c r="F16" s="607"/>
      <c r="G16" s="607" t="s">
        <v>607</v>
      </c>
      <c r="H16" s="607"/>
      <c r="I16" s="607" t="s">
        <v>607</v>
      </c>
      <c r="J16" s="607"/>
      <c r="K16" s="607" t="s">
        <v>607</v>
      </c>
      <c r="L16" s="607"/>
      <c r="M16" s="607"/>
      <c r="N16" s="607"/>
      <c r="O16" s="608"/>
      <c r="P16" s="671"/>
    </row>
    <row r="17" spans="1:16" s="606" customFormat="1" ht="21.75" customHeight="1" thickBot="1" x14ac:dyDescent="0.2">
      <c r="A17" s="745"/>
      <c r="B17" s="746" t="s">
        <v>614</v>
      </c>
      <c r="C17" s="666" t="s">
        <v>606</v>
      </c>
      <c r="D17" s="667" t="s">
        <v>610</v>
      </c>
      <c r="E17" s="668" t="s">
        <v>607</v>
      </c>
      <c r="F17" s="668" t="s">
        <v>607</v>
      </c>
      <c r="G17" s="668" t="s">
        <v>607</v>
      </c>
      <c r="H17" s="668" t="s">
        <v>607</v>
      </c>
      <c r="I17" s="668" t="s">
        <v>607</v>
      </c>
      <c r="J17" s="668" t="s">
        <v>607</v>
      </c>
      <c r="K17" s="668" t="s">
        <v>607</v>
      </c>
      <c r="L17" s="668" t="s">
        <v>607</v>
      </c>
      <c r="M17" s="668" t="s">
        <v>607</v>
      </c>
      <c r="N17" s="668" t="s">
        <v>607</v>
      </c>
      <c r="O17" s="670" t="s">
        <v>610</v>
      </c>
      <c r="P17" s="671"/>
    </row>
    <row r="18" spans="1:16" s="606" customFormat="1" ht="21.75" customHeight="1" thickBot="1" x14ac:dyDescent="0.2">
      <c r="A18" s="745"/>
      <c r="B18" s="746"/>
      <c r="C18" s="672" t="s">
        <v>377</v>
      </c>
      <c r="D18" s="673" t="s">
        <v>610</v>
      </c>
      <c r="E18" s="607" t="s">
        <v>607</v>
      </c>
      <c r="F18" s="607" t="s">
        <v>607</v>
      </c>
      <c r="G18" s="607" t="s">
        <v>607</v>
      </c>
      <c r="H18" s="607" t="s">
        <v>607</v>
      </c>
      <c r="I18" s="607" t="s">
        <v>607</v>
      </c>
      <c r="J18" s="607" t="s">
        <v>607</v>
      </c>
      <c r="K18" s="607" t="s">
        <v>607</v>
      </c>
      <c r="L18" s="607" t="s">
        <v>607</v>
      </c>
      <c r="M18" s="607" t="s">
        <v>607</v>
      </c>
      <c r="N18" s="607" t="s">
        <v>607</v>
      </c>
      <c r="O18" s="608" t="s">
        <v>610</v>
      </c>
      <c r="P18" s="671"/>
    </row>
    <row r="19" spans="1:16" s="606" customFormat="1" ht="21.75" customHeight="1" thickBot="1" x14ac:dyDescent="0.2">
      <c r="A19" s="745"/>
      <c r="B19" s="746" t="s">
        <v>615</v>
      </c>
      <c r="C19" s="666" t="s">
        <v>606</v>
      </c>
      <c r="D19" s="667"/>
      <c r="E19" s="668" t="s">
        <v>607</v>
      </c>
      <c r="F19" s="668" t="s">
        <v>607</v>
      </c>
      <c r="G19" s="668" t="s">
        <v>607</v>
      </c>
      <c r="H19" s="668" t="s">
        <v>607</v>
      </c>
      <c r="I19" s="668" t="s">
        <v>607</v>
      </c>
      <c r="J19" s="668" t="s">
        <v>607</v>
      </c>
      <c r="K19" s="668" t="s">
        <v>607</v>
      </c>
      <c r="L19" s="668"/>
      <c r="M19" s="668"/>
      <c r="N19" s="668"/>
      <c r="O19" s="670"/>
      <c r="P19" s="671"/>
    </row>
    <row r="20" spans="1:16" s="606" customFormat="1" ht="21.75" customHeight="1" thickBot="1" x14ac:dyDescent="0.2">
      <c r="A20" s="745"/>
      <c r="B20" s="746"/>
      <c r="C20" s="672" t="s">
        <v>377</v>
      </c>
      <c r="D20" s="673"/>
      <c r="E20" s="607" t="s">
        <v>607</v>
      </c>
      <c r="F20" s="607" t="s">
        <v>607</v>
      </c>
      <c r="G20" s="607" t="s">
        <v>607</v>
      </c>
      <c r="H20" s="607" t="s">
        <v>607</v>
      </c>
      <c r="I20" s="607" t="s">
        <v>607</v>
      </c>
      <c r="J20" s="607" t="s">
        <v>607</v>
      </c>
      <c r="K20" s="607" t="s">
        <v>607</v>
      </c>
      <c r="L20" s="607"/>
      <c r="M20" s="607"/>
      <c r="N20" s="607"/>
      <c r="O20" s="608"/>
      <c r="P20" s="671"/>
    </row>
    <row r="21" spans="1:16" s="606" customFormat="1" ht="21.75" customHeight="1" thickBot="1" x14ac:dyDescent="0.2">
      <c r="A21" s="744" t="s">
        <v>616</v>
      </c>
      <c r="B21" s="749" t="s">
        <v>664</v>
      </c>
      <c r="C21" s="666" t="s">
        <v>606</v>
      </c>
      <c r="D21" s="667" t="s">
        <v>607</v>
      </c>
      <c r="E21" s="668" t="s">
        <v>607</v>
      </c>
      <c r="F21" s="668" t="s">
        <v>607</v>
      </c>
      <c r="G21" s="668" t="s">
        <v>607</v>
      </c>
      <c r="H21" s="668" t="s">
        <v>607</v>
      </c>
      <c r="I21" s="668" t="s">
        <v>607</v>
      </c>
      <c r="J21" s="668" t="s">
        <v>607</v>
      </c>
      <c r="K21" s="668" t="s">
        <v>607</v>
      </c>
      <c r="L21" s="668" t="s">
        <v>607</v>
      </c>
      <c r="M21" s="668" t="s">
        <v>607</v>
      </c>
      <c r="N21" s="668" t="s">
        <v>607</v>
      </c>
      <c r="O21" s="675" t="s">
        <v>607</v>
      </c>
      <c r="P21" s="671"/>
    </row>
    <row r="22" spans="1:16" s="606" customFormat="1" ht="21.75" customHeight="1" thickBot="1" x14ac:dyDescent="0.2">
      <c r="A22" s="745"/>
      <c r="B22" s="749"/>
      <c r="C22" s="676" t="s">
        <v>665</v>
      </c>
      <c r="D22" s="677" t="s">
        <v>607</v>
      </c>
      <c r="E22" s="678" t="s">
        <v>607</v>
      </c>
      <c r="F22" s="678"/>
      <c r="G22" s="678" t="s">
        <v>607</v>
      </c>
      <c r="H22" s="678"/>
      <c r="I22" s="678" t="s">
        <v>607</v>
      </c>
      <c r="J22" s="678" t="s">
        <v>607</v>
      </c>
      <c r="K22" s="678"/>
      <c r="L22" s="678"/>
      <c r="M22" s="678" t="s">
        <v>607</v>
      </c>
      <c r="N22" s="678"/>
      <c r="O22" s="679"/>
      <c r="P22" s="671"/>
    </row>
    <row r="23" spans="1:16" s="606" customFormat="1" ht="21.75" customHeight="1" thickBot="1" x14ac:dyDescent="0.2">
      <c r="A23" s="745"/>
      <c r="B23" s="749"/>
      <c r="C23" s="672" t="s">
        <v>377</v>
      </c>
      <c r="D23" s="673" t="s">
        <v>607</v>
      </c>
      <c r="E23" s="607" t="s">
        <v>607</v>
      </c>
      <c r="F23" s="607" t="s">
        <v>607</v>
      </c>
      <c r="G23" s="607" t="s">
        <v>607</v>
      </c>
      <c r="H23" s="607" t="s">
        <v>607</v>
      </c>
      <c r="I23" s="607" t="s">
        <v>607</v>
      </c>
      <c r="J23" s="607" t="s">
        <v>607</v>
      </c>
      <c r="K23" s="607" t="s">
        <v>607</v>
      </c>
      <c r="L23" s="607" t="s">
        <v>607</v>
      </c>
      <c r="M23" s="607" t="s">
        <v>607</v>
      </c>
      <c r="N23" s="607" t="s">
        <v>607</v>
      </c>
      <c r="O23" s="608" t="s">
        <v>607</v>
      </c>
      <c r="P23" s="671"/>
    </row>
    <row r="24" spans="1:16" s="606" customFormat="1" ht="21.75" customHeight="1" thickBot="1" x14ac:dyDescent="0.2">
      <c r="A24" s="745"/>
      <c r="B24" s="749" t="s">
        <v>666</v>
      </c>
      <c r="C24" s="666" t="s">
        <v>606</v>
      </c>
      <c r="D24" s="667" t="s">
        <v>607</v>
      </c>
      <c r="E24" s="668" t="s">
        <v>607</v>
      </c>
      <c r="F24" s="668" t="s">
        <v>607</v>
      </c>
      <c r="G24" s="668" t="s">
        <v>607</v>
      </c>
      <c r="H24" s="668" t="s">
        <v>607</v>
      </c>
      <c r="I24" s="668" t="s">
        <v>607</v>
      </c>
      <c r="J24" s="668" t="s">
        <v>607</v>
      </c>
      <c r="K24" s="668" t="s">
        <v>607</v>
      </c>
      <c r="L24" s="668" t="s">
        <v>607</v>
      </c>
      <c r="M24" s="668" t="s">
        <v>607</v>
      </c>
      <c r="N24" s="668" t="s">
        <v>607</v>
      </c>
      <c r="O24" s="675" t="s">
        <v>607</v>
      </c>
      <c r="P24" s="671"/>
    </row>
    <row r="25" spans="1:16" s="606" customFormat="1" ht="21.75" customHeight="1" thickBot="1" x14ac:dyDescent="0.2">
      <c r="A25" s="745"/>
      <c r="B25" s="749"/>
      <c r="C25" s="676" t="s">
        <v>665</v>
      </c>
      <c r="D25" s="677" t="s">
        <v>607</v>
      </c>
      <c r="E25" s="678" t="s">
        <v>607</v>
      </c>
      <c r="F25" s="678"/>
      <c r="G25" s="678" t="s">
        <v>607</v>
      </c>
      <c r="H25" s="678"/>
      <c r="I25" s="678" t="s">
        <v>607</v>
      </c>
      <c r="J25" s="678" t="s">
        <v>607</v>
      </c>
      <c r="K25" s="678"/>
      <c r="L25" s="678"/>
      <c r="M25" s="678" t="s">
        <v>607</v>
      </c>
      <c r="N25" s="678"/>
      <c r="O25" s="679"/>
      <c r="P25" s="671"/>
    </row>
    <row r="26" spans="1:16" s="606" customFormat="1" ht="21.75" customHeight="1" thickBot="1" x14ac:dyDescent="0.2">
      <c r="A26" s="745"/>
      <c r="B26" s="749"/>
      <c r="C26" s="672" t="s">
        <v>377</v>
      </c>
      <c r="D26" s="673" t="s">
        <v>607</v>
      </c>
      <c r="E26" s="607" t="s">
        <v>607</v>
      </c>
      <c r="F26" s="607" t="s">
        <v>607</v>
      </c>
      <c r="G26" s="607" t="s">
        <v>607</v>
      </c>
      <c r="H26" s="607" t="s">
        <v>607</v>
      </c>
      <c r="I26" s="607" t="s">
        <v>607</v>
      </c>
      <c r="J26" s="607" t="s">
        <v>607</v>
      </c>
      <c r="K26" s="607" t="s">
        <v>607</v>
      </c>
      <c r="L26" s="607" t="s">
        <v>607</v>
      </c>
      <c r="M26" s="607" t="s">
        <v>607</v>
      </c>
      <c r="N26" s="607" t="s">
        <v>607</v>
      </c>
      <c r="O26" s="608" t="s">
        <v>607</v>
      </c>
      <c r="P26" s="671"/>
    </row>
    <row r="27" spans="1:16" s="606" customFormat="1" ht="45" customHeight="1" thickBot="1" x14ac:dyDescent="0.2">
      <c r="A27" s="744" t="s">
        <v>667</v>
      </c>
      <c r="B27" s="680" t="s">
        <v>668</v>
      </c>
      <c r="C27" s="666" t="s">
        <v>606</v>
      </c>
      <c r="D27" s="681" t="s">
        <v>607</v>
      </c>
      <c r="E27" s="682"/>
      <c r="F27" s="682"/>
      <c r="G27" s="682" t="s">
        <v>607</v>
      </c>
      <c r="H27" s="682"/>
      <c r="I27" s="682"/>
      <c r="J27" s="682" t="s">
        <v>607</v>
      </c>
      <c r="K27" s="682"/>
      <c r="L27" s="682"/>
      <c r="M27" s="682" t="s">
        <v>607</v>
      </c>
      <c r="N27" s="682"/>
      <c r="O27" s="683"/>
      <c r="P27" s="671"/>
    </row>
    <row r="28" spans="1:16" s="606" customFormat="1" ht="45" customHeight="1" thickBot="1" x14ac:dyDescent="0.2">
      <c r="A28" s="745"/>
      <c r="B28" s="680" t="s">
        <v>669</v>
      </c>
      <c r="C28" s="666" t="s">
        <v>606</v>
      </c>
      <c r="D28" s="681" t="s">
        <v>607</v>
      </c>
      <c r="E28" s="682"/>
      <c r="F28" s="682"/>
      <c r="G28" s="682" t="s">
        <v>607</v>
      </c>
      <c r="H28" s="682"/>
      <c r="I28" s="682"/>
      <c r="J28" s="682" t="s">
        <v>607</v>
      </c>
      <c r="K28" s="682"/>
      <c r="L28" s="682"/>
      <c r="M28" s="682" t="s">
        <v>607</v>
      </c>
      <c r="N28" s="682"/>
      <c r="O28" s="683"/>
      <c r="P28" s="671"/>
    </row>
    <row r="29" spans="1:16" s="606" customFormat="1" ht="45" customHeight="1" thickBot="1" x14ac:dyDescent="0.2">
      <c r="A29" s="745"/>
      <c r="B29" s="680" t="s">
        <v>670</v>
      </c>
      <c r="C29" s="666" t="s">
        <v>606</v>
      </c>
      <c r="D29" s="681" t="s">
        <v>607</v>
      </c>
      <c r="E29" s="682"/>
      <c r="F29" s="682"/>
      <c r="G29" s="682" t="s">
        <v>607</v>
      </c>
      <c r="H29" s="682"/>
      <c r="I29" s="682"/>
      <c r="J29" s="682" t="s">
        <v>607</v>
      </c>
      <c r="K29" s="682"/>
      <c r="L29" s="682"/>
      <c r="M29" s="682" t="s">
        <v>607</v>
      </c>
      <c r="N29" s="682"/>
      <c r="O29" s="683"/>
      <c r="P29" s="671"/>
    </row>
    <row r="30" spans="1:16" s="606" customFormat="1" ht="45" customHeight="1" thickBot="1" x14ac:dyDescent="0.2">
      <c r="A30" s="750"/>
      <c r="B30" s="680" t="s">
        <v>671</v>
      </c>
      <c r="C30" s="666" t="s">
        <v>606</v>
      </c>
      <c r="D30" s="681" t="s">
        <v>607</v>
      </c>
      <c r="E30" s="682"/>
      <c r="F30" s="682"/>
      <c r="G30" s="682" t="s">
        <v>607</v>
      </c>
      <c r="H30" s="682"/>
      <c r="I30" s="682"/>
      <c r="J30" s="682" t="s">
        <v>607</v>
      </c>
      <c r="K30" s="682"/>
      <c r="L30" s="682"/>
      <c r="M30" s="682" t="s">
        <v>607</v>
      </c>
      <c r="N30" s="682"/>
      <c r="O30" s="683"/>
      <c r="P30" s="671"/>
    </row>
    <row r="31" spans="1:16" s="606" customFormat="1" ht="21.75" customHeight="1" thickBot="1" x14ac:dyDescent="0.2">
      <c r="A31" s="744" t="s">
        <v>672</v>
      </c>
      <c r="B31" s="749" t="s">
        <v>673</v>
      </c>
      <c r="C31" s="666" t="s">
        <v>606</v>
      </c>
      <c r="D31" s="667" t="s">
        <v>607</v>
      </c>
      <c r="E31" s="668" t="s">
        <v>607</v>
      </c>
      <c r="F31" s="668" t="s">
        <v>607</v>
      </c>
      <c r="G31" s="668" t="s">
        <v>607</v>
      </c>
      <c r="H31" s="668" t="s">
        <v>607</v>
      </c>
      <c r="I31" s="668" t="s">
        <v>607</v>
      </c>
      <c r="J31" s="668" t="s">
        <v>607</v>
      </c>
      <c r="K31" s="668" t="s">
        <v>607</v>
      </c>
      <c r="L31" s="668" t="s">
        <v>607</v>
      </c>
      <c r="M31" s="668" t="s">
        <v>607</v>
      </c>
      <c r="N31" s="668" t="s">
        <v>607</v>
      </c>
      <c r="O31" s="675" t="s">
        <v>607</v>
      </c>
      <c r="P31" s="671"/>
    </row>
    <row r="32" spans="1:16" s="606" customFormat="1" ht="21.75" customHeight="1" thickBot="1" x14ac:dyDescent="0.2">
      <c r="A32" s="745"/>
      <c r="B32" s="749"/>
      <c r="C32" s="676" t="s">
        <v>665</v>
      </c>
      <c r="D32" s="677" t="s">
        <v>607</v>
      </c>
      <c r="E32" s="678" t="s">
        <v>607</v>
      </c>
      <c r="F32" s="678"/>
      <c r="G32" s="678" t="s">
        <v>607</v>
      </c>
      <c r="H32" s="678"/>
      <c r="I32" s="678" t="s">
        <v>607</v>
      </c>
      <c r="J32" s="678" t="s">
        <v>607</v>
      </c>
      <c r="K32" s="678"/>
      <c r="L32" s="678"/>
      <c r="M32" s="678" t="s">
        <v>607</v>
      </c>
      <c r="N32" s="678"/>
      <c r="O32" s="679"/>
      <c r="P32" s="671"/>
    </row>
    <row r="33" spans="1:16" s="606" customFormat="1" ht="21.75" customHeight="1" thickBot="1" x14ac:dyDescent="0.2">
      <c r="A33" s="745"/>
      <c r="B33" s="749"/>
      <c r="C33" s="672" t="s">
        <v>377</v>
      </c>
      <c r="D33" s="673"/>
      <c r="E33" s="607"/>
      <c r="F33" s="607" t="s">
        <v>607</v>
      </c>
      <c r="G33" s="607"/>
      <c r="H33" s="607" t="s">
        <v>607</v>
      </c>
      <c r="I33" s="607"/>
      <c r="J33" s="607"/>
      <c r="K33" s="607"/>
      <c r="L33" s="607"/>
      <c r="M33" s="607"/>
      <c r="N33" s="607"/>
      <c r="O33" s="608"/>
      <c r="P33" s="671"/>
    </row>
    <row r="34" spans="1:16" s="606" customFormat="1" ht="21.75" customHeight="1" thickBot="1" x14ac:dyDescent="0.2">
      <c r="A34" s="744" t="s">
        <v>617</v>
      </c>
      <c r="B34" s="746" t="s">
        <v>674</v>
      </c>
      <c r="C34" s="666" t="s">
        <v>606</v>
      </c>
      <c r="D34" s="667" t="s">
        <v>607</v>
      </c>
      <c r="E34" s="668" t="s">
        <v>607</v>
      </c>
      <c r="F34" s="668" t="s">
        <v>607</v>
      </c>
      <c r="G34" s="668" t="s">
        <v>607</v>
      </c>
      <c r="H34" s="668" t="s">
        <v>607</v>
      </c>
      <c r="I34" s="668" t="s">
        <v>607</v>
      </c>
      <c r="J34" s="668" t="s">
        <v>607</v>
      </c>
      <c r="K34" s="668" t="s">
        <v>607</v>
      </c>
      <c r="L34" s="668" t="s">
        <v>607</v>
      </c>
      <c r="M34" s="668" t="s">
        <v>607</v>
      </c>
      <c r="N34" s="668" t="s">
        <v>607</v>
      </c>
      <c r="O34" s="675" t="s">
        <v>607</v>
      </c>
      <c r="P34" s="671"/>
    </row>
    <row r="35" spans="1:16" s="606" customFormat="1" ht="21.75" customHeight="1" thickBot="1" x14ac:dyDescent="0.2">
      <c r="A35" s="745"/>
      <c r="B35" s="747"/>
      <c r="C35" s="684" t="s">
        <v>665</v>
      </c>
      <c r="D35" s="685" t="s">
        <v>607</v>
      </c>
      <c r="E35" s="686"/>
      <c r="F35" s="686"/>
      <c r="G35" s="686" t="s">
        <v>607</v>
      </c>
      <c r="H35" s="686"/>
      <c r="I35" s="686"/>
      <c r="J35" s="686" t="s">
        <v>607</v>
      </c>
      <c r="K35" s="686"/>
      <c r="L35" s="686"/>
      <c r="M35" s="686" t="s">
        <v>607</v>
      </c>
      <c r="N35" s="686"/>
      <c r="O35" s="687"/>
      <c r="P35" s="671"/>
    </row>
    <row r="36" spans="1:16" s="606" customFormat="1" ht="21.75" customHeight="1" thickBot="1" x14ac:dyDescent="0.2">
      <c r="A36" s="748" t="s">
        <v>675</v>
      </c>
      <c r="B36" s="688" t="s">
        <v>676</v>
      </c>
      <c r="C36" s="689" t="s">
        <v>606</v>
      </c>
      <c r="D36" s="681" t="s">
        <v>607</v>
      </c>
      <c r="E36" s="682" t="s">
        <v>607</v>
      </c>
      <c r="F36" s="682" t="s">
        <v>607</v>
      </c>
      <c r="G36" s="682" t="s">
        <v>607</v>
      </c>
      <c r="H36" s="682" t="s">
        <v>607</v>
      </c>
      <c r="I36" s="682" t="s">
        <v>607</v>
      </c>
      <c r="J36" s="682" t="s">
        <v>607</v>
      </c>
      <c r="K36" s="682" t="s">
        <v>607</v>
      </c>
      <c r="L36" s="682" t="s">
        <v>607</v>
      </c>
      <c r="M36" s="682" t="s">
        <v>607</v>
      </c>
      <c r="N36" s="682" t="s">
        <v>607</v>
      </c>
      <c r="O36" s="683" t="s">
        <v>607</v>
      </c>
      <c r="P36" s="671"/>
    </row>
    <row r="37" spans="1:16" s="606" customFormat="1" ht="21.75" customHeight="1" thickBot="1" x14ac:dyDescent="0.2">
      <c r="A37" s="748"/>
      <c r="B37" s="688" t="s">
        <v>677</v>
      </c>
      <c r="C37" s="689" t="s">
        <v>606</v>
      </c>
      <c r="D37" s="681" t="s">
        <v>607</v>
      </c>
      <c r="E37" s="682" t="s">
        <v>607</v>
      </c>
      <c r="F37" s="682" t="s">
        <v>607</v>
      </c>
      <c r="G37" s="682" t="s">
        <v>607</v>
      </c>
      <c r="H37" s="682" t="s">
        <v>607</v>
      </c>
      <c r="I37" s="682" t="s">
        <v>607</v>
      </c>
      <c r="J37" s="682" t="s">
        <v>607</v>
      </c>
      <c r="K37" s="682" t="s">
        <v>607</v>
      </c>
      <c r="L37" s="682" t="s">
        <v>607</v>
      </c>
      <c r="M37" s="682" t="s">
        <v>607</v>
      </c>
      <c r="N37" s="682" t="s">
        <v>607</v>
      </c>
      <c r="O37" s="683" t="s">
        <v>607</v>
      </c>
      <c r="P37" s="671"/>
    </row>
    <row r="38" spans="1:16" ht="21.75" customHeight="1" x14ac:dyDescent="0.15">
      <c r="A38" s="690" t="s">
        <v>678</v>
      </c>
      <c r="B38" s="691" t="s">
        <v>679</v>
      </c>
      <c r="C38" s="692"/>
      <c r="D38" s="693"/>
      <c r="E38" s="693"/>
      <c r="F38" s="693"/>
      <c r="G38" s="693"/>
      <c r="H38" s="693"/>
      <c r="I38" s="693"/>
      <c r="J38" s="693"/>
      <c r="K38" s="693"/>
      <c r="L38" s="693"/>
      <c r="M38" s="693"/>
      <c r="N38" s="693"/>
      <c r="O38" s="693"/>
      <c r="P38" s="671"/>
    </row>
    <row r="39" spans="1:16" ht="21.75" customHeight="1" x14ac:dyDescent="0.15">
      <c r="B39" s="604"/>
      <c r="C39" s="60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</row>
  </sheetData>
  <mergeCells count="18">
    <mergeCell ref="A5:A20"/>
    <mergeCell ref="B5:B6"/>
    <mergeCell ref="B7:B8"/>
    <mergeCell ref="B9:B10"/>
    <mergeCell ref="B11:B12"/>
    <mergeCell ref="B13:B14"/>
    <mergeCell ref="B15:B16"/>
    <mergeCell ref="B17:B18"/>
    <mergeCell ref="B19:B20"/>
    <mergeCell ref="A34:A35"/>
    <mergeCell ref="B34:B35"/>
    <mergeCell ref="A36:A37"/>
    <mergeCell ref="A21:A26"/>
    <mergeCell ref="B21:B23"/>
    <mergeCell ref="B24:B26"/>
    <mergeCell ref="A27:A30"/>
    <mergeCell ref="A31:A33"/>
    <mergeCell ref="B31:B33"/>
  </mergeCells>
  <phoneticPr fontId="2"/>
  <pageMargins left="0.78740157480314965" right="0.78740157480314965" top="0.78740157480314965" bottom="0.78740157480314965" header="0.39370078740157483" footer="0.31496062992125984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79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52" t="s">
        <v>1</v>
      </c>
      <c r="F3" s="815"/>
      <c r="G3" s="816"/>
      <c r="H3" s="2"/>
      <c r="I3" s="2"/>
      <c r="J3" s="2"/>
      <c r="K3" s="2"/>
    </row>
    <row r="4" spans="1:12" ht="15" thickBot="1" x14ac:dyDescent="0.2">
      <c r="A4" s="800" t="s">
        <v>2</v>
      </c>
      <c r="B4" s="801"/>
      <c r="C4" s="375" t="s">
        <v>647</v>
      </c>
      <c r="D4" s="2"/>
      <c r="E4" s="953" t="s">
        <v>3</v>
      </c>
      <c r="F4" s="818"/>
      <c r="G4" s="819"/>
      <c r="H4" s="2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4</v>
      </c>
      <c r="B6" s="803"/>
      <c r="C6" s="810" t="s">
        <v>5</v>
      </c>
      <c r="D6" s="811"/>
      <c r="E6" s="8">
        <v>45056</v>
      </c>
      <c r="F6" s="8">
        <v>45112</v>
      </c>
      <c r="G6" s="8">
        <v>45175</v>
      </c>
      <c r="H6" s="201">
        <v>45238</v>
      </c>
      <c r="I6" s="820" t="s">
        <v>6</v>
      </c>
      <c r="J6" s="823" t="s">
        <v>7</v>
      </c>
      <c r="K6" s="826" t="s">
        <v>8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9">
        <v>0.3263888888888889</v>
      </c>
      <c r="F7" s="9">
        <v>0.28125</v>
      </c>
      <c r="G7" s="9">
        <v>0.31944444444444448</v>
      </c>
      <c r="H7" s="203">
        <v>0.31944444444444448</v>
      </c>
      <c r="I7" s="958"/>
      <c r="J7" s="954"/>
      <c r="K7" s="956"/>
      <c r="L7" s="830"/>
    </row>
    <row r="8" spans="1:12" x14ac:dyDescent="0.15">
      <c r="A8" s="806"/>
      <c r="B8" s="807"/>
      <c r="C8" s="834" t="s">
        <v>11</v>
      </c>
      <c r="D8" s="835"/>
      <c r="E8" s="9" t="s">
        <v>504</v>
      </c>
      <c r="F8" s="9" t="s">
        <v>504</v>
      </c>
      <c r="G8" s="10" t="s">
        <v>507</v>
      </c>
      <c r="H8" s="9" t="s">
        <v>531</v>
      </c>
      <c r="I8" s="958"/>
      <c r="J8" s="954"/>
      <c r="K8" s="956"/>
      <c r="L8" s="830"/>
    </row>
    <row r="9" spans="1:12" x14ac:dyDescent="0.15">
      <c r="A9" s="806"/>
      <c r="B9" s="807"/>
      <c r="C9" s="834" t="s">
        <v>12</v>
      </c>
      <c r="D9" s="835"/>
      <c r="E9" s="10" t="s">
        <v>504</v>
      </c>
      <c r="F9" s="10" t="s">
        <v>504</v>
      </c>
      <c r="G9" s="10" t="s">
        <v>507</v>
      </c>
      <c r="H9" s="10" t="s">
        <v>507</v>
      </c>
      <c r="I9" s="959"/>
      <c r="J9" s="955"/>
      <c r="K9" s="957"/>
      <c r="L9" s="830"/>
    </row>
    <row r="10" spans="1:12" x14ac:dyDescent="0.15">
      <c r="A10" s="806"/>
      <c r="B10" s="807"/>
      <c r="C10" s="834" t="s">
        <v>13</v>
      </c>
      <c r="D10" s="835"/>
      <c r="E10" s="11">
        <v>11</v>
      </c>
      <c r="F10" s="11">
        <v>21</v>
      </c>
      <c r="G10" s="11">
        <v>25.8</v>
      </c>
      <c r="H10" s="205">
        <v>9.1999999999999993</v>
      </c>
      <c r="I10" s="12">
        <f>MAXA(E10:H10)</f>
        <v>25.8</v>
      </c>
      <c r="J10" s="11">
        <f>MINA(E10:H10)</f>
        <v>9.1999999999999993</v>
      </c>
      <c r="K10" s="212">
        <f>AVERAGEA(E10:H10)</f>
        <v>16.75</v>
      </c>
      <c r="L10" s="830"/>
    </row>
    <row r="11" spans="1:12" ht="14.25" thickBot="1" x14ac:dyDescent="0.2">
      <c r="A11" s="806"/>
      <c r="B11" s="807"/>
      <c r="C11" s="834" t="s">
        <v>14</v>
      </c>
      <c r="D11" s="835"/>
      <c r="E11" s="11">
        <v>7.3</v>
      </c>
      <c r="F11" s="11">
        <v>15.2</v>
      </c>
      <c r="G11" s="11">
        <v>21.4</v>
      </c>
      <c r="H11" s="205">
        <v>10.9</v>
      </c>
      <c r="I11" s="12">
        <f>MAXA(E11:H11)</f>
        <v>21.4</v>
      </c>
      <c r="J11" s="11">
        <f>MINA(E11:H11)</f>
        <v>7.3</v>
      </c>
      <c r="K11" s="212">
        <f>AVERAGEA(E11:H11)</f>
        <v>13.7</v>
      </c>
      <c r="L11" s="830"/>
    </row>
    <row r="12" spans="1:12" x14ac:dyDescent="0.15">
      <c r="A12" s="792" t="s">
        <v>15</v>
      </c>
      <c r="B12" s="793"/>
      <c r="C12" s="793"/>
      <c r="D12" s="13" t="s">
        <v>16</v>
      </c>
      <c r="E12" s="326"/>
      <c r="F12" s="344"/>
      <c r="G12" s="344"/>
      <c r="H12" s="327"/>
      <c r="I12" s="258"/>
      <c r="J12" s="259"/>
      <c r="K12" s="260"/>
      <c r="L12" s="15"/>
    </row>
    <row r="13" spans="1:12" x14ac:dyDescent="0.15">
      <c r="A13" s="16">
        <v>1</v>
      </c>
      <c r="B13" s="796" t="s">
        <v>17</v>
      </c>
      <c r="C13" s="797"/>
      <c r="D13" s="19" t="s">
        <v>18</v>
      </c>
      <c r="E13" s="20">
        <v>29</v>
      </c>
      <c r="F13" s="20">
        <v>170</v>
      </c>
      <c r="G13" s="20">
        <v>1500</v>
      </c>
      <c r="H13" s="20">
        <v>110</v>
      </c>
      <c r="I13" s="21">
        <v>1500</v>
      </c>
      <c r="J13" s="20">
        <v>29</v>
      </c>
      <c r="K13" s="213">
        <v>450</v>
      </c>
      <c r="L13" s="789" t="s">
        <v>19</v>
      </c>
    </row>
    <row r="14" spans="1:12" x14ac:dyDescent="0.15">
      <c r="A14" s="16">
        <v>2</v>
      </c>
      <c r="B14" s="796" t="s">
        <v>20</v>
      </c>
      <c r="C14" s="797"/>
      <c r="D14" s="22" t="s">
        <v>21</v>
      </c>
      <c r="E14" s="10" t="s">
        <v>515</v>
      </c>
      <c r="F14" s="20" t="s">
        <v>515</v>
      </c>
      <c r="G14" s="20" t="s">
        <v>515</v>
      </c>
      <c r="H14" s="20" t="s">
        <v>515</v>
      </c>
      <c r="I14" s="23" t="s">
        <v>22</v>
      </c>
      <c r="J14" s="24" t="s">
        <v>22</v>
      </c>
      <c r="K14" s="214" t="s">
        <v>22</v>
      </c>
      <c r="L14" s="790"/>
    </row>
    <row r="15" spans="1:12" x14ac:dyDescent="0.15">
      <c r="A15" s="16">
        <v>3</v>
      </c>
      <c r="B15" s="796" t="s">
        <v>23</v>
      </c>
      <c r="C15" s="797"/>
      <c r="D15" s="19" t="s">
        <v>24</v>
      </c>
      <c r="E15" s="24"/>
      <c r="F15" s="470"/>
      <c r="G15" s="24"/>
      <c r="H15" s="214"/>
      <c r="I15" s="23" t="s">
        <v>22</v>
      </c>
      <c r="J15" s="24" t="s">
        <v>22</v>
      </c>
      <c r="K15" s="24" t="s">
        <v>22</v>
      </c>
      <c r="L15" s="789" t="s">
        <v>25</v>
      </c>
    </row>
    <row r="16" spans="1:12" x14ac:dyDescent="0.15">
      <c r="A16" s="16">
        <v>4</v>
      </c>
      <c r="B16" s="796" t="s">
        <v>26</v>
      </c>
      <c r="C16" s="797"/>
      <c r="D16" s="19" t="s">
        <v>27</v>
      </c>
      <c r="E16" s="24"/>
      <c r="F16" s="470"/>
      <c r="G16" s="24"/>
      <c r="H16" s="214"/>
      <c r="I16" s="23" t="s">
        <v>22</v>
      </c>
      <c r="J16" s="24" t="s">
        <v>22</v>
      </c>
      <c r="K16" s="24" t="s">
        <v>22</v>
      </c>
      <c r="L16" s="791"/>
    </row>
    <row r="17" spans="1:12" x14ac:dyDescent="0.15">
      <c r="A17" s="16">
        <v>5</v>
      </c>
      <c r="B17" s="796" t="s">
        <v>28</v>
      </c>
      <c r="C17" s="797"/>
      <c r="D17" s="19" t="s">
        <v>24</v>
      </c>
      <c r="E17" s="24"/>
      <c r="F17" s="470"/>
      <c r="G17" s="24"/>
      <c r="H17" s="214"/>
      <c r="I17" s="23" t="s">
        <v>22</v>
      </c>
      <c r="J17" s="24" t="s">
        <v>22</v>
      </c>
      <c r="K17" s="24" t="s">
        <v>22</v>
      </c>
      <c r="L17" s="791"/>
    </row>
    <row r="18" spans="1:12" x14ac:dyDescent="0.15">
      <c r="A18" s="16">
        <v>6</v>
      </c>
      <c r="B18" s="796" t="s">
        <v>29</v>
      </c>
      <c r="C18" s="797"/>
      <c r="D18" s="19" t="s">
        <v>30</v>
      </c>
      <c r="E18" s="24"/>
      <c r="F18" s="470"/>
      <c r="G18" s="24"/>
      <c r="H18" s="214"/>
      <c r="I18" s="23" t="s">
        <v>22</v>
      </c>
      <c r="J18" s="24" t="s">
        <v>22</v>
      </c>
      <c r="K18" s="24" t="s">
        <v>22</v>
      </c>
      <c r="L18" s="791"/>
    </row>
    <row r="19" spans="1:12" x14ac:dyDescent="0.15">
      <c r="A19" s="16">
        <v>7</v>
      </c>
      <c r="B19" s="796" t="s">
        <v>31</v>
      </c>
      <c r="C19" s="797"/>
      <c r="D19" s="19" t="s">
        <v>32</v>
      </c>
      <c r="E19" s="24"/>
      <c r="F19" s="470"/>
      <c r="G19" s="24"/>
      <c r="H19" s="214"/>
      <c r="I19" s="23" t="s">
        <v>22</v>
      </c>
      <c r="J19" s="24" t="s">
        <v>22</v>
      </c>
      <c r="K19" s="24" t="s">
        <v>22</v>
      </c>
      <c r="L19" s="791"/>
    </row>
    <row r="20" spans="1:12" x14ac:dyDescent="0.15">
      <c r="A20" s="16">
        <v>8</v>
      </c>
      <c r="B20" s="796" t="s">
        <v>33</v>
      </c>
      <c r="C20" s="797"/>
      <c r="D20" s="19" t="s">
        <v>32</v>
      </c>
      <c r="E20" s="24"/>
      <c r="F20" s="470"/>
      <c r="G20" s="24"/>
      <c r="H20" s="214"/>
      <c r="I20" s="23" t="s">
        <v>22</v>
      </c>
      <c r="J20" s="24" t="s">
        <v>22</v>
      </c>
      <c r="K20" s="24" t="s">
        <v>22</v>
      </c>
      <c r="L20" s="790"/>
    </row>
    <row r="21" spans="1:12" x14ac:dyDescent="0.15">
      <c r="A21" s="16">
        <v>9</v>
      </c>
      <c r="B21" s="796" t="s">
        <v>363</v>
      </c>
      <c r="C21" s="797"/>
      <c r="D21" s="19" t="s">
        <v>24</v>
      </c>
      <c r="E21" s="24"/>
      <c r="F21" s="470"/>
      <c r="G21" s="24"/>
      <c r="H21" s="214"/>
      <c r="I21" s="23" t="s">
        <v>22</v>
      </c>
      <c r="J21" s="24" t="s">
        <v>22</v>
      </c>
      <c r="K21" s="24" t="s">
        <v>22</v>
      </c>
      <c r="L21" s="789" t="s">
        <v>39</v>
      </c>
    </row>
    <row r="22" spans="1:12" x14ac:dyDescent="0.15">
      <c r="A22" s="16">
        <v>10</v>
      </c>
      <c r="B22" s="796" t="s">
        <v>34</v>
      </c>
      <c r="C22" s="797"/>
      <c r="D22" s="19" t="s">
        <v>35</v>
      </c>
      <c r="E22" s="24"/>
      <c r="F22" s="470"/>
      <c r="G22" s="24"/>
      <c r="H22" s="208"/>
      <c r="I22" s="23" t="s">
        <v>22</v>
      </c>
      <c r="J22" s="24" t="s">
        <v>22</v>
      </c>
      <c r="K22" s="208" t="s">
        <v>22</v>
      </c>
      <c r="L22" s="791"/>
    </row>
    <row r="23" spans="1:12" x14ac:dyDescent="0.15">
      <c r="A23" s="16">
        <v>11</v>
      </c>
      <c r="B23" s="796" t="s">
        <v>37</v>
      </c>
      <c r="C23" s="797"/>
      <c r="D23" s="19" t="s">
        <v>38</v>
      </c>
      <c r="E23" s="11">
        <v>0.1</v>
      </c>
      <c r="F23" s="11">
        <v>0.1</v>
      </c>
      <c r="G23" s="11">
        <v>0.3</v>
      </c>
      <c r="H23" s="11">
        <v>0.2</v>
      </c>
      <c r="I23" s="12">
        <v>0.3</v>
      </c>
      <c r="J23" s="11">
        <v>0.1</v>
      </c>
      <c r="K23" s="212">
        <v>0.2</v>
      </c>
      <c r="L23" s="791"/>
    </row>
    <row r="24" spans="1:12" x14ac:dyDescent="0.15">
      <c r="A24" s="16">
        <v>12</v>
      </c>
      <c r="B24" s="796" t="s">
        <v>40</v>
      </c>
      <c r="C24" s="797"/>
      <c r="D24" s="19" t="s">
        <v>32</v>
      </c>
      <c r="E24" s="24"/>
      <c r="F24" s="470"/>
      <c r="G24" s="24"/>
      <c r="H24" s="214"/>
      <c r="I24" s="23" t="s">
        <v>22</v>
      </c>
      <c r="J24" s="24" t="s">
        <v>22</v>
      </c>
      <c r="K24" s="24" t="s">
        <v>22</v>
      </c>
      <c r="L24" s="791"/>
    </row>
    <row r="25" spans="1:12" x14ac:dyDescent="0.15">
      <c r="A25" s="16">
        <v>13</v>
      </c>
      <c r="B25" s="796" t="s">
        <v>41</v>
      </c>
      <c r="C25" s="797"/>
      <c r="D25" s="19" t="s">
        <v>32</v>
      </c>
      <c r="E25" s="24"/>
      <c r="F25" s="470"/>
      <c r="G25" s="24"/>
      <c r="H25" s="214"/>
      <c r="I25" s="23" t="s">
        <v>22</v>
      </c>
      <c r="J25" s="24" t="s">
        <v>22</v>
      </c>
      <c r="K25" s="24" t="s">
        <v>22</v>
      </c>
      <c r="L25" s="790"/>
    </row>
    <row r="26" spans="1:12" x14ac:dyDescent="0.15">
      <c r="A26" s="16">
        <v>14</v>
      </c>
      <c r="B26" s="796" t="s">
        <v>42</v>
      </c>
      <c r="C26" s="797"/>
      <c r="D26" s="19" t="s">
        <v>43</v>
      </c>
      <c r="E26" s="24"/>
      <c r="F26" s="470"/>
      <c r="G26" s="24"/>
      <c r="H26" s="214"/>
      <c r="I26" s="23" t="s">
        <v>22</v>
      </c>
      <c r="J26" s="24" t="s">
        <v>22</v>
      </c>
      <c r="K26" s="24" t="s">
        <v>22</v>
      </c>
      <c r="L26" s="789" t="s">
        <v>44</v>
      </c>
    </row>
    <row r="27" spans="1:12" x14ac:dyDescent="0.15">
      <c r="A27" s="16">
        <v>15</v>
      </c>
      <c r="B27" s="796" t="s">
        <v>45</v>
      </c>
      <c r="C27" s="797"/>
      <c r="D27" s="19" t="s">
        <v>46</v>
      </c>
      <c r="E27" s="24"/>
      <c r="F27" s="470"/>
      <c r="G27" s="24"/>
      <c r="H27" s="214"/>
      <c r="I27" s="23" t="s">
        <v>22</v>
      </c>
      <c r="J27" s="24" t="s">
        <v>22</v>
      </c>
      <c r="K27" s="24" t="s">
        <v>22</v>
      </c>
      <c r="L27" s="791"/>
    </row>
    <row r="28" spans="1:12" ht="24" customHeight="1" x14ac:dyDescent="0.15">
      <c r="A28" s="16">
        <v>16</v>
      </c>
      <c r="B28" s="948" t="s">
        <v>367</v>
      </c>
      <c r="C28" s="949"/>
      <c r="D28" s="19" t="s">
        <v>46</v>
      </c>
      <c r="E28" s="24"/>
      <c r="F28" s="470"/>
      <c r="G28" s="24"/>
      <c r="H28" s="214"/>
      <c r="I28" s="23" t="s">
        <v>22</v>
      </c>
      <c r="J28" s="24" t="s">
        <v>22</v>
      </c>
      <c r="K28" s="24" t="s">
        <v>22</v>
      </c>
      <c r="L28" s="791"/>
    </row>
    <row r="29" spans="1:12" x14ac:dyDescent="0.15">
      <c r="A29" s="16">
        <v>17</v>
      </c>
      <c r="B29" s="796" t="s">
        <v>47</v>
      </c>
      <c r="C29" s="797"/>
      <c r="D29" s="19" t="s">
        <v>46</v>
      </c>
      <c r="E29" s="24"/>
      <c r="F29" s="470"/>
      <c r="G29" s="24"/>
      <c r="H29" s="214"/>
      <c r="I29" s="23" t="s">
        <v>22</v>
      </c>
      <c r="J29" s="24" t="s">
        <v>22</v>
      </c>
      <c r="K29" s="24" t="s">
        <v>22</v>
      </c>
      <c r="L29" s="791"/>
    </row>
    <row r="30" spans="1:12" x14ac:dyDescent="0.15">
      <c r="A30" s="16">
        <v>18</v>
      </c>
      <c r="B30" s="796" t="s">
        <v>48</v>
      </c>
      <c r="C30" s="797"/>
      <c r="D30" s="19" t="s">
        <v>46</v>
      </c>
      <c r="E30" s="24"/>
      <c r="F30" s="470"/>
      <c r="G30" s="24"/>
      <c r="H30" s="214"/>
      <c r="I30" s="23" t="s">
        <v>22</v>
      </c>
      <c r="J30" s="24" t="s">
        <v>22</v>
      </c>
      <c r="K30" s="24" t="s">
        <v>22</v>
      </c>
      <c r="L30" s="791"/>
    </row>
    <row r="31" spans="1:12" x14ac:dyDescent="0.15">
      <c r="A31" s="16">
        <v>19</v>
      </c>
      <c r="B31" s="796" t="s">
        <v>49</v>
      </c>
      <c r="C31" s="797"/>
      <c r="D31" s="19" t="s">
        <v>46</v>
      </c>
      <c r="E31" s="24"/>
      <c r="F31" s="470"/>
      <c r="G31" s="24"/>
      <c r="H31" s="214"/>
      <c r="I31" s="23" t="s">
        <v>22</v>
      </c>
      <c r="J31" s="24" t="s">
        <v>22</v>
      </c>
      <c r="K31" s="24" t="s">
        <v>22</v>
      </c>
      <c r="L31" s="791"/>
    </row>
    <row r="32" spans="1:12" x14ac:dyDescent="0.15">
      <c r="A32" s="16">
        <v>20</v>
      </c>
      <c r="B32" s="796" t="s">
        <v>50</v>
      </c>
      <c r="C32" s="797"/>
      <c r="D32" s="19" t="s">
        <v>46</v>
      </c>
      <c r="E32" s="24"/>
      <c r="F32" s="470"/>
      <c r="G32" s="24"/>
      <c r="H32" s="214"/>
      <c r="I32" s="23" t="s">
        <v>22</v>
      </c>
      <c r="J32" s="24" t="s">
        <v>22</v>
      </c>
      <c r="K32" s="24" t="s">
        <v>22</v>
      </c>
      <c r="L32" s="790"/>
    </row>
    <row r="33" spans="1:12" x14ac:dyDescent="0.15">
      <c r="A33" s="16">
        <v>21</v>
      </c>
      <c r="B33" s="796" t="s">
        <v>51</v>
      </c>
      <c r="C33" s="797"/>
      <c r="D33" s="19" t="s">
        <v>52</v>
      </c>
      <c r="E33" s="24"/>
      <c r="F33" s="470"/>
      <c r="G33" s="24"/>
      <c r="H33" s="214"/>
      <c r="I33" s="23" t="s">
        <v>22</v>
      </c>
      <c r="J33" s="24" t="s">
        <v>22</v>
      </c>
      <c r="K33" s="24" t="s">
        <v>22</v>
      </c>
      <c r="L33" s="789" t="s">
        <v>36</v>
      </c>
    </row>
    <row r="34" spans="1:12" x14ac:dyDescent="0.15">
      <c r="A34" s="16">
        <v>22</v>
      </c>
      <c r="B34" s="796" t="s">
        <v>53</v>
      </c>
      <c r="C34" s="797"/>
      <c r="D34" s="19" t="s">
        <v>54</v>
      </c>
      <c r="E34" s="24"/>
      <c r="F34" s="470"/>
      <c r="G34" s="24"/>
      <c r="H34" s="214"/>
      <c r="I34" s="23" t="s">
        <v>22</v>
      </c>
      <c r="J34" s="24" t="s">
        <v>22</v>
      </c>
      <c r="K34" s="24" t="s">
        <v>22</v>
      </c>
      <c r="L34" s="791"/>
    </row>
    <row r="35" spans="1:12" x14ac:dyDescent="0.15">
      <c r="A35" s="16">
        <v>23</v>
      </c>
      <c r="B35" s="796" t="s">
        <v>56</v>
      </c>
      <c r="C35" s="797"/>
      <c r="D35" s="19" t="s">
        <v>54</v>
      </c>
      <c r="E35" s="24"/>
      <c r="F35" s="470"/>
      <c r="G35" s="24"/>
      <c r="H35" s="214"/>
      <c r="I35" s="23" t="s">
        <v>22</v>
      </c>
      <c r="J35" s="24" t="s">
        <v>22</v>
      </c>
      <c r="K35" s="24" t="s">
        <v>22</v>
      </c>
      <c r="L35" s="791"/>
    </row>
    <row r="36" spans="1:12" x14ac:dyDescent="0.15">
      <c r="A36" s="16">
        <v>24</v>
      </c>
      <c r="B36" s="796" t="s">
        <v>57</v>
      </c>
      <c r="C36" s="797"/>
      <c r="D36" s="19" t="s">
        <v>54</v>
      </c>
      <c r="E36" s="24"/>
      <c r="F36" s="470"/>
      <c r="G36" s="24"/>
      <c r="H36" s="214"/>
      <c r="I36" s="23" t="s">
        <v>22</v>
      </c>
      <c r="J36" s="24" t="s">
        <v>22</v>
      </c>
      <c r="K36" s="24" t="s">
        <v>22</v>
      </c>
      <c r="L36" s="791"/>
    </row>
    <row r="37" spans="1:12" x14ac:dyDescent="0.15">
      <c r="A37" s="16">
        <v>25</v>
      </c>
      <c r="B37" s="796" t="s">
        <v>58</v>
      </c>
      <c r="C37" s="797"/>
      <c r="D37" s="19" t="s">
        <v>54</v>
      </c>
      <c r="E37" s="24"/>
      <c r="F37" s="470"/>
      <c r="G37" s="24"/>
      <c r="H37" s="214"/>
      <c r="I37" s="23" t="s">
        <v>22</v>
      </c>
      <c r="J37" s="24" t="s">
        <v>22</v>
      </c>
      <c r="K37" s="24" t="s">
        <v>22</v>
      </c>
      <c r="L37" s="791"/>
    </row>
    <row r="38" spans="1:12" x14ac:dyDescent="0.15">
      <c r="A38" s="16">
        <v>26</v>
      </c>
      <c r="B38" s="796" t="s">
        <v>59</v>
      </c>
      <c r="C38" s="797"/>
      <c r="D38" s="19" t="s">
        <v>52</v>
      </c>
      <c r="E38" s="24"/>
      <c r="F38" s="470"/>
      <c r="G38" s="24"/>
      <c r="H38" s="214"/>
      <c r="I38" s="23" t="s">
        <v>22</v>
      </c>
      <c r="J38" s="24" t="s">
        <v>22</v>
      </c>
      <c r="K38" s="24" t="s">
        <v>22</v>
      </c>
      <c r="L38" s="791"/>
    </row>
    <row r="39" spans="1:12" x14ac:dyDescent="0.15">
      <c r="A39" s="16">
        <v>27</v>
      </c>
      <c r="B39" s="796" t="s">
        <v>60</v>
      </c>
      <c r="C39" s="797"/>
      <c r="D39" s="19" t="s">
        <v>46</v>
      </c>
      <c r="E39" s="24"/>
      <c r="F39" s="470"/>
      <c r="G39" s="24"/>
      <c r="H39" s="214"/>
      <c r="I39" s="23" t="s">
        <v>22</v>
      </c>
      <c r="J39" s="24" t="s">
        <v>22</v>
      </c>
      <c r="K39" s="24" t="s">
        <v>22</v>
      </c>
      <c r="L39" s="791"/>
    </row>
    <row r="40" spans="1:12" x14ac:dyDescent="0.15">
      <c r="A40" s="16">
        <v>28</v>
      </c>
      <c r="B40" s="796" t="s">
        <v>61</v>
      </c>
      <c r="C40" s="797"/>
      <c r="D40" s="19" t="s">
        <v>54</v>
      </c>
      <c r="E40" s="24"/>
      <c r="F40" s="470"/>
      <c r="G40" s="24"/>
      <c r="H40" s="214"/>
      <c r="I40" s="23" t="s">
        <v>22</v>
      </c>
      <c r="J40" s="24" t="s">
        <v>22</v>
      </c>
      <c r="K40" s="24" t="s">
        <v>22</v>
      </c>
      <c r="L40" s="791"/>
    </row>
    <row r="41" spans="1:12" x14ac:dyDescent="0.15">
      <c r="A41" s="16">
        <v>29</v>
      </c>
      <c r="B41" s="796" t="s">
        <v>62</v>
      </c>
      <c r="C41" s="797"/>
      <c r="D41" s="19" t="s">
        <v>54</v>
      </c>
      <c r="E41" s="24"/>
      <c r="F41" s="470"/>
      <c r="G41" s="24"/>
      <c r="H41" s="214"/>
      <c r="I41" s="23" t="s">
        <v>22</v>
      </c>
      <c r="J41" s="24" t="s">
        <v>22</v>
      </c>
      <c r="K41" s="24" t="s">
        <v>22</v>
      </c>
      <c r="L41" s="791"/>
    </row>
    <row r="42" spans="1:12" x14ac:dyDescent="0.15">
      <c r="A42" s="16">
        <v>30</v>
      </c>
      <c r="B42" s="796" t="s">
        <v>63</v>
      </c>
      <c r="C42" s="797"/>
      <c r="D42" s="19" t="s">
        <v>54</v>
      </c>
      <c r="E42" s="24"/>
      <c r="F42" s="470"/>
      <c r="G42" s="24"/>
      <c r="H42" s="214"/>
      <c r="I42" s="23" t="s">
        <v>22</v>
      </c>
      <c r="J42" s="24" t="s">
        <v>22</v>
      </c>
      <c r="K42" s="24" t="s">
        <v>22</v>
      </c>
      <c r="L42" s="791"/>
    </row>
    <row r="43" spans="1:12" x14ac:dyDescent="0.15">
      <c r="A43" s="16">
        <v>31</v>
      </c>
      <c r="B43" s="796" t="s">
        <v>64</v>
      </c>
      <c r="C43" s="797"/>
      <c r="D43" s="19" t="s">
        <v>54</v>
      </c>
      <c r="E43" s="24"/>
      <c r="F43" s="470"/>
      <c r="G43" s="24"/>
      <c r="H43" s="214"/>
      <c r="I43" s="23" t="s">
        <v>22</v>
      </c>
      <c r="J43" s="24" t="s">
        <v>22</v>
      </c>
      <c r="K43" s="24" t="s">
        <v>22</v>
      </c>
      <c r="L43" s="790"/>
    </row>
    <row r="44" spans="1:12" x14ac:dyDescent="0.15">
      <c r="A44" s="16">
        <v>32</v>
      </c>
      <c r="B44" s="796" t="s">
        <v>65</v>
      </c>
      <c r="C44" s="797"/>
      <c r="D44" s="19" t="s">
        <v>30</v>
      </c>
      <c r="E44" s="24"/>
      <c r="F44" s="470"/>
      <c r="G44" s="24"/>
      <c r="H44" s="214"/>
      <c r="I44" s="23" t="s">
        <v>22</v>
      </c>
      <c r="J44" s="24" t="s">
        <v>22</v>
      </c>
      <c r="K44" s="24" t="s">
        <v>22</v>
      </c>
      <c r="L44" s="789" t="s">
        <v>25</v>
      </c>
    </row>
    <row r="45" spans="1:12" x14ac:dyDescent="0.15">
      <c r="A45" s="16">
        <v>33</v>
      </c>
      <c r="B45" s="796" t="s">
        <v>66</v>
      </c>
      <c r="C45" s="797"/>
      <c r="D45" s="19" t="s">
        <v>24</v>
      </c>
      <c r="E45" s="24"/>
      <c r="F45" s="470"/>
      <c r="G45" s="24"/>
      <c r="H45" s="214"/>
      <c r="I45" s="23" t="s">
        <v>22</v>
      </c>
      <c r="J45" s="24" t="s">
        <v>22</v>
      </c>
      <c r="K45" s="24" t="s">
        <v>22</v>
      </c>
      <c r="L45" s="791"/>
    </row>
    <row r="46" spans="1:12" x14ac:dyDescent="0.15">
      <c r="A46" s="16">
        <v>34</v>
      </c>
      <c r="B46" s="796" t="s">
        <v>67</v>
      </c>
      <c r="C46" s="797"/>
      <c r="D46" s="19" t="s">
        <v>68</v>
      </c>
      <c r="E46" s="25">
        <v>0.04</v>
      </c>
      <c r="F46" s="25">
        <v>0.03</v>
      </c>
      <c r="G46" s="25">
        <v>0.12</v>
      </c>
      <c r="H46" s="25">
        <v>0.05</v>
      </c>
      <c r="I46" s="27">
        <v>0.12</v>
      </c>
      <c r="J46" s="25">
        <v>0.03</v>
      </c>
      <c r="K46" s="215">
        <v>0.06</v>
      </c>
      <c r="L46" s="791"/>
    </row>
    <row r="47" spans="1:12" x14ac:dyDescent="0.15">
      <c r="A47" s="16">
        <v>35</v>
      </c>
      <c r="B47" s="796" t="s">
        <v>69</v>
      </c>
      <c r="C47" s="797"/>
      <c r="D47" s="19" t="s">
        <v>68</v>
      </c>
      <c r="E47" s="24"/>
      <c r="F47" s="470"/>
      <c r="G47" s="24"/>
      <c r="H47" s="214"/>
      <c r="I47" s="23" t="s">
        <v>22</v>
      </c>
      <c r="J47" s="24" t="s">
        <v>22</v>
      </c>
      <c r="K47" s="24" t="s">
        <v>22</v>
      </c>
      <c r="L47" s="791"/>
    </row>
    <row r="48" spans="1:12" x14ac:dyDescent="0.15">
      <c r="A48" s="16">
        <v>36</v>
      </c>
      <c r="B48" s="796" t="s">
        <v>71</v>
      </c>
      <c r="C48" s="797"/>
      <c r="D48" s="19" t="s">
        <v>24</v>
      </c>
      <c r="E48" s="24"/>
      <c r="F48" s="470"/>
      <c r="G48" s="24"/>
      <c r="H48" s="214"/>
      <c r="I48" s="23" t="s">
        <v>22</v>
      </c>
      <c r="J48" s="24" t="s">
        <v>22</v>
      </c>
      <c r="K48" s="24" t="s">
        <v>22</v>
      </c>
      <c r="L48" s="791"/>
    </row>
    <row r="49" spans="1:12" x14ac:dyDescent="0.15">
      <c r="A49" s="16">
        <v>37</v>
      </c>
      <c r="B49" s="796" t="s">
        <v>72</v>
      </c>
      <c r="C49" s="797"/>
      <c r="D49" s="19" t="s">
        <v>24</v>
      </c>
      <c r="E49" s="24">
        <v>2E-3</v>
      </c>
      <c r="F49" s="24">
        <v>2E-3</v>
      </c>
      <c r="G49" s="24">
        <v>8.9999999999999993E-3</v>
      </c>
      <c r="H49" s="24">
        <v>5.0000000000000001E-3</v>
      </c>
      <c r="I49" s="23">
        <v>8.9999999999999993E-3</v>
      </c>
      <c r="J49" s="24">
        <v>2E-3</v>
      </c>
      <c r="K49" s="214">
        <v>5.0000000000000001E-3</v>
      </c>
      <c r="L49" s="790"/>
    </row>
    <row r="50" spans="1:12" x14ac:dyDescent="0.15">
      <c r="A50" s="16">
        <v>38</v>
      </c>
      <c r="B50" s="796" t="s">
        <v>73</v>
      </c>
      <c r="C50" s="797"/>
      <c r="D50" s="19" t="s">
        <v>52</v>
      </c>
      <c r="E50" s="11">
        <v>2.4</v>
      </c>
      <c r="F50" s="11">
        <v>3.3</v>
      </c>
      <c r="G50" s="11">
        <v>3.1</v>
      </c>
      <c r="H50" s="11">
        <v>4.4000000000000004</v>
      </c>
      <c r="I50" s="12">
        <v>4.4000000000000004</v>
      </c>
      <c r="J50" s="11">
        <v>2.4</v>
      </c>
      <c r="K50" s="212">
        <v>3.3</v>
      </c>
      <c r="L50" s="789" t="s">
        <v>39</v>
      </c>
    </row>
    <row r="51" spans="1:12" x14ac:dyDescent="0.15">
      <c r="A51" s="16">
        <v>39</v>
      </c>
      <c r="B51" s="796" t="s">
        <v>376</v>
      </c>
      <c r="C51" s="797"/>
      <c r="D51" s="19" t="s">
        <v>46</v>
      </c>
      <c r="E51" s="20">
        <v>9</v>
      </c>
      <c r="F51" s="20">
        <v>10</v>
      </c>
      <c r="G51" s="20">
        <v>13</v>
      </c>
      <c r="H51" s="20">
        <v>15</v>
      </c>
      <c r="I51" s="21">
        <v>15</v>
      </c>
      <c r="J51" s="20">
        <v>9</v>
      </c>
      <c r="K51" s="213">
        <v>12</v>
      </c>
      <c r="L51" s="791"/>
    </row>
    <row r="52" spans="1:12" x14ac:dyDescent="0.15">
      <c r="A52" s="16">
        <v>40</v>
      </c>
      <c r="B52" s="796" t="s">
        <v>75</v>
      </c>
      <c r="C52" s="797"/>
      <c r="D52" s="19" t="s">
        <v>35</v>
      </c>
      <c r="E52" s="20">
        <v>37</v>
      </c>
      <c r="F52" s="20">
        <v>66</v>
      </c>
      <c r="G52" s="20">
        <v>64</v>
      </c>
      <c r="H52" s="20">
        <v>62</v>
      </c>
      <c r="I52" s="21">
        <v>66</v>
      </c>
      <c r="J52" s="20">
        <v>37</v>
      </c>
      <c r="K52" s="213">
        <v>57</v>
      </c>
      <c r="L52" s="790"/>
    </row>
    <row r="53" spans="1:12" x14ac:dyDescent="0.15">
      <c r="A53" s="16">
        <v>41</v>
      </c>
      <c r="B53" s="796" t="s">
        <v>76</v>
      </c>
      <c r="C53" s="797"/>
      <c r="D53" s="19" t="s">
        <v>27</v>
      </c>
      <c r="E53" s="25" t="s">
        <v>521</v>
      </c>
      <c r="F53" s="20" t="s">
        <v>521</v>
      </c>
      <c r="G53" s="20" t="s">
        <v>521</v>
      </c>
      <c r="H53" s="20" t="s">
        <v>521</v>
      </c>
      <c r="I53" s="27" t="s">
        <v>521</v>
      </c>
      <c r="J53" s="25" t="s">
        <v>521</v>
      </c>
      <c r="K53" s="214" t="s">
        <v>521</v>
      </c>
      <c r="L53" s="789" t="s">
        <v>44</v>
      </c>
    </row>
    <row r="54" spans="1:12" x14ac:dyDescent="0.15">
      <c r="A54" s="16">
        <v>42</v>
      </c>
      <c r="B54" s="796" t="s">
        <v>77</v>
      </c>
      <c r="C54" s="797"/>
      <c r="D54" s="19" t="s">
        <v>46</v>
      </c>
      <c r="E54" s="24"/>
      <c r="F54" s="470"/>
      <c r="G54" s="24"/>
      <c r="H54" s="214"/>
      <c r="I54" s="23" t="s">
        <v>22</v>
      </c>
      <c r="J54" s="24" t="s">
        <v>22</v>
      </c>
      <c r="K54" s="24" t="s">
        <v>22</v>
      </c>
      <c r="L54" s="791"/>
    </row>
    <row r="55" spans="1:12" x14ac:dyDescent="0.15">
      <c r="A55" s="16">
        <v>43</v>
      </c>
      <c r="B55" s="796" t="s">
        <v>78</v>
      </c>
      <c r="C55" s="797"/>
      <c r="D55" s="19" t="s">
        <v>46</v>
      </c>
      <c r="E55" s="24"/>
      <c r="F55" s="470"/>
      <c r="G55" s="24"/>
      <c r="H55" s="214"/>
      <c r="I55" s="23" t="s">
        <v>22</v>
      </c>
      <c r="J55" s="24" t="s">
        <v>22</v>
      </c>
      <c r="K55" s="24" t="s">
        <v>22</v>
      </c>
      <c r="L55" s="791"/>
    </row>
    <row r="56" spans="1:12" x14ac:dyDescent="0.15">
      <c r="A56" s="16">
        <v>44</v>
      </c>
      <c r="B56" s="796" t="s">
        <v>79</v>
      </c>
      <c r="C56" s="797"/>
      <c r="D56" s="19" t="s">
        <v>80</v>
      </c>
      <c r="E56" s="24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91"/>
    </row>
    <row r="57" spans="1:12" x14ac:dyDescent="0.15">
      <c r="A57" s="16">
        <v>45</v>
      </c>
      <c r="B57" s="796" t="s">
        <v>82</v>
      </c>
      <c r="C57" s="797"/>
      <c r="D57" s="19" t="s">
        <v>46</v>
      </c>
      <c r="E57" s="24"/>
      <c r="F57" s="470"/>
      <c r="G57" s="24"/>
      <c r="H57" s="214"/>
      <c r="I57" s="23" t="s">
        <v>22</v>
      </c>
      <c r="J57" s="24" t="s">
        <v>22</v>
      </c>
      <c r="K57" s="24" t="s">
        <v>22</v>
      </c>
      <c r="L57" s="790"/>
    </row>
    <row r="58" spans="1:12" x14ac:dyDescent="0.15">
      <c r="A58" s="16">
        <v>46</v>
      </c>
      <c r="B58" s="796" t="s">
        <v>655</v>
      </c>
      <c r="C58" s="797"/>
      <c r="D58" s="19" t="s">
        <v>35</v>
      </c>
      <c r="E58" s="11">
        <v>1.02</v>
      </c>
      <c r="F58" s="184">
        <v>1.21</v>
      </c>
      <c r="G58" s="184">
        <v>4.84</v>
      </c>
      <c r="H58" s="184">
        <v>2.7</v>
      </c>
      <c r="I58" s="12">
        <v>4.84</v>
      </c>
      <c r="J58" s="11">
        <v>1.02</v>
      </c>
      <c r="K58" s="212">
        <v>2.4</v>
      </c>
      <c r="L58" s="789" t="s">
        <v>74</v>
      </c>
    </row>
    <row r="59" spans="1:12" x14ac:dyDescent="0.15">
      <c r="A59" s="16">
        <v>47</v>
      </c>
      <c r="B59" s="796" t="s">
        <v>650</v>
      </c>
      <c r="C59" s="797"/>
      <c r="D59" s="19" t="s">
        <v>22</v>
      </c>
      <c r="E59" s="11">
        <v>7.1</v>
      </c>
      <c r="F59" s="11">
        <v>7.1</v>
      </c>
      <c r="G59" s="11">
        <v>6.8</v>
      </c>
      <c r="H59" s="11">
        <v>7</v>
      </c>
      <c r="I59" s="12">
        <v>7.1</v>
      </c>
      <c r="J59" s="11">
        <v>6.8</v>
      </c>
      <c r="K59" s="212">
        <v>7</v>
      </c>
      <c r="L59" s="791"/>
    </row>
    <row r="60" spans="1:12" x14ac:dyDescent="0.15">
      <c r="A60" s="16">
        <v>48</v>
      </c>
      <c r="B60" s="796" t="s">
        <v>84</v>
      </c>
      <c r="C60" s="797"/>
      <c r="D60" s="19" t="s">
        <v>22</v>
      </c>
      <c r="E60" s="24"/>
      <c r="F60" s="470"/>
      <c r="G60" s="24"/>
      <c r="H60" s="214"/>
      <c r="I60" s="23" t="s">
        <v>22</v>
      </c>
      <c r="J60" s="24" t="s">
        <v>22</v>
      </c>
      <c r="K60" s="24" t="s">
        <v>22</v>
      </c>
      <c r="L60" s="791"/>
    </row>
    <row r="61" spans="1:12" x14ac:dyDescent="0.15">
      <c r="A61" s="16">
        <v>49</v>
      </c>
      <c r="B61" s="796" t="s">
        <v>85</v>
      </c>
      <c r="C61" s="797"/>
      <c r="D61" s="19" t="s">
        <v>22</v>
      </c>
      <c r="E61" s="20" t="s">
        <v>513</v>
      </c>
      <c r="F61" s="20" t="s">
        <v>514</v>
      </c>
      <c r="G61" s="20" t="s">
        <v>514</v>
      </c>
      <c r="H61" s="20" t="s">
        <v>513</v>
      </c>
      <c r="I61" s="28" t="s">
        <v>22</v>
      </c>
      <c r="J61" s="172" t="s">
        <v>22</v>
      </c>
      <c r="K61" s="216" t="s">
        <v>22</v>
      </c>
      <c r="L61" s="791"/>
    </row>
    <row r="62" spans="1:12" x14ac:dyDescent="0.15">
      <c r="A62" s="16">
        <v>50</v>
      </c>
      <c r="B62" s="796" t="s">
        <v>86</v>
      </c>
      <c r="C62" s="797"/>
      <c r="D62" s="19" t="s">
        <v>87</v>
      </c>
      <c r="E62" s="11">
        <v>4</v>
      </c>
      <c r="F62" s="11">
        <v>5.0999999999999996</v>
      </c>
      <c r="G62" s="11">
        <v>21.2</v>
      </c>
      <c r="H62" s="11">
        <v>12</v>
      </c>
      <c r="I62" s="12">
        <v>21.2</v>
      </c>
      <c r="J62" s="11">
        <v>4</v>
      </c>
      <c r="K62" s="212">
        <v>10.6</v>
      </c>
      <c r="L62" s="791"/>
    </row>
    <row r="63" spans="1:12" ht="14.25" thickBot="1" x14ac:dyDescent="0.2">
      <c r="A63" s="16">
        <v>51</v>
      </c>
      <c r="B63" s="845" t="s">
        <v>88</v>
      </c>
      <c r="C63" s="846"/>
      <c r="D63" s="29" t="s">
        <v>87</v>
      </c>
      <c r="E63" s="30">
        <v>1</v>
      </c>
      <c r="F63" s="11">
        <v>0.5</v>
      </c>
      <c r="G63" s="11">
        <v>1.8</v>
      </c>
      <c r="H63" s="11">
        <v>0.4</v>
      </c>
      <c r="I63" s="12">
        <v>1.8</v>
      </c>
      <c r="J63" s="11">
        <v>0.4</v>
      </c>
      <c r="K63" s="212">
        <v>0.9</v>
      </c>
      <c r="L63" s="844"/>
    </row>
    <row r="64" spans="1:12" x14ac:dyDescent="0.15">
      <c r="A64" s="792" t="s">
        <v>89</v>
      </c>
      <c r="B64" s="793"/>
      <c r="C64" s="960"/>
      <c r="D64" s="13" t="s">
        <v>16</v>
      </c>
      <c r="E64" s="326"/>
      <c r="F64" s="518" t="s">
        <v>380</v>
      </c>
      <c r="G64" s="153" t="s">
        <v>381</v>
      </c>
      <c r="H64" s="327"/>
      <c r="I64" s="255"/>
      <c r="J64" s="247"/>
      <c r="K64" s="248"/>
      <c r="L64" s="32"/>
    </row>
    <row r="65" spans="1:13" x14ac:dyDescent="0.15">
      <c r="A65" s="33">
        <v>1</v>
      </c>
      <c r="B65" s="17" t="s">
        <v>90</v>
      </c>
      <c r="C65" s="18"/>
      <c r="D65" s="34" t="s">
        <v>52</v>
      </c>
      <c r="E65" s="49">
        <v>0.18</v>
      </c>
      <c r="F65" s="186">
        <v>0.16</v>
      </c>
      <c r="G65" s="186">
        <v>0.57999999999999996</v>
      </c>
      <c r="H65" s="218">
        <v>0.31</v>
      </c>
      <c r="I65" s="27">
        <v>0.57999999999999996</v>
      </c>
      <c r="J65" s="25">
        <v>0.16</v>
      </c>
      <c r="K65" s="215">
        <v>0.31</v>
      </c>
      <c r="L65" s="961" t="s">
        <v>74</v>
      </c>
    </row>
    <row r="66" spans="1:13" x14ac:dyDescent="0.15">
      <c r="A66" s="35">
        <v>2</v>
      </c>
      <c r="B66" s="17" t="s">
        <v>91</v>
      </c>
      <c r="C66" s="18"/>
      <c r="D66" s="19" t="s">
        <v>92</v>
      </c>
      <c r="E66" s="170" t="s">
        <v>81</v>
      </c>
      <c r="F66" s="170" t="s">
        <v>81</v>
      </c>
      <c r="G66" s="170">
        <v>1.2999999999999999E-2</v>
      </c>
      <c r="H66" s="208" t="s">
        <v>81</v>
      </c>
      <c r="I66" s="23">
        <v>1.2999999999999999E-2</v>
      </c>
      <c r="J66" s="24" t="s">
        <v>81</v>
      </c>
      <c r="K66" s="214" t="s">
        <v>81</v>
      </c>
      <c r="L66" s="961"/>
    </row>
    <row r="67" spans="1:13" x14ac:dyDescent="0.15">
      <c r="A67" s="35">
        <v>3</v>
      </c>
      <c r="B67" s="17" t="s">
        <v>93</v>
      </c>
      <c r="C67" s="18"/>
      <c r="D67" s="19" t="s">
        <v>92</v>
      </c>
      <c r="E67" s="37" t="s">
        <v>509</v>
      </c>
      <c r="F67" s="37">
        <v>1.3</v>
      </c>
      <c r="G67" s="37">
        <v>0.7</v>
      </c>
      <c r="H67" s="205">
        <v>0.6</v>
      </c>
      <c r="I67" s="12">
        <v>1.3</v>
      </c>
      <c r="J67" s="11" t="s">
        <v>509</v>
      </c>
      <c r="K67" s="212">
        <v>0.7</v>
      </c>
      <c r="L67" s="961"/>
    </row>
    <row r="68" spans="1:13" x14ac:dyDescent="0.15">
      <c r="A68" s="35">
        <v>4</v>
      </c>
      <c r="B68" s="17" t="s">
        <v>94</v>
      </c>
      <c r="C68" s="18"/>
      <c r="D68" s="19" t="s">
        <v>92</v>
      </c>
      <c r="E68" s="37">
        <v>2.1</v>
      </c>
      <c r="F68" s="37">
        <v>2.2000000000000002</v>
      </c>
      <c r="G68" s="37">
        <v>7.4</v>
      </c>
      <c r="H68" s="205">
        <v>4.4000000000000004</v>
      </c>
      <c r="I68" s="12">
        <v>7.4</v>
      </c>
      <c r="J68" s="11">
        <v>2.1</v>
      </c>
      <c r="K68" s="212">
        <v>4</v>
      </c>
      <c r="L68" s="961"/>
    </row>
    <row r="69" spans="1:13" x14ac:dyDescent="0.15">
      <c r="A69" s="35">
        <v>5</v>
      </c>
      <c r="B69" s="17" t="s">
        <v>95</v>
      </c>
      <c r="C69" s="18"/>
      <c r="D69" s="19" t="s">
        <v>92</v>
      </c>
      <c r="E69" s="192" t="s">
        <v>520</v>
      </c>
      <c r="F69" s="192" t="s">
        <v>520</v>
      </c>
      <c r="G69" s="192" t="s">
        <v>520</v>
      </c>
      <c r="H69" s="207" t="s">
        <v>520</v>
      </c>
      <c r="I69" s="21" t="s">
        <v>520</v>
      </c>
      <c r="J69" s="20" t="s">
        <v>520</v>
      </c>
      <c r="K69" s="213" t="s">
        <v>520</v>
      </c>
      <c r="L69" s="961"/>
    </row>
    <row r="70" spans="1:13" x14ac:dyDescent="0.15">
      <c r="A70" s="35">
        <v>6</v>
      </c>
      <c r="B70" s="17" t="s">
        <v>96</v>
      </c>
      <c r="C70" s="18"/>
      <c r="D70" s="19" t="s">
        <v>92</v>
      </c>
      <c r="E70" s="192">
        <v>11</v>
      </c>
      <c r="F70" s="192">
        <v>14</v>
      </c>
      <c r="G70" s="192">
        <v>16</v>
      </c>
      <c r="H70" s="219">
        <v>15</v>
      </c>
      <c r="I70" s="21">
        <v>16</v>
      </c>
      <c r="J70" s="20">
        <v>11</v>
      </c>
      <c r="K70" s="213">
        <v>14</v>
      </c>
      <c r="L70" s="961"/>
    </row>
    <row r="71" spans="1:13" x14ac:dyDescent="0.15">
      <c r="A71" s="35">
        <v>7</v>
      </c>
      <c r="B71" s="17" t="s">
        <v>496</v>
      </c>
      <c r="C71" s="18"/>
      <c r="D71" s="19" t="s">
        <v>497</v>
      </c>
      <c r="E71" s="192">
        <v>36</v>
      </c>
      <c r="F71" s="192">
        <v>37</v>
      </c>
      <c r="G71" s="192">
        <v>540</v>
      </c>
      <c r="H71" s="219">
        <v>140</v>
      </c>
      <c r="I71" s="21">
        <v>540</v>
      </c>
      <c r="J71" s="20">
        <v>36</v>
      </c>
      <c r="K71" s="213">
        <v>190</v>
      </c>
      <c r="L71" s="961"/>
    </row>
    <row r="72" spans="1:13" x14ac:dyDescent="0.15">
      <c r="A72" s="35">
        <v>8</v>
      </c>
      <c r="B72" s="17" t="s">
        <v>97</v>
      </c>
      <c r="C72" s="18"/>
      <c r="D72" s="19" t="s">
        <v>98</v>
      </c>
      <c r="E72" s="192">
        <v>140</v>
      </c>
      <c r="F72" s="20">
        <v>210</v>
      </c>
      <c r="G72" s="192">
        <v>2200</v>
      </c>
      <c r="H72" s="219">
        <v>290</v>
      </c>
      <c r="I72" s="21">
        <v>2200</v>
      </c>
      <c r="J72" s="20">
        <v>140</v>
      </c>
      <c r="K72" s="213">
        <v>710</v>
      </c>
      <c r="L72" s="961"/>
      <c r="M72"/>
    </row>
    <row r="73" spans="1:13" x14ac:dyDescent="0.15">
      <c r="A73" s="35">
        <v>9</v>
      </c>
      <c r="B73" s="17" t="s">
        <v>99</v>
      </c>
      <c r="C73" s="18"/>
      <c r="D73" s="19" t="s">
        <v>92</v>
      </c>
      <c r="E73" s="78" t="s">
        <v>622</v>
      </c>
      <c r="F73" s="78" t="s">
        <v>622</v>
      </c>
      <c r="G73" s="78" t="s">
        <v>622</v>
      </c>
      <c r="H73" s="78" t="s">
        <v>622</v>
      </c>
      <c r="I73" s="27" t="s">
        <v>622</v>
      </c>
      <c r="J73" s="25" t="s">
        <v>622</v>
      </c>
      <c r="K73" s="215" t="s">
        <v>622</v>
      </c>
      <c r="L73" s="961"/>
      <c r="M73"/>
    </row>
    <row r="74" spans="1:13" x14ac:dyDescent="0.15">
      <c r="A74" s="35">
        <v>10</v>
      </c>
      <c r="B74" s="17" t="s">
        <v>100</v>
      </c>
      <c r="C74" s="18"/>
      <c r="D74" s="19" t="s">
        <v>92</v>
      </c>
      <c r="E74" s="78" t="s">
        <v>519</v>
      </c>
      <c r="F74" s="25" t="s">
        <v>519</v>
      </c>
      <c r="G74" s="78">
        <v>0.01</v>
      </c>
      <c r="H74" s="78" t="s">
        <v>519</v>
      </c>
      <c r="I74" s="27">
        <v>0.01</v>
      </c>
      <c r="J74" s="25" t="s">
        <v>519</v>
      </c>
      <c r="K74" s="215" t="s">
        <v>519</v>
      </c>
      <c r="L74" s="961"/>
      <c r="M74"/>
    </row>
    <row r="75" spans="1:13" x14ac:dyDescent="0.15">
      <c r="A75" s="35">
        <v>11</v>
      </c>
      <c r="B75" s="17" t="s">
        <v>101</v>
      </c>
      <c r="C75" s="18"/>
      <c r="D75" s="19" t="s">
        <v>92</v>
      </c>
      <c r="E75" s="192">
        <v>11</v>
      </c>
      <c r="F75" s="37">
        <v>9.4</v>
      </c>
      <c r="G75" s="37">
        <v>7.9</v>
      </c>
      <c r="H75" s="37">
        <v>10</v>
      </c>
      <c r="I75" s="337">
        <v>11</v>
      </c>
      <c r="J75" s="11">
        <v>7.9</v>
      </c>
      <c r="K75" s="11">
        <v>9.6</v>
      </c>
      <c r="L75" s="789"/>
      <c r="M75" s="257"/>
    </row>
    <row r="76" spans="1:13" ht="14.25" thickBot="1" x14ac:dyDescent="0.2">
      <c r="A76" s="38">
        <v>12</v>
      </c>
      <c r="B76" s="39" t="s">
        <v>366</v>
      </c>
      <c r="C76" s="40"/>
      <c r="D76" s="41" t="s">
        <v>92</v>
      </c>
      <c r="E76" s="187">
        <v>4.5999999999999996</v>
      </c>
      <c r="F76" s="187">
        <v>5.7</v>
      </c>
      <c r="G76" s="187">
        <v>19.3</v>
      </c>
      <c r="H76" s="187">
        <v>10.199999999999999</v>
      </c>
      <c r="I76" s="31">
        <v>19.3</v>
      </c>
      <c r="J76" s="161">
        <v>4.5999999999999996</v>
      </c>
      <c r="K76" s="217">
        <v>10</v>
      </c>
      <c r="L76" s="962"/>
      <c r="M76" s="257"/>
    </row>
    <row r="77" spans="1:13" ht="14.25" thickBot="1" x14ac:dyDescent="0.2">
      <c r="A77" s="841" t="s">
        <v>659</v>
      </c>
      <c r="B77" s="842"/>
      <c r="C77" s="842"/>
      <c r="D77" s="843"/>
      <c r="E77" s="42" t="s">
        <v>379</v>
      </c>
      <c r="F77" s="163" t="s">
        <v>379</v>
      </c>
      <c r="G77" s="163" t="s">
        <v>379</v>
      </c>
      <c r="H77" s="198" t="s">
        <v>379</v>
      </c>
      <c r="I77" s="43"/>
      <c r="J77" s="44"/>
      <c r="K77" s="44"/>
    </row>
    <row r="78" spans="1:13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  <c r="M78" s="257"/>
    </row>
    <row r="79" spans="1:13" x14ac:dyDescent="0.15">
      <c r="A79" s="2"/>
      <c r="F79" s="2"/>
      <c r="G79" s="2"/>
      <c r="H79" s="2"/>
      <c r="I79" s="2"/>
      <c r="J79" s="2"/>
      <c r="K79" s="2"/>
      <c r="M79" s="257"/>
    </row>
  </sheetData>
  <mergeCells count="78">
    <mergeCell ref="B21:C21"/>
    <mergeCell ref="B55:C55"/>
    <mergeCell ref="A77:D77"/>
    <mergeCell ref="A64:C64"/>
    <mergeCell ref="L65:L76"/>
    <mergeCell ref="B58:C58"/>
    <mergeCell ref="L58:L63"/>
    <mergeCell ref="B59:C59"/>
    <mergeCell ref="B60:C60"/>
    <mergeCell ref="L21:L25"/>
    <mergeCell ref="L44:L49"/>
    <mergeCell ref="L50:L52"/>
    <mergeCell ref="B49:C49"/>
    <mergeCell ref="B62:C62"/>
    <mergeCell ref="B63:C63"/>
    <mergeCell ref="B50:C50"/>
    <mergeCell ref="B51:C51"/>
    <mergeCell ref="B61:C61"/>
    <mergeCell ref="B52:C52"/>
    <mergeCell ref="B53:C53"/>
    <mergeCell ref="L53:L57"/>
    <mergeCell ref="B54:C54"/>
    <mergeCell ref="B56:C56"/>
    <mergeCell ref="B57:C57"/>
    <mergeCell ref="L33:L43"/>
    <mergeCell ref="B34:C34"/>
    <mergeCell ref="B35:C35"/>
    <mergeCell ref="B36:C36"/>
    <mergeCell ref="B41:C41"/>
    <mergeCell ref="B40:C40"/>
    <mergeCell ref="B42:C42"/>
    <mergeCell ref="B43:C43"/>
    <mergeCell ref="B37:C37"/>
    <mergeCell ref="B38:C38"/>
    <mergeCell ref="B39:C39"/>
    <mergeCell ref="B48:C48"/>
    <mergeCell ref="B33:C33"/>
    <mergeCell ref="B45:C45"/>
    <mergeCell ref="B44:C44"/>
    <mergeCell ref="B46:C46"/>
    <mergeCell ref="B47:C47"/>
    <mergeCell ref="B22:C22"/>
    <mergeCell ref="B23:C23"/>
    <mergeCell ref="B24:C24"/>
    <mergeCell ref="B25:C25"/>
    <mergeCell ref="L26:L32"/>
    <mergeCell ref="B27:C27"/>
    <mergeCell ref="B28:C28"/>
    <mergeCell ref="B29:C29"/>
    <mergeCell ref="B30:C30"/>
    <mergeCell ref="B26:C26"/>
    <mergeCell ref="B31:C31"/>
    <mergeCell ref="B32:C32"/>
    <mergeCell ref="A12:C12"/>
    <mergeCell ref="B13:C13"/>
    <mergeCell ref="L13:L14"/>
    <mergeCell ref="B14:C14"/>
    <mergeCell ref="B15:C15"/>
    <mergeCell ref="L15:L20"/>
    <mergeCell ref="B16:C16"/>
    <mergeCell ref="B17:C17"/>
    <mergeCell ref="B18:C18"/>
    <mergeCell ref="B19:C19"/>
    <mergeCell ref="B20:C20"/>
    <mergeCell ref="A4:B4"/>
    <mergeCell ref="A6:B11"/>
    <mergeCell ref="C6:D6"/>
    <mergeCell ref="I6:I9"/>
    <mergeCell ref="C7:D7"/>
    <mergeCell ref="C8:D8"/>
    <mergeCell ref="C9:D9"/>
    <mergeCell ref="C10:D10"/>
    <mergeCell ref="C11:D11"/>
    <mergeCell ref="E3:G3"/>
    <mergeCell ref="E4:G4"/>
    <mergeCell ref="J6:J9"/>
    <mergeCell ref="K6:K9"/>
    <mergeCell ref="L6:L11"/>
  </mergeCells>
  <phoneticPr fontId="2"/>
  <conditionalFormatting sqref="E75:K75">
    <cfRule type="expression" dxfId="39" priority="1">
      <formula>E75&lt;10</formula>
    </cfRule>
    <cfRule type="expression" dxfId="38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2"/>
  <sheetViews>
    <sheetView zoomScale="90" zoomScaleNormal="90" zoomScaleSheetLayoutView="10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52" t="s">
        <v>1</v>
      </c>
      <c r="F3" s="815"/>
      <c r="G3" s="816"/>
      <c r="H3" s="2"/>
      <c r="I3" s="2"/>
      <c r="J3" s="2"/>
      <c r="K3" s="2"/>
    </row>
    <row r="4" spans="1:12" ht="15" thickBot="1" x14ac:dyDescent="0.2">
      <c r="A4" s="800" t="s">
        <v>2</v>
      </c>
      <c r="B4" s="801"/>
      <c r="C4" s="620" t="s">
        <v>647</v>
      </c>
      <c r="D4" s="2"/>
      <c r="E4" s="953" t="s">
        <v>642</v>
      </c>
      <c r="F4" s="818"/>
      <c r="G4" s="819"/>
      <c r="H4" s="2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4</v>
      </c>
      <c r="B6" s="803"/>
      <c r="C6" s="810" t="s">
        <v>5</v>
      </c>
      <c r="D6" s="811"/>
      <c r="E6" s="8">
        <v>45056</v>
      </c>
      <c r="F6" s="8">
        <v>45112</v>
      </c>
      <c r="G6" s="8">
        <v>45175</v>
      </c>
      <c r="H6" s="201">
        <v>45238</v>
      </c>
      <c r="I6" s="820" t="s">
        <v>6</v>
      </c>
      <c r="J6" s="823" t="s">
        <v>7</v>
      </c>
      <c r="K6" s="826" t="s">
        <v>8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9">
        <v>0.36458333333333331</v>
      </c>
      <c r="F7" s="9">
        <v>0.35416666666666669</v>
      </c>
      <c r="G7" s="9">
        <v>0.34722222222222227</v>
      </c>
      <c r="H7" s="203">
        <v>0.34722222222222227</v>
      </c>
      <c r="I7" s="821"/>
      <c r="J7" s="824"/>
      <c r="K7" s="827"/>
      <c r="L7" s="830"/>
    </row>
    <row r="8" spans="1:12" x14ac:dyDescent="0.15">
      <c r="A8" s="806"/>
      <c r="B8" s="807"/>
      <c r="C8" s="834" t="s">
        <v>11</v>
      </c>
      <c r="D8" s="835"/>
      <c r="E8" s="9" t="s">
        <v>504</v>
      </c>
      <c r="F8" s="9" t="s">
        <v>504</v>
      </c>
      <c r="G8" s="10" t="s">
        <v>507</v>
      </c>
      <c r="H8" s="9" t="s">
        <v>531</v>
      </c>
      <c r="I8" s="821"/>
      <c r="J8" s="824"/>
      <c r="K8" s="827"/>
      <c r="L8" s="830"/>
    </row>
    <row r="9" spans="1:12" x14ac:dyDescent="0.15">
      <c r="A9" s="806"/>
      <c r="B9" s="807"/>
      <c r="C9" s="834" t="s">
        <v>12</v>
      </c>
      <c r="D9" s="835"/>
      <c r="E9" s="10" t="s">
        <v>504</v>
      </c>
      <c r="F9" s="10" t="s">
        <v>504</v>
      </c>
      <c r="G9" s="10" t="s">
        <v>507</v>
      </c>
      <c r="H9" s="9" t="s">
        <v>507</v>
      </c>
      <c r="I9" s="822"/>
      <c r="J9" s="825"/>
      <c r="K9" s="828"/>
      <c r="L9" s="830"/>
    </row>
    <row r="10" spans="1:12" x14ac:dyDescent="0.15">
      <c r="A10" s="806"/>
      <c r="B10" s="807"/>
      <c r="C10" s="834" t="s">
        <v>13</v>
      </c>
      <c r="D10" s="835"/>
      <c r="E10" s="11">
        <v>15.5</v>
      </c>
      <c r="F10" s="11">
        <v>23</v>
      </c>
      <c r="G10" s="11">
        <v>25.8</v>
      </c>
      <c r="H10" s="205">
        <v>10</v>
      </c>
      <c r="I10" s="12">
        <f>MAXA(E10:H10)</f>
        <v>25.8</v>
      </c>
      <c r="J10" s="11">
        <f>MINA(E10:H10)</f>
        <v>10</v>
      </c>
      <c r="K10" s="212">
        <f>AVERAGEA(E10:H10)</f>
        <v>18.574999999999999</v>
      </c>
      <c r="L10" s="830"/>
    </row>
    <row r="11" spans="1:12" ht="14.25" thickBot="1" x14ac:dyDescent="0.2">
      <c r="A11" s="806"/>
      <c r="B11" s="807"/>
      <c r="C11" s="834" t="s">
        <v>14</v>
      </c>
      <c r="D11" s="835"/>
      <c r="E11" s="11">
        <v>8.4</v>
      </c>
      <c r="F11" s="11">
        <v>15</v>
      </c>
      <c r="G11" s="11">
        <v>21.6</v>
      </c>
      <c r="H11" s="205">
        <v>10.8</v>
      </c>
      <c r="I11" s="12">
        <f>MAXA(E11:H11)</f>
        <v>21.6</v>
      </c>
      <c r="J11" s="11">
        <f>MINA(E11:H11)</f>
        <v>8.4</v>
      </c>
      <c r="K11" s="212">
        <f>AVERAGEA(E11:H11)</f>
        <v>13.95</v>
      </c>
      <c r="L11" s="831"/>
    </row>
    <row r="12" spans="1:12" x14ac:dyDescent="0.15">
      <c r="A12" s="792" t="s">
        <v>15</v>
      </c>
      <c r="B12" s="793"/>
      <c r="C12" s="793"/>
      <c r="D12" s="13" t="s">
        <v>16</v>
      </c>
      <c r="E12" s="326"/>
      <c r="F12" s="518" t="s">
        <v>380</v>
      </c>
      <c r="G12" s="351" t="s">
        <v>381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96" t="s">
        <v>17</v>
      </c>
      <c r="C13" s="797"/>
      <c r="D13" s="19" t="s">
        <v>18</v>
      </c>
      <c r="E13" s="20">
        <v>260</v>
      </c>
      <c r="F13" s="20">
        <v>130</v>
      </c>
      <c r="G13" s="20">
        <v>1100</v>
      </c>
      <c r="H13" s="20">
        <v>230</v>
      </c>
      <c r="I13" s="21">
        <v>1100</v>
      </c>
      <c r="J13" s="20">
        <v>130</v>
      </c>
      <c r="K13" s="213">
        <v>430</v>
      </c>
      <c r="L13" s="789" t="s">
        <v>19</v>
      </c>
    </row>
    <row r="14" spans="1:12" x14ac:dyDescent="0.15">
      <c r="A14" s="16">
        <v>2</v>
      </c>
      <c r="B14" s="796" t="s">
        <v>20</v>
      </c>
      <c r="C14" s="797"/>
      <c r="D14" s="22" t="s">
        <v>103</v>
      </c>
      <c r="E14" s="10" t="s">
        <v>515</v>
      </c>
      <c r="F14" s="20" t="s">
        <v>515</v>
      </c>
      <c r="G14" s="20" t="s">
        <v>515</v>
      </c>
      <c r="H14" s="213" t="s">
        <v>515</v>
      </c>
      <c r="I14" s="23" t="s">
        <v>22</v>
      </c>
      <c r="J14" s="24" t="s">
        <v>22</v>
      </c>
      <c r="K14" s="214" t="s">
        <v>22</v>
      </c>
      <c r="L14" s="790"/>
    </row>
    <row r="15" spans="1:12" x14ac:dyDescent="0.15">
      <c r="A15" s="16">
        <v>3</v>
      </c>
      <c r="B15" s="796" t="s">
        <v>23</v>
      </c>
      <c r="C15" s="797"/>
      <c r="D15" s="19" t="s">
        <v>24</v>
      </c>
      <c r="E15" s="11"/>
      <c r="F15" s="481"/>
      <c r="G15" s="11"/>
      <c r="H15" s="212"/>
      <c r="I15" s="23" t="s">
        <v>22</v>
      </c>
      <c r="J15" s="24" t="s">
        <v>22</v>
      </c>
      <c r="K15" s="24" t="s">
        <v>22</v>
      </c>
      <c r="L15" s="789" t="s">
        <v>25</v>
      </c>
    </row>
    <row r="16" spans="1:12" x14ac:dyDescent="0.15">
      <c r="A16" s="16">
        <v>4</v>
      </c>
      <c r="B16" s="796" t="s">
        <v>26</v>
      </c>
      <c r="C16" s="797"/>
      <c r="D16" s="19" t="s">
        <v>27</v>
      </c>
      <c r="E16" s="11"/>
      <c r="F16" s="481"/>
      <c r="G16" s="11"/>
      <c r="H16" s="212"/>
      <c r="I16" s="23" t="s">
        <v>22</v>
      </c>
      <c r="J16" s="24" t="s">
        <v>22</v>
      </c>
      <c r="K16" s="24" t="s">
        <v>22</v>
      </c>
      <c r="L16" s="791"/>
    </row>
    <row r="17" spans="1:12" x14ac:dyDescent="0.15">
      <c r="A17" s="16">
        <v>5</v>
      </c>
      <c r="B17" s="796" t="s">
        <v>28</v>
      </c>
      <c r="C17" s="797"/>
      <c r="D17" s="19" t="s">
        <v>24</v>
      </c>
      <c r="E17" s="11"/>
      <c r="F17" s="481"/>
      <c r="G17" s="11"/>
      <c r="H17" s="212"/>
      <c r="I17" s="23" t="s">
        <v>22</v>
      </c>
      <c r="J17" s="24" t="s">
        <v>22</v>
      </c>
      <c r="K17" s="24" t="s">
        <v>22</v>
      </c>
      <c r="L17" s="791"/>
    </row>
    <row r="18" spans="1:12" x14ac:dyDescent="0.15">
      <c r="A18" s="16">
        <v>6</v>
      </c>
      <c r="B18" s="796" t="s">
        <v>29</v>
      </c>
      <c r="C18" s="797"/>
      <c r="D18" s="19" t="s">
        <v>30</v>
      </c>
      <c r="E18" s="11"/>
      <c r="F18" s="481"/>
      <c r="G18" s="11"/>
      <c r="H18" s="212"/>
      <c r="I18" s="23" t="s">
        <v>22</v>
      </c>
      <c r="J18" s="24" t="s">
        <v>22</v>
      </c>
      <c r="K18" s="24" t="s">
        <v>22</v>
      </c>
      <c r="L18" s="791"/>
    </row>
    <row r="19" spans="1:12" x14ac:dyDescent="0.15">
      <c r="A19" s="16">
        <v>7</v>
      </c>
      <c r="B19" s="796" t="s">
        <v>31</v>
      </c>
      <c r="C19" s="797"/>
      <c r="D19" s="19" t="s">
        <v>32</v>
      </c>
      <c r="E19" s="11"/>
      <c r="F19" s="481"/>
      <c r="G19" s="11"/>
      <c r="H19" s="212"/>
      <c r="I19" s="23" t="s">
        <v>22</v>
      </c>
      <c r="J19" s="24" t="s">
        <v>22</v>
      </c>
      <c r="K19" s="24" t="s">
        <v>22</v>
      </c>
      <c r="L19" s="791"/>
    </row>
    <row r="20" spans="1:12" x14ac:dyDescent="0.15">
      <c r="A20" s="16">
        <v>8</v>
      </c>
      <c r="B20" s="796" t="s">
        <v>33</v>
      </c>
      <c r="C20" s="797"/>
      <c r="D20" s="19" t="s">
        <v>32</v>
      </c>
      <c r="E20" s="11"/>
      <c r="F20" s="481"/>
      <c r="G20" s="11"/>
      <c r="H20" s="212"/>
      <c r="I20" s="23" t="s">
        <v>22</v>
      </c>
      <c r="J20" s="24" t="s">
        <v>22</v>
      </c>
      <c r="K20" s="24" t="s">
        <v>22</v>
      </c>
      <c r="L20" s="790"/>
    </row>
    <row r="21" spans="1:12" x14ac:dyDescent="0.15">
      <c r="A21" s="16">
        <v>9</v>
      </c>
      <c r="B21" s="836" t="s">
        <v>362</v>
      </c>
      <c r="C21" s="837"/>
      <c r="D21" s="19" t="s">
        <v>24</v>
      </c>
      <c r="E21" s="11"/>
      <c r="F21" s="481"/>
      <c r="G21" s="11"/>
      <c r="H21" s="212"/>
      <c r="I21" s="23" t="s">
        <v>22</v>
      </c>
      <c r="J21" s="24" t="s">
        <v>22</v>
      </c>
      <c r="K21" s="24" t="s">
        <v>22</v>
      </c>
      <c r="L21" s="789" t="s">
        <v>39</v>
      </c>
    </row>
    <row r="22" spans="1:12" x14ac:dyDescent="0.15">
      <c r="A22" s="16">
        <v>10</v>
      </c>
      <c r="B22" s="796" t="s">
        <v>34</v>
      </c>
      <c r="C22" s="797"/>
      <c r="D22" s="19" t="s">
        <v>35</v>
      </c>
      <c r="E22" s="24"/>
      <c r="F22" s="470"/>
      <c r="G22" s="24"/>
      <c r="H22" s="208"/>
      <c r="I22" s="23" t="s">
        <v>22</v>
      </c>
      <c r="J22" s="24" t="s">
        <v>22</v>
      </c>
      <c r="K22" s="208" t="s">
        <v>22</v>
      </c>
      <c r="L22" s="791"/>
    </row>
    <row r="23" spans="1:12" x14ac:dyDescent="0.15">
      <c r="A23" s="16">
        <v>11</v>
      </c>
      <c r="B23" s="796" t="s">
        <v>37</v>
      </c>
      <c r="C23" s="797"/>
      <c r="D23" s="19" t="s">
        <v>38</v>
      </c>
      <c r="E23" s="11">
        <v>0.2</v>
      </c>
      <c r="F23" s="11">
        <v>0.2</v>
      </c>
      <c r="G23" s="11">
        <v>0.3</v>
      </c>
      <c r="H23" s="11">
        <v>0.2</v>
      </c>
      <c r="I23" s="12">
        <v>0.3</v>
      </c>
      <c r="J23" s="11">
        <v>0.2</v>
      </c>
      <c r="K23" s="212">
        <v>0.22499999999999998</v>
      </c>
      <c r="L23" s="791"/>
    </row>
    <row r="24" spans="1:12" x14ac:dyDescent="0.15">
      <c r="A24" s="16">
        <v>12</v>
      </c>
      <c r="B24" s="796" t="s">
        <v>40</v>
      </c>
      <c r="C24" s="797"/>
      <c r="D24" s="19" t="s">
        <v>32</v>
      </c>
      <c r="E24" s="11"/>
      <c r="F24" s="481"/>
      <c r="G24" s="11"/>
      <c r="H24" s="212"/>
      <c r="I24" s="23" t="s">
        <v>22</v>
      </c>
      <c r="J24" s="24" t="s">
        <v>22</v>
      </c>
      <c r="K24" s="24" t="s">
        <v>22</v>
      </c>
      <c r="L24" s="791"/>
    </row>
    <row r="25" spans="1:12" x14ac:dyDescent="0.15">
      <c r="A25" s="16">
        <v>13</v>
      </c>
      <c r="B25" s="796" t="s">
        <v>41</v>
      </c>
      <c r="C25" s="797"/>
      <c r="D25" s="19" t="s">
        <v>32</v>
      </c>
      <c r="E25" s="11"/>
      <c r="F25" s="481"/>
      <c r="G25" s="11"/>
      <c r="H25" s="212"/>
      <c r="I25" s="23" t="s">
        <v>22</v>
      </c>
      <c r="J25" s="24" t="s">
        <v>22</v>
      </c>
      <c r="K25" s="24" t="s">
        <v>22</v>
      </c>
      <c r="L25" s="790"/>
    </row>
    <row r="26" spans="1:12" x14ac:dyDescent="0.15">
      <c r="A26" s="16">
        <v>14</v>
      </c>
      <c r="B26" s="796" t="s">
        <v>42</v>
      </c>
      <c r="C26" s="797"/>
      <c r="D26" s="19" t="s">
        <v>43</v>
      </c>
      <c r="E26" s="11"/>
      <c r="F26" s="481"/>
      <c r="G26" s="11"/>
      <c r="H26" s="212"/>
      <c r="I26" s="23" t="s">
        <v>22</v>
      </c>
      <c r="J26" s="24" t="s">
        <v>22</v>
      </c>
      <c r="K26" s="24" t="s">
        <v>22</v>
      </c>
      <c r="L26" s="789" t="s">
        <v>44</v>
      </c>
    </row>
    <row r="27" spans="1:12" x14ac:dyDescent="0.15">
      <c r="A27" s="16">
        <v>15</v>
      </c>
      <c r="B27" s="796" t="s">
        <v>45</v>
      </c>
      <c r="C27" s="797"/>
      <c r="D27" s="19" t="s">
        <v>46</v>
      </c>
      <c r="E27" s="11"/>
      <c r="F27" s="481"/>
      <c r="G27" s="11"/>
      <c r="H27" s="212"/>
      <c r="I27" s="23" t="s">
        <v>22</v>
      </c>
      <c r="J27" s="24" t="s">
        <v>22</v>
      </c>
      <c r="K27" s="24" t="s">
        <v>22</v>
      </c>
      <c r="L27" s="791"/>
    </row>
    <row r="28" spans="1:12" ht="24" customHeight="1" x14ac:dyDescent="0.15">
      <c r="A28" s="16">
        <v>16</v>
      </c>
      <c r="B28" s="948" t="s">
        <v>367</v>
      </c>
      <c r="C28" s="949"/>
      <c r="D28" s="19" t="s">
        <v>46</v>
      </c>
      <c r="E28" s="11"/>
      <c r="F28" s="481"/>
      <c r="G28" s="11"/>
      <c r="H28" s="212"/>
      <c r="I28" s="23" t="s">
        <v>22</v>
      </c>
      <c r="J28" s="24" t="s">
        <v>22</v>
      </c>
      <c r="K28" s="24" t="s">
        <v>22</v>
      </c>
      <c r="L28" s="791"/>
    </row>
    <row r="29" spans="1:12" x14ac:dyDescent="0.15">
      <c r="A29" s="16">
        <v>17</v>
      </c>
      <c r="B29" s="796" t="s">
        <v>47</v>
      </c>
      <c r="C29" s="797"/>
      <c r="D29" s="19" t="s">
        <v>46</v>
      </c>
      <c r="E29" s="11"/>
      <c r="F29" s="481"/>
      <c r="G29" s="11"/>
      <c r="H29" s="212"/>
      <c r="I29" s="23" t="s">
        <v>22</v>
      </c>
      <c r="J29" s="24" t="s">
        <v>22</v>
      </c>
      <c r="K29" s="24" t="s">
        <v>22</v>
      </c>
      <c r="L29" s="791"/>
    </row>
    <row r="30" spans="1:12" x14ac:dyDescent="0.15">
      <c r="A30" s="16">
        <v>18</v>
      </c>
      <c r="B30" s="796" t="s">
        <v>48</v>
      </c>
      <c r="C30" s="797"/>
      <c r="D30" s="19" t="s">
        <v>46</v>
      </c>
      <c r="E30" s="11"/>
      <c r="F30" s="481"/>
      <c r="G30" s="11"/>
      <c r="H30" s="212"/>
      <c r="I30" s="23" t="s">
        <v>22</v>
      </c>
      <c r="J30" s="24" t="s">
        <v>22</v>
      </c>
      <c r="K30" s="24" t="s">
        <v>22</v>
      </c>
      <c r="L30" s="791"/>
    </row>
    <row r="31" spans="1:12" x14ac:dyDescent="0.15">
      <c r="A31" s="16">
        <v>19</v>
      </c>
      <c r="B31" s="796" t="s">
        <v>49</v>
      </c>
      <c r="C31" s="797"/>
      <c r="D31" s="19" t="s">
        <v>46</v>
      </c>
      <c r="E31" s="11"/>
      <c r="F31" s="481"/>
      <c r="G31" s="11"/>
      <c r="H31" s="212"/>
      <c r="I31" s="23" t="s">
        <v>22</v>
      </c>
      <c r="J31" s="24" t="s">
        <v>22</v>
      </c>
      <c r="K31" s="24" t="s">
        <v>22</v>
      </c>
      <c r="L31" s="791"/>
    </row>
    <row r="32" spans="1:12" x14ac:dyDescent="0.15">
      <c r="A32" s="16">
        <v>20</v>
      </c>
      <c r="B32" s="796" t="s">
        <v>50</v>
      </c>
      <c r="C32" s="797"/>
      <c r="D32" s="19" t="s">
        <v>46</v>
      </c>
      <c r="E32" s="11"/>
      <c r="F32" s="481"/>
      <c r="G32" s="11"/>
      <c r="H32" s="212"/>
      <c r="I32" s="23" t="s">
        <v>22</v>
      </c>
      <c r="J32" s="24" t="s">
        <v>22</v>
      </c>
      <c r="K32" s="24" t="s">
        <v>22</v>
      </c>
      <c r="L32" s="790"/>
    </row>
    <row r="33" spans="1:12" x14ac:dyDescent="0.15">
      <c r="A33" s="16">
        <v>21</v>
      </c>
      <c r="B33" s="796" t="s">
        <v>51</v>
      </c>
      <c r="C33" s="797"/>
      <c r="D33" s="19"/>
      <c r="E33" s="11"/>
      <c r="F33" s="481"/>
      <c r="G33" s="11"/>
      <c r="H33" s="212"/>
      <c r="I33" s="23" t="s">
        <v>22</v>
      </c>
      <c r="J33" s="24" t="s">
        <v>22</v>
      </c>
      <c r="K33" s="24" t="s">
        <v>22</v>
      </c>
      <c r="L33" s="789" t="s">
        <v>36</v>
      </c>
    </row>
    <row r="34" spans="1:12" x14ac:dyDescent="0.15">
      <c r="A34" s="16">
        <v>22</v>
      </c>
      <c r="B34" s="796" t="s">
        <v>53</v>
      </c>
      <c r="C34" s="797"/>
      <c r="D34" s="19" t="s">
        <v>54</v>
      </c>
      <c r="E34" s="11"/>
      <c r="F34" s="481"/>
      <c r="G34" s="11"/>
      <c r="H34" s="212"/>
      <c r="I34" s="23" t="s">
        <v>22</v>
      </c>
      <c r="J34" s="24" t="s">
        <v>22</v>
      </c>
      <c r="K34" s="24" t="s">
        <v>22</v>
      </c>
      <c r="L34" s="791"/>
    </row>
    <row r="35" spans="1:12" x14ac:dyDescent="0.15">
      <c r="A35" s="16">
        <v>23</v>
      </c>
      <c r="B35" s="796" t="s">
        <v>56</v>
      </c>
      <c r="C35" s="797"/>
      <c r="D35" s="19" t="s">
        <v>54</v>
      </c>
      <c r="E35" s="11"/>
      <c r="F35" s="481"/>
      <c r="G35" s="11"/>
      <c r="H35" s="212"/>
      <c r="I35" s="23" t="s">
        <v>22</v>
      </c>
      <c r="J35" s="24" t="s">
        <v>22</v>
      </c>
      <c r="K35" s="24" t="s">
        <v>22</v>
      </c>
      <c r="L35" s="791"/>
    </row>
    <row r="36" spans="1:12" x14ac:dyDescent="0.15">
      <c r="A36" s="16">
        <v>24</v>
      </c>
      <c r="B36" s="796" t="s">
        <v>57</v>
      </c>
      <c r="C36" s="797"/>
      <c r="D36" s="19" t="s">
        <v>54</v>
      </c>
      <c r="E36" s="11"/>
      <c r="F36" s="481"/>
      <c r="G36" s="11"/>
      <c r="H36" s="212"/>
      <c r="I36" s="23" t="s">
        <v>22</v>
      </c>
      <c r="J36" s="24" t="s">
        <v>22</v>
      </c>
      <c r="K36" s="24" t="s">
        <v>22</v>
      </c>
      <c r="L36" s="791"/>
    </row>
    <row r="37" spans="1:12" x14ac:dyDescent="0.15">
      <c r="A37" s="16">
        <v>25</v>
      </c>
      <c r="B37" s="796" t="s">
        <v>58</v>
      </c>
      <c r="C37" s="797"/>
      <c r="D37" s="19" t="s">
        <v>54</v>
      </c>
      <c r="E37" s="11"/>
      <c r="F37" s="481"/>
      <c r="G37" s="11"/>
      <c r="H37" s="212"/>
      <c r="I37" s="23" t="s">
        <v>22</v>
      </c>
      <c r="J37" s="24" t="s">
        <v>22</v>
      </c>
      <c r="K37" s="24" t="s">
        <v>22</v>
      </c>
      <c r="L37" s="791"/>
    </row>
    <row r="38" spans="1:12" x14ac:dyDescent="0.15">
      <c r="A38" s="16">
        <v>26</v>
      </c>
      <c r="B38" s="796" t="s">
        <v>59</v>
      </c>
      <c r="C38" s="797"/>
      <c r="D38" s="19" t="s">
        <v>52</v>
      </c>
      <c r="E38" s="11"/>
      <c r="F38" s="481"/>
      <c r="G38" s="11"/>
      <c r="H38" s="212"/>
      <c r="I38" s="23" t="s">
        <v>22</v>
      </c>
      <c r="J38" s="24" t="s">
        <v>22</v>
      </c>
      <c r="K38" s="24" t="s">
        <v>22</v>
      </c>
      <c r="L38" s="791"/>
    </row>
    <row r="39" spans="1:12" x14ac:dyDescent="0.15">
      <c r="A39" s="16">
        <v>27</v>
      </c>
      <c r="B39" s="796" t="s">
        <v>60</v>
      </c>
      <c r="C39" s="797"/>
      <c r="D39" s="19" t="s">
        <v>46</v>
      </c>
      <c r="E39" s="11"/>
      <c r="F39" s="481"/>
      <c r="G39" s="11"/>
      <c r="H39" s="212"/>
      <c r="I39" s="23" t="s">
        <v>22</v>
      </c>
      <c r="J39" s="24" t="s">
        <v>22</v>
      </c>
      <c r="K39" s="24" t="s">
        <v>22</v>
      </c>
      <c r="L39" s="791"/>
    </row>
    <row r="40" spans="1:12" x14ac:dyDescent="0.15">
      <c r="A40" s="16">
        <v>28</v>
      </c>
      <c r="B40" s="796" t="s">
        <v>61</v>
      </c>
      <c r="C40" s="797"/>
      <c r="D40" s="19" t="s">
        <v>54</v>
      </c>
      <c r="E40" s="11"/>
      <c r="F40" s="481"/>
      <c r="G40" s="11"/>
      <c r="H40" s="212"/>
      <c r="I40" s="23" t="s">
        <v>22</v>
      </c>
      <c r="J40" s="24" t="s">
        <v>22</v>
      </c>
      <c r="K40" s="24" t="s">
        <v>22</v>
      </c>
      <c r="L40" s="791"/>
    </row>
    <row r="41" spans="1:12" x14ac:dyDescent="0.15">
      <c r="A41" s="16">
        <v>29</v>
      </c>
      <c r="B41" s="796" t="s">
        <v>62</v>
      </c>
      <c r="C41" s="797"/>
      <c r="D41" s="19" t="s">
        <v>54</v>
      </c>
      <c r="E41" s="11"/>
      <c r="F41" s="481"/>
      <c r="G41" s="11"/>
      <c r="H41" s="212"/>
      <c r="I41" s="23" t="s">
        <v>22</v>
      </c>
      <c r="J41" s="24" t="s">
        <v>22</v>
      </c>
      <c r="K41" s="24" t="s">
        <v>22</v>
      </c>
      <c r="L41" s="791"/>
    </row>
    <row r="42" spans="1:12" x14ac:dyDescent="0.15">
      <c r="A42" s="16">
        <v>30</v>
      </c>
      <c r="B42" s="796" t="s">
        <v>63</v>
      </c>
      <c r="C42" s="797"/>
      <c r="D42" s="19" t="s">
        <v>54</v>
      </c>
      <c r="E42" s="11"/>
      <c r="F42" s="481"/>
      <c r="G42" s="11"/>
      <c r="H42" s="212"/>
      <c r="I42" s="23" t="s">
        <v>22</v>
      </c>
      <c r="J42" s="24" t="s">
        <v>22</v>
      </c>
      <c r="K42" s="24" t="s">
        <v>22</v>
      </c>
      <c r="L42" s="791"/>
    </row>
    <row r="43" spans="1:12" x14ac:dyDescent="0.15">
      <c r="A43" s="16">
        <v>31</v>
      </c>
      <c r="B43" s="796" t="s">
        <v>64</v>
      </c>
      <c r="C43" s="797"/>
      <c r="D43" s="19" t="s">
        <v>54</v>
      </c>
      <c r="E43" s="11"/>
      <c r="F43" s="481"/>
      <c r="G43" s="11"/>
      <c r="H43" s="212"/>
      <c r="I43" s="23" t="s">
        <v>22</v>
      </c>
      <c r="J43" s="24" t="s">
        <v>22</v>
      </c>
      <c r="K43" s="24" t="s">
        <v>22</v>
      </c>
      <c r="L43" s="790"/>
    </row>
    <row r="44" spans="1:12" x14ac:dyDescent="0.15">
      <c r="A44" s="16">
        <v>32</v>
      </c>
      <c r="B44" s="796" t="s">
        <v>65</v>
      </c>
      <c r="C44" s="797"/>
      <c r="D44" s="19" t="s">
        <v>30</v>
      </c>
      <c r="E44" s="11"/>
      <c r="F44" s="481"/>
      <c r="G44" s="11"/>
      <c r="H44" s="212"/>
      <c r="I44" s="23" t="s">
        <v>22</v>
      </c>
      <c r="J44" s="24" t="s">
        <v>22</v>
      </c>
      <c r="K44" s="24" t="s">
        <v>22</v>
      </c>
      <c r="L44" s="789" t="s">
        <v>25</v>
      </c>
    </row>
    <row r="45" spans="1:12" x14ac:dyDescent="0.15">
      <c r="A45" s="16">
        <v>33</v>
      </c>
      <c r="B45" s="796" t="s">
        <v>66</v>
      </c>
      <c r="C45" s="797"/>
      <c r="D45" s="19" t="s">
        <v>24</v>
      </c>
      <c r="E45" s="11"/>
      <c r="F45" s="481"/>
      <c r="G45" s="11"/>
      <c r="H45" s="212"/>
      <c r="I45" s="23" t="s">
        <v>22</v>
      </c>
      <c r="J45" s="24" t="s">
        <v>22</v>
      </c>
      <c r="K45" s="24" t="s">
        <v>22</v>
      </c>
      <c r="L45" s="791"/>
    </row>
    <row r="46" spans="1:12" x14ac:dyDescent="0.15">
      <c r="A46" s="16">
        <v>34</v>
      </c>
      <c r="B46" s="796" t="s">
        <v>67</v>
      </c>
      <c r="C46" s="797"/>
      <c r="D46" s="19" t="s">
        <v>68</v>
      </c>
      <c r="E46" s="25">
        <v>7.0000000000000007E-2</v>
      </c>
      <c r="F46" s="25">
        <v>7.0000000000000007E-2</v>
      </c>
      <c r="G46" s="25">
        <v>0.12</v>
      </c>
      <c r="H46" s="25">
        <v>0.11</v>
      </c>
      <c r="I46" s="27">
        <v>0.12</v>
      </c>
      <c r="J46" s="25">
        <v>7.0000000000000007E-2</v>
      </c>
      <c r="K46" s="215">
        <v>0.09</v>
      </c>
      <c r="L46" s="791"/>
    </row>
    <row r="47" spans="1:12" x14ac:dyDescent="0.15">
      <c r="A47" s="16">
        <v>35</v>
      </c>
      <c r="B47" s="796" t="s">
        <v>69</v>
      </c>
      <c r="C47" s="797"/>
      <c r="D47" s="19" t="s">
        <v>68</v>
      </c>
      <c r="E47" s="481"/>
      <c r="F47" s="481"/>
      <c r="G47" s="11"/>
      <c r="H47" s="212"/>
      <c r="I47" s="23" t="s">
        <v>22</v>
      </c>
      <c r="J47" s="24" t="s">
        <v>22</v>
      </c>
      <c r="K47" s="24" t="s">
        <v>22</v>
      </c>
      <c r="L47" s="791"/>
    </row>
    <row r="48" spans="1:12" x14ac:dyDescent="0.15">
      <c r="A48" s="16">
        <v>36</v>
      </c>
      <c r="B48" s="796" t="s">
        <v>71</v>
      </c>
      <c r="C48" s="797"/>
      <c r="D48" s="19" t="s">
        <v>24</v>
      </c>
      <c r="E48" s="481"/>
      <c r="F48" s="481"/>
      <c r="G48" s="11"/>
      <c r="H48" s="212"/>
      <c r="I48" s="23" t="s">
        <v>22</v>
      </c>
      <c r="J48" s="24" t="s">
        <v>22</v>
      </c>
      <c r="K48" s="24" t="s">
        <v>22</v>
      </c>
      <c r="L48" s="791"/>
    </row>
    <row r="49" spans="1:12" x14ac:dyDescent="0.15">
      <c r="A49" s="16">
        <v>37</v>
      </c>
      <c r="B49" s="796" t="s">
        <v>72</v>
      </c>
      <c r="C49" s="797"/>
      <c r="D49" s="19" t="s">
        <v>24</v>
      </c>
      <c r="E49" s="24">
        <v>5.0000000000000001E-3</v>
      </c>
      <c r="F49" s="24">
        <v>7.0000000000000001E-3</v>
      </c>
      <c r="G49" s="24">
        <v>1.7999999999999999E-2</v>
      </c>
      <c r="H49" s="24">
        <v>0.01</v>
      </c>
      <c r="I49" s="23">
        <v>1.7999999999999999E-2</v>
      </c>
      <c r="J49" s="24">
        <v>5.0000000000000001E-3</v>
      </c>
      <c r="K49" s="214">
        <v>0.01</v>
      </c>
      <c r="L49" s="790"/>
    </row>
    <row r="50" spans="1:12" x14ac:dyDescent="0.15">
      <c r="A50" s="16">
        <v>38</v>
      </c>
      <c r="B50" s="796" t="s">
        <v>73</v>
      </c>
      <c r="C50" s="797"/>
      <c r="D50" s="19" t="s">
        <v>52</v>
      </c>
      <c r="E50" s="11">
        <v>6.5</v>
      </c>
      <c r="F50" s="11">
        <v>7.9</v>
      </c>
      <c r="G50" s="11">
        <v>6.2</v>
      </c>
      <c r="H50" s="11">
        <v>6.4</v>
      </c>
      <c r="I50" s="12">
        <v>7.9</v>
      </c>
      <c r="J50" s="11">
        <v>6.2</v>
      </c>
      <c r="K50" s="212">
        <v>6.8</v>
      </c>
      <c r="L50" s="789" t="s">
        <v>39</v>
      </c>
    </row>
    <row r="51" spans="1:12" x14ac:dyDescent="0.15">
      <c r="A51" s="16">
        <v>39</v>
      </c>
      <c r="B51" s="796" t="s">
        <v>376</v>
      </c>
      <c r="C51" s="797"/>
      <c r="D51" s="19" t="s">
        <v>46</v>
      </c>
      <c r="E51" s="20">
        <v>15</v>
      </c>
      <c r="F51" s="20">
        <v>21</v>
      </c>
      <c r="G51" s="20">
        <v>30</v>
      </c>
      <c r="H51" s="20">
        <v>24</v>
      </c>
      <c r="I51" s="21">
        <v>30</v>
      </c>
      <c r="J51" s="20">
        <v>15</v>
      </c>
      <c r="K51" s="213">
        <v>23</v>
      </c>
      <c r="L51" s="791"/>
    </row>
    <row r="52" spans="1:12" x14ac:dyDescent="0.15">
      <c r="A52" s="16">
        <v>40</v>
      </c>
      <c r="B52" s="796" t="s">
        <v>75</v>
      </c>
      <c r="C52" s="797"/>
      <c r="D52" s="19" t="s">
        <v>35</v>
      </c>
      <c r="E52" s="20">
        <v>50</v>
      </c>
      <c r="F52" s="20">
        <v>68</v>
      </c>
      <c r="G52" s="20">
        <v>74</v>
      </c>
      <c r="H52" s="20">
        <v>70</v>
      </c>
      <c r="I52" s="21">
        <v>74</v>
      </c>
      <c r="J52" s="20">
        <v>50</v>
      </c>
      <c r="K52" s="213">
        <v>66</v>
      </c>
      <c r="L52" s="790"/>
    </row>
    <row r="53" spans="1:12" x14ac:dyDescent="0.15">
      <c r="A53" s="16">
        <v>41</v>
      </c>
      <c r="B53" s="796" t="s">
        <v>76</v>
      </c>
      <c r="C53" s="797"/>
      <c r="D53" s="19" t="s">
        <v>27</v>
      </c>
      <c r="E53" s="11" t="s">
        <v>521</v>
      </c>
      <c r="F53" s="10" t="s">
        <v>521</v>
      </c>
      <c r="G53" s="10" t="s">
        <v>521</v>
      </c>
      <c r="H53" s="10" t="s">
        <v>521</v>
      </c>
      <c r="I53" s="27" t="s">
        <v>521</v>
      </c>
      <c r="J53" s="25" t="s">
        <v>521</v>
      </c>
      <c r="K53" s="215" t="s">
        <v>521</v>
      </c>
      <c r="L53" s="789" t="s">
        <v>44</v>
      </c>
    </row>
    <row r="54" spans="1:12" x14ac:dyDescent="0.15">
      <c r="A54" s="16">
        <v>42</v>
      </c>
      <c r="B54" s="796" t="s">
        <v>77</v>
      </c>
      <c r="C54" s="797"/>
      <c r="D54" s="19" t="s">
        <v>46</v>
      </c>
      <c r="E54" s="481"/>
      <c r="F54" s="481"/>
      <c r="G54" s="11"/>
      <c r="H54" s="212"/>
      <c r="I54" s="23" t="s">
        <v>22</v>
      </c>
      <c r="J54" s="24" t="s">
        <v>22</v>
      </c>
      <c r="K54" s="24" t="s">
        <v>22</v>
      </c>
      <c r="L54" s="791"/>
    </row>
    <row r="55" spans="1:12" x14ac:dyDescent="0.15">
      <c r="A55" s="16">
        <v>43</v>
      </c>
      <c r="B55" s="796" t="s">
        <v>78</v>
      </c>
      <c r="C55" s="797"/>
      <c r="D55" s="19" t="s">
        <v>46</v>
      </c>
      <c r="E55" s="481"/>
      <c r="F55" s="481"/>
      <c r="G55" s="11"/>
      <c r="H55" s="212"/>
      <c r="I55" s="23" t="s">
        <v>22</v>
      </c>
      <c r="J55" s="24" t="s">
        <v>22</v>
      </c>
      <c r="K55" s="24" t="s">
        <v>22</v>
      </c>
      <c r="L55" s="791"/>
    </row>
    <row r="56" spans="1:12" x14ac:dyDescent="0.15">
      <c r="A56" s="16">
        <v>44</v>
      </c>
      <c r="B56" s="796" t="s">
        <v>79</v>
      </c>
      <c r="C56" s="797"/>
      <c r="D56" s="19" t="s">
        <v>80</v>
      </c>
      <c r="E56" s="24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91"/>
    </row>
    <row r="57" spans="1:12" x14ac:dyDescent="0.15">
      <c r="A57" s="16">
        <v>45</v>
      </c>
      <c r="B57" s="796" t="s">
        <v>82</v>
      </c>
      <c r="C57" s="797"/>
      <c r="D57" s="19" t="s">
        <v>46</v>
      </c>
      <c r="E57" s="481"/>
      <c r="F57" s="481"/>
      <c r="G57" s="11"/>
      <c r="H57" s="212"/>
      <c r="I57" s="23" t="s">
        <v>22</v>
      </c>
      <c r="J57" s="24" t="s">
        <v>22</v>
      </c>
      <c r="K57" s="24" t="s">
        <v>22</v>
      </c>
      <c r="L57" s="790"/>
    </row>
    <row r="58" spans="1:12" x14ac:dyDescent="0.15">
      <c r="A58" s="16">
        <v>46</v>
      </c>
      <c r="B58" s="796" t="s">
        <v>655</v>
      </c>
      <c r="C58" s="797"/>
      <c r="D58" s="19" t="s">
        <v>35</v>
      </c>
      <c r="E58" s="11">
        <v>0.83899999999999997</v>
      </c>
      <c r="F58" s="11">
        <v>0.84299999999999997</v>
      </c>
      <c r="G58" s="184">
        <v>2</v>
      </c>
      <c r="H58" s="11">
        <v>1.71</v>
      </c>
      <c r="I58" s="12">
        <v>2</v>
      </c>
      <c r="J58" s="11">
        <v>0.83899999999999997</v>
      </c>
      <c r="K58" s="212">
        <v>1.3</v>
      </c>
      <c r="L58" s="789" t="s">
        <v>74</v>
      </c>
    </row>
    <row r="59" spans="1:12" x14ac:dyDescent="0.15">
      <c r="A59" s="16">
        <v>47</v>
      </c>
      <c r="B59" s="796" t="s">
        <v>650</v>
      </c>
      <c r="C59" s="797"/>
      <c r="D59" s="19" t="s">
        <v>22</v>
      </c>
      <c r="E59" s="11">
        <v>7.1</v>
      </c>
      <c r="F59" s="11">
        <v>7.2</v>
      </c>
      <c r="G59" s="11">
        <v>7.1</v>
      </c>
      <c r="H59" s="11">
        <v>7</v>
      </c>
      <c r="I59" s="12">
        <v>7.2</v>
      </c>
      <c r="J59" s="11">
        <v>7</v>
      </c>
      <c r="K59" s="212">
        <v>7.1</v>
      </c>
      <c r="L59" s="791"/>
    </row>
    <row r="60" spans="1:12" x14ac:dyDescent="0.15">
      <c r="A60" s="16">
        <v>48</v>
      </c>
      <c r="B60" s="796" t="s">
        <v>84</v>
      </c>
      <c r="C60" s="797"/>
      <c r="D60" s="19" t="s">
        <v>22</v>
      </c>
      <c r="E60" s="481"/>
      <c r="F60" s="481"/>
      <c r="G60" s="11"/>
      <c r="H60" s="212"/>
      <c r="I60" s="23" t="s">
        <v>22</v>
      </c>
      <c r="J60" s="24" t="s">
        <v>22</v>
      </c>
      <c r="K60" s="24" t="s">
        <v>22</v>
      </c>
      <c r="L60" s="791"/>
    </row>
    <row r="61" spans="1:12" x14ac:dyDescent="0.15">
      <c r="A61" s="16">
        <v>49</v>
      </c>
      <c r="B61" s="796" t="s">
        <v>85</v>
      </c>
      <c r="C61" s="797"/>
      <c r="D61" s="19" t="s">
        <v>22</v>
      </c>
      <c r="E61" s="20" t="s">
        <v>514</v>
      </c>
      <c r="F61" s="20" t="s">
        <v>513</v>
      </c>
      <c r="G61" s="20" t="s">
        <v>513</v>
      </c>
      <c r="H61" s="11" t="s">
        <v>513</v>
      </c>
      <c r="I61" s="28" t="s">
        <v>22</v>
      </c>
      <c r="J61" s="172" t="s">
        <v>22</v>
      </c>
      <c r="K61" s="216" t="s">
        <v>22</v>
      </c>
      <c r="L61" s="791"/>
    </row>
    <row r="62" spans="1:12" x14ac:dyDescent="0.15">
      <c r="A62" s="16">
        <v>50</v>
      </c>
      <c r="B62" s="796" t="s">
        <v>86</v>
      </c>
      <c r="C62" s="797"/>
      <c r="D62" s="19" t="s">
        <v>87</v>
      </c>
      <c r="E62" s="11">
        <v>3.2</v>
      </c>
      <c r="F62" s="11">
        <v>3.2</v>
      </c>
      <c r="G62" s="11">
        <v>8.1</v>
      </c>
      <c r="H62" s="11">
        <v>7.5</v>
      </c>
      <c r="I62" s="12">
        <v>8.1</v>
      </c>
      <c r="J62" s="11">
        <v>3.2</v>
      </c>
      <c r="K62" s="212">
        <v>5.5</v>
      </c>
      <c r="L62" s="791"/>
    </row>
    <row r="63" spans="1:12" ht="14.25" thickBot="1" x14ac:dyDescent="0.2">
      <c r="A63" s="16">
        <v>51</v>
      </c>
      <c r="B63" s="845" t="s">
        <v>88</v>
      </c>
      <c r="C63" s="846"/>
      <c r="D63" s="29" t="s">
        <v>87</v>
      </c>
      <c r="E63" s="30">
        <v>0.8</v>
      </c>
      <c r="F63" s="11">
        <v>0.9</v>
      </c>
      <c r="G63" s="11">
        <v>2.2000000000000002</v>
      </c>
      <c r="H63" s="11">
        <v>1.4</v>
      </c>
      <c r="I63" s="12">
        <v>2.2000000000000002</v>
      </c>
      <c r="J63" s="11">
        <v>0.8</v>
      </c>
      <c r="K63" s="212">
        <v>1.3</v>
      </c>
      <c r="L63" s="844"/>
    </row>
    <row r="64" spans="1:12" x14ac:dyDescent="0.15">
      <c r="A64" s="792" t="s">
        <v>89</v>
      </c>
      <c r="B64" s="793"/>
      <c r="C64" s="960"/>
      <c r="D64" s="13" t="s">
        <v>16</v>
      </c>
      <c r="E64" s="469"/>
      <c r="F64" s="518" t="s">
        <v>380</v>
      </c>
      <c r="G64" s="153" t="s">
        <v>381</v>
      </c>
      <c r="H64" s="327"/>
      <c r="I64" s="255"/>
      <c r="J64" s="247"/>
      <c r="K64" s="248"/>
      <c r="L64" s="32"/>
    </row>
    <row r="65" spans="1:12" x14ac:dyDescent="0.15">
      <c r="A65" s="35">
        <v>1</v>
      </c>
      <c r="B65" s="502" t="s">
        <v>90</v>
      </c>
      <c r="C65" s="503"/>
      <c r="D65" s="19" t="s">
        <v>92</v>
      </c>
      <c r="E65" s="506">
        <v>0.23</v>
      </c>
      <c r="F65" s="25">
        <v>0.21</v>
      </c>
      <c r="G65" s="25">
        <v>0.46</v>
      </c>
      <c r="H65" s="222">
        <v>0.31</v>
      </c>
      <c r="I65" s="27">
        <v>0.46</v>
      </c>
      <c r="J65" s="25">
        <v>0.21</v>
      </c>
      <c r="K65" s="215">
        <v>0.3</v>
      </c>
      <c r="L65" s="789" t="s">
        <v>74</v>
      </c>
    </row>
    <row r="66" spans="1:12" x14ac:dyDescent="0.15">
      <c r="A66" s="35">
        <v>2</v>
      </c>
      <c r="B66" s="502" t="s">
        <v>91</v>
      </c>
      <c r="C66" s="503"/>
      <c r="D66" s="19" t="s">
        <v>92</v>
      </c>
      <c r="E66" s="170" t="s">
        <v>81</v>
      </c>
      <c r="F66" s="170" t="s">
        <v>81</v>
      </c>
      <c r="G66" s="170">
        <v>1.2999999999999999E-2</v>
      </c>
      <c r="H66" s="208" t="s">
        <v>81</v>
      </c>
      <c r="I66" s="23">
        <v>1.2999999999999999E-2</v>
      </c>
      <c r="J66" s="24" t="s">
        <v>81</v>
      </c>
      <c r="K66" s="214" t="s">
        <v>81</v>
      </c>
      <c r="L66" s="791"/>
    </row>
    <row r="67" spans="1:12" x14ac:dyDescent="0.15">
      <c r="A67" s="35">
        <v>3</v>
      </c>
      <c r="B67" s="502" t="s">
        <v>93</v>
      </c>
      <c r="C67" s="503"/>
      <c r="D67" s="19" t="s">
        <v>92</v>
      </c>
      <c r="E67" s="37" t="s">
        <v>509</v>
      </c>
      <c r="F67" s="37">
        <v>1.2</v>
      </c>
      <c r="G67" s="37">
        <v>0.6</v>
      </c>
      <c r="H67" s="205">
        <v>0.6</v>
      </c>
      <c r="I67" s="12">
        <v>1.2</v>
      </c>
      <c r="J67" s="11" t="s">
        <v>509</v>
      </c>
      <c r="K67" s="212">
        <v>0.6</v>
      </c>
      <c r="L67" s="791"/>
    </row>
    <row r="68" spans="1:12" x14ac:dyDescent="0.15">
      <c r="A68" s="35">
        <v>4</v>
      </c>
      <c r="B68" s="502" t="s">
        <v>94</v>
      </c>
      <c r="C68" s="503"/>
      <c r="D68" s="19" t="s">
        <v>92</v>
      </c>
      <c r="E68" s="37">
        <v>1.9</v>
      </c>
      <c r="F68" s="37">
        <v>1.7</v>
      </c>
      <c r="G68" s="37">
        <v>3.2</v>
      </c>
      <c r="H68" s="205">
        <v>2.7</v>
      </c>
      <c r="I68" s="12">
        <v>3.2</v>
      </c>
      <c r="J68" s="11">
        <v>1.7</v>
      </c>
      <c r="K68" s="212">
        <v>2.4</v>
      </c>
      <c r="L68" s="791"/>
    </row>
    <row r="69" spans="1:12" x14ac:dyDescent="0.15">
      <c r="A69" s="35">
        <v>5</v>
      </c>
      <c r="B69" s="502" t="s">
        <v>95</v>
      </c>
      <c r="C69" s="503"/>
      <c r="D69" s="19" t="s">
        <v>92</v>
      </c>
      <c r="E69" s="192" t="s">
        <v>520</v>
      </c>
      <c r="F69" s="192" t="s">
        <v>520</v>
      </c>
      <c r="G69" s="192">
        <v>1</v>
      </c>
      <c r="H69" s="207" t="s">
        <v>520</v>
      </c>
      <c r="I69" s="21">
        <v>1</v>
      </c>
      <c r="J69" s="20" t="s">
        <v>520</v>
      </c>
      <c r="K69" s="213" t="s">
        <v>520</v>
      </c>
      <c r="L69" s="791"/>
    </row>
    <row r="70" spans="1:12" x14ac:dyDescent="0.15">
      <c r="A70" s="35">
        <v>6</v>
      </c>
      <c r="B70" s="502" t="s">
        <v>96</v>
      </c>
      <c r="C70" s="503"/>
      <c r="D70" s="19" t="s">
        <v>92</v>
      </c>
      <c r="E70" s="192">
        <v>12</v>
      </c>
      <c r="F70" s="192">
        <v>16</v>
      </c>
      <c r="G70" s="192">
        <v>26</v>
      </c>
      <c r="H70" s="219">
        <v>21</v>
      </c>
      <c r="I70" s="21">
        <v>26</v>
      </c>
      <c r="J70" s="20">
        <v>12</v>
      </c>
      <c r="K70" s="213">
        <v>19</v>
      </c>
      <c r="L70" s="791"/>
    </row>
    <row r="71" spans="1:12" x14ac:dyDescent="0.15">
      <c r="A71" s="35">
        <v>7</v>
      </c>
      <c r="B71" s="502" t="s">
        <v>496</v>
      </c>
      <c r="C71" s="503"/>
      <c r="D71" s="19" t="s">
        <v>497</v>
      </c>
      <c r="E71" s="192">
        <v>14</v>
      </c>
      <c r="F71" s="192">
        <v>15</v>
      </c>
      <c r="G71" s="192">
        <v>110</v>
      </c>
      <c r="H71" s="219">
        <v>150</v>
      </c>
      <c r="I71" s="21">
        <v>150</v>
      </c>
      <c r="J71" s="20">
        <v>14</v>
      </c>
      <c r="K71" s="213">
        <v>72</v>
      </c>
      <c r="L71" s="791"/>
    </row>
    <row r="72" spans="1:12" x14ac:dyDescent="0.15">
      <c r="A72" s="35">
        <v>8</v>
      </c>
      <c r="B72" s="502" t="s">
        <v>97</v>
      </c>
      <c r="C72" s="503"/>
      <c r="D72" s="19" t="s">
        <v>98</v>
      </c>
      <c r="E72" s="192">
        <v>240</v>
      </c>
      <c r="F72" s="192">
        <v>140</v>
      </c>
      <c r="G72" s="192">
        <v>830</v>
      </c>
      <c r="H72" s="219">
        <v>430</v>
      </c>
      <c r="I72" s="21">
        <v>830</v>
      </c>
      <c r="J72" s="20">
        <v>140</v>
      </c>
      <c r="K72" s="213">
        <v>410</v>
      </c>
      <c r="L72" s="791"/>
    </row>
    <row r="73" spans="1:12" x14ac:dyDescent="0.15">
      <c r="A73" s="35">
        <v>9</v>
      </c>
      <c r="B73" s="502" t="s">
        <v>99</v>
      </c>
      <c r="C73" s="503"/>
      <c r="D73" s="19" t="s">
        <v>92</v>
      </c>
      <c r="E73" s="78" t="s">
        <v>622</v>
      </c>
      <c r="F73" s="78" t="s">
        <v>622</v>
      </c>
      <c r="G73" s="78" t="s">
        <v>622</v>
      </c>
      <c r="H73" s="222" t="s">
        <v>622</v>
      </c>
      <c r="I73" s="27" t="s">
        <v>622</v>
      </c>
      <c r="J73" s="25" t="s">
        <v>622</v>
      </c>
      <c r="K73" s="215" t="s">
        <v>622</v>
      </c>
      <c r="L73" s="791"/>
    </row>
    <row r="74" spans="1:12" x14ac:dyDescent="0.15">
      <c r="A74" s="35">
        <v>10</v>
      </c>
      <c r="B74" s="502" t="s">
        <v>100</v>
      </c>
      <c r="C74" s="503"/>
      <c r="D74" s="19" t="s">
        <v>92</v>
      </c>
      <c r="E74" s="78" t="s">
        <v>519</v>
      </c>
      <c r="F74" s="78">
        <v>0.01</v>
      </c>
      <c r="G74" s="78">
        <v>0.02</v>
      </c>
      <c r="H74" s="369" t="s">
        <v>519</v>
      </c>
      <c r="I74" s="27">
        <v>0.02</v>
      </c>
      <c r="J74" s="25" t="s">
        <v>519</v>
      </c>
      <c r="K74" s="215" t="s">
        <v>519</v>
      </c>
      <c r="L74" s="791"/>
    </row>
    <row r="75" spans="1:12" x14ac:dyDescent="0.15">
      <c r="A75" s="35">
        <v>11</v>
      </c>
      <c r="B75" s="502" t="s">
        <v>101</v>
      </c>
      <c r="C75" s="503"/>
      <c r="D75" s="19" t="s">
        <v>92</v>
      </c>
      <c r="E75" s="192">
        <v>11</v>
      </c>
      <c r="F75" s="37">
        <v>9.6</v>
      </c>
      <c r="G75" s="37">
        <v>8.3000000000000007</v>
      </c>
      <c r="H75" s="37">
        <v>10</v>
      </c>
      <c r="I75" s="337">
        <v>11</v>
      </c>
      <c r="J75" s="11">
        <v>8.3000000000000007</v>
      </c>
      <c r="K75" s="11">
        <v>9.6999999999999993</v>
      </c>
      <c r="L75" s="791"/>
    </row>
    <row r="76" spans="1:12" x14ac:dyDescent="0.15">
      <c r="A76" s="154">
        <v>12</v>
      </c>
      <c r="B76" s="508" t="s">
        <v>366</v>
      </c>
      <c r="C76" s="509"/>
      <c r="D76" s="29" t="s">
        <v>92</v>
      </c>
      <c r="E76" s="511">
        <v>3.5</v>
      </c>
      <c r="F76" s="512">
        <v>3.5</v>
      </c>
      <c r="G76" s="512">
        <v>6.9</v>
      </c>
      <c r="H76" s="512">
        <v>5.7</v>
      </c>
      <c r="I76" s="338">
        <v>6.9</v>
      </c>
      <c r="J76" s="30">
        <v>3.5</v>
      </c>
      <c r="K76" s="301">
        <v>4.9000000000000004</v>
      </c>
      <c r="L76" s="791"/>
    </row>
    <row r="77" spans="1:12" x14ac:dyDescent="0.15">
      <c r="A77" s="154">
        <v>13</v>
      </c>
      <c r="B77" s="508" t="s">
        <v>439</v>
      </c>
      <c r="C77" s="509"/>
      <c r="D77" s="29" t="s">
        <v>92</v>
      </c>
      <c r="E77" s="511" t="s">
        <v>104</v>
      </c>
      <c r="F77" s="535"/>
      <c r="G77" s="512"/>
      <c r="H77" s="512"/>
      <c r="I77" s="338" t="s">
        <v>104</v>
      </c>
      <c r="J77" s="30" t="s">
        <v>104</v>
      </c>
      <c r="K77" s="301" t="s">
        <v>104</v>
      </c>
      <c r="L77" s="791"/>
    </row>
    <row r="78" spans="1:12" x14ac:dyDescent="0.15">
      <c r="A78" s="154">
        <v>14</v>
      </c>
      <c r="B78" s="508" t="s">
        <v>397</v>
      </c>
      <c r="C78" s="509"/>
      <c r="D78" s="29" t="s">
        <v>92</v>
      </c>
      <c r="E78" s="511" t="s">
        <v>105</v>
      </c>
      <c r="F78" s="535"/>
      <c r="G78" s="512"/>
      <c r="H78" s="512"/>
      <c r="I78" s="338" t="s">
        <v>105</v>
      </c>
      <c r="J78" s="30" t="s">
        <v>105</v>
      </c>
      <c r="K78" s="301" t="s">
        <v>105</v>
      </c>
      <c r="L78" s="791"/>
    </row>
    <row r="79" spans="1:12" ht="14.25" thickBot="1" x14ac:dyDescent="0.2">
      <c r="A79" s="38">
        <v>15</v>
      </c>
      <c r="B79" s="504" t="s">
        <v>436</v>
      </c>
      <c r="C79" s="505"/>
      <c r="D79" s="41" t="s">
        <v>92</v>
      </c>
      <c r="E79" s="187" t="s">
        <v>508</v>
      </c>
      <c r="F79" s="534"/>
      <c r="G79" s="187"/>
      <c r="H79" s="187"/>
      <c r="I79" s="31" t="s">
        <v>508</v>
      </c>
      <c r="J79" s="161" t="s">
        <v>508</v>
      </c>
      <c r="K79" s="217" t="s">
        <v>508</v>
      </c>
      <c r="L79" s="844"/>
    </row>
    <row r="80" spans="1:12" ht="14.25" thickBot="1" x14ac:dyDescent="0.2">
      <c r="A80" s="841" t="s">
        <v>659</v>
      </c>
      <c r="B80" s="842"/>
      <c r="C80" s="842"/>
      <c r="D80" s="843"/>
      <c r="E80" s="42" t="s">
        <v>379</v>
      </c>
      <c r="F80" s="163" t="s">
        <v>379</v>
      </c>
      <c r="G80" s="163" t="s">
        <v>379</v>
      </c>
      <c r="H80" s="458" t="s">
        <v>379</v>
      </c>
    </row>
    <row r="81" spans="1:8" x14ac:dyDescent="0.15">
      <c r="A81" s="2"/>
      <c r="B81" s="45" t="s">
        <v>102</v>
      </c>
      <c r="C81" s="46"/>
      <c r="D81" s="46"/>
      <c r="E81" s="46"/>
      <c r="F81" s="46"/>
      <c r="G81" s="46"/>
      <c r="H81" s="46"/>
    </row>
    <row r="82" spans="1:8" x14ac:dyDescent="0.15">
      <c r="A82" s="2"/>
      <c r="F82" s="2"/>
      <c r="G82" s="2"/>
      <c r="H82" s="2"/>
    </row>
  </sheetData>
  <mergeCells count="78">
    <mergeCell ref="L65:L79"/>
    <mergeCell ref="B58:C58"/>
    <mergeCell ref="L58:L63"/>
    <mergeCell ref="B59:C59"/>
    <mergeCell ref="B60:C60"/>
    <mergeCell ref="B62:C62"/>
    <mergeCell ref="B63:C63"/>
    <mergeCell ref="B61:C61"/>
    <mergeCell ref="A64:C64"/>
    <mergeCell ref="L53:L57"/>
    <mergeCell ref="B54:C54"/>
    <mergeCell ref="B40:C40"/>
    <mergeCell ref="B41:C41"/>
    <mergeCell ref="B42:C42"/>
    <mergeCell ref="B43:C43"/>
    <mergeCell ref="B44:C44"/>
    <mergeCell ref="B56:C56"/>
    <mergeCell ref="B46:C46"/>
    <mergeCell ref="B47:C47"/>
    <mergeCell ref="B55:C55"/>
    <mergeCell ref="B57:C57"/>
    <mergeCell ref="B45:C45"/>
    <mergeCell ref="B50:C50"/>
    <mergeCell ref="B52:C52"/>
    <mergeCell ref="B53:C53"/>
    <mergeCell ref="B33:C33"/>
    <mergeCell ref="B38:C38"/>
    <mergeCell ref="B39:C39"/>
    <mergeCell ref="B51:C51"/>
    <mergeCell ref="L33:L43"/>
    <mergeCell ref="B34:C34"/>
    <mergeCell ref="B35:C35"/>
    <mergeCell ref="B36:C36"/>
    <mergeCell ref="B37:C37"/>
    <mergeCell ref="B48:C48"/>
    <mergeCell ref="B49:C49"/>
    <mergeCell ref="L44:L49"/>
    <mergeCell ref="L50:L52"/>
    <mergeCell ref="B21:C21"/>
    <mergeCell ref="L21:L25"/>
    <mergeCell ref="B14:C14"/>
    <mergeCell ref="B15:C15"/>
    <mergeCell ref="B19:C19"/>
    <mergeCell ref="B20:C20"/>
    <mergeCell ref="B22:C22"/>
    <mergeCell ref="B23:C23"/>
    <mergeCell ref="B24:C24"/>
    <mergeCell ref="B25:C25"/>
    <mergeCell ref="B18:C18"/>
    <mergeCell ref="L15:L20"/>
    <mergeCell ref="B16:C16"/>
    <mergeCell ref="B17:C17"/>
    <mergeCell ref="B29:C29"/>
    <mergeCell ref="B30:C30"/>
    <mergeCell ref="B26:C26"/>
    <mergeCell ref="B31:C31"/>
    <mergeCell ref="B32:C32"/>
    <mergeCell ref="A4:B4"/>
    <mergeCell ref="A6:B11"/>
    <mergeCell ref="C6:D6"/>
    <mergeCell ref="E3:G3"/>
    <mergeCell ref="E4:G4"/>
    <mergeCell ref="A80:D80"/>
    <mergeCell ref="A12:C12"/>
    <mergeCell ref="B13:C13"/>
    <mergeCell ref="L13:L14"/>
    <mergeCell ref="L6:L11"/>
    <mergeCell ref="C7:D7"/>
    <mergeCell ref="C8:D8"/>
    <mergeCell ref="C9:D9"/>
    <mergeCell ref="C10:D10"/>
    <mergeCell ref="C11:D11"/>
    <mergeCell ref="I6:I9"/>
    <mergeCell ref="J6:J9"/>
    <mergeCell ref="K6:K9"/>
    <mergeCell ref="L26:L32"/>
    <mergeCell ref="B27:C27"/>
    <mergeCell ref="B28:C28"/>
  </mergeCells>
  <phoneticPr fontId="2"/>
  <conditionalFormatting sqref="E75:K78">
    <cfRule type="expression" dxfId="37" priority="1">
      <formula>E75&lt;10</formula>
    </cfRule>
    <cfRule type="expression" dxfId="36" priority="2">
      <formula>E75&gt;=10</formula>
    </cfRule>
  </conditionalFormatting>
  <pageMargins left="0.78740157480314965" right="0.39370078740157483" top="0.39370078740157483" bottom="0.19685039370078741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75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5" width="9.375" style="462" customWidth="1"/>
    <col min="6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461"/>
      <c r="F1" s="84"/>
      <c r="G1" s="84"/>
      <c r="H1" s="84"/>
      <c r="I1" s="84"/>
      <c r="J1" s="84"/>
      <c r="K1" s="84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52" t="s">
        <v>1</v>
      </c>
      <c r="F3" s="815"/>
      <c r="G3" s="816"/>
      <c r="H3" s="83"/>
      <c r="I3" s="83"/>
      <c r="J3" s="83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620" t="s">
        <v>647</v>
      </c>
      <c r="D4" s="2"/>
      <c r="E4" s="953" t="s">
        <v>106</v>
      </c>
      <c r="F4" s="818"/>
      <c r="G4" s="819"/>
      <c r="H4" s="84"/>
      <c r="I4" s="84"/>
      <c r="J4" s="84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46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02" t="s">
        <v>4</v>
      </c>
      <c r="B6" s="803"/>
      <c r="C6" s="810" t="s">
        <v>5</v>
      </c>
      <c r="D6" s="811"/>
      <c r="E6" s="52">
        <v>45028</v>
      </c>
      <c r="F6" s="8">
        <v>45056</v>
      </c>
      <c r="G6" s="8">
        <v>45084</v>
      </c>
      <c r="H6" s="8">
        <v>45112</v>
      </c>
      <c r="I6" s="8">
        <v>45140</v>
      </c>
      <c r="J6" s="8">
        <v>45175</v>
      </c>
      <c r="K6" s="8">
        <v>45203</v>
      </c>
      <c r="L6" s="8">
        <v>45238</v>
      </c>
      <c r="M6" s="8">
        <v>45266</v>
      </c>
      <c r="N6" s="8">
        <v>45301</v>
      </c>
      <c r="O6" s="8">
        <v>45329</v>
      </c>
      <c r="P6" s="201">
        <v>45357</v>
      </c>
      <c r="Q6" s="820" t="s">
        <v>6</v>
      </c>
      <c r="R6" s="963" t="s">
        <v>7</v>
      </c>
      <c r="S6" s="826" t="s">
        <v>8</v>
      </c>
      <c r="T6" s="829" t="s">
        <v>9</v>
      </c>
    </row>
    <row r="7" spans="1:20" x14ac:dyDescent="0.15">
      <c r="A7" s="806"/>
      <c r="B7" s="807"/>
      <c r="C7" s="834" t="s">
        <v>10</v>
      </c>
      <c r="D7" s="835"/>
      <c r="E7" s="53">
        <v>0.46875</v>
      </c>
      <c r="F7" s="9">
        <v>0.39583333333333331</v>
      </c>
      <c r="G7" s="9">
        <v>0.40625</v>
      </c>
      <c r="H7" s="9">
        <v>0.39930555555555558</v>
      </c>
      <c r="I7" s="9">
        <v>0.39583333333333331</v>
      </c>
      <c r="J7" s="9">
        <v>0.40972222222222227</v>
      </c>
      <c r="K7" s="9">
        <v>0.40277777777777773</v>
      </c>
      <c r="L7" s="9">
        <v>0.40625</v>
      </c>
      <c r="M7" s="9">
        <v>0.47916666666666669</v>
      </c>
      <c r="N7" s="9">
        <v>0.47222222222222227</v>
      </c>
      <c r="O7" s="9">
        <v>0.47569444444444442</v>
      </c>
      <c r="P7" s="203">
        <v>0.4826388888888889</v>
      </c>
      <c r="Q7" s="958"/>
      <c r="R7" s="964"/>
      <c r="S7" s="956"/>
      <c r="T7" s="830"/>
    </row>
    <row r="8" spans="1:20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504</v>
      </c>
      <c r="I8" s="9" t="s">
        <v>507</v>
      </c>
      <c r="J8" s="9" t="s">
        <v>507</v>
      </c>
      <c r="K8" s="9" t="s">
        <v>504</v>
      </c>
      <c r="L8" s="9" t="s">
        <v>531</v>
      </c>
      <c r="M8" s="9" t="s">
        <v>504</v>
      </c>
      <c r="N8" s="9" t="s">
        <v>531</v>
      </c>
      <c r="O8" s="10" t="s">
        <v>583</v>
      </c>
      <c r="P8" s="203" t="s">
        <v>583</v>
      </c>
      <c r="Q8" s="958"/>
      <c r="R8" s="964"/>
      <c r="S8" s="956"/>
      <c r="T8" s="830"/>
    </row>
    <row r="9" spans="1:20" x14ac:dyDescent="0.15">
      <c r="A9" s="806"/>
      <c r="B9" s="807"/>
      <c r="C9" s="834" t="s">
        <v>12</v>
      </c>
      <c r="D9" s="835"/>
      <c r="E9" s="48" t="s">
        <v>507</v>
      </c>
      <c r="F9" s="10" t="s">
        <v>504</v>
      </c>
      <c r="G9" s="10" t="s">
        <v>504</v>
      </c>
      <c r="H9" s="9" t="s">
        <v>507</v>
      </c>
      <c r="I9" s="9" t="s">
        <v>504</v>
      </c>
      <c r="J9" s="10" t="s">
        <v>507</v>
      </c>
      <c r="K9" s="9" t="s">
        <v>507</v>
      </c>
      <c r="L9" s="10" t="s">
        <v>507</v>
      </c>
      <c r="M9" s="9" t="s">
        <v>504</v>
      </c>
      <c r="N9" s="9" t="s">
        <v>583</v>
      </c>
      <c r="O9" s="10" t="s">
        <v>507</v>
      </c>
      <c r="P9" s="204" t="s">
        <v>507</v>
      </c>
      <c r="Q9" s="959"/>
      <c r="R9" s="965"/>
      <c r="S9" s="957"/>
      <c r="T9" s="830"/>
    </row>
    <row r="10" spans="1:20" x14ac:dyDescent="0.15">
      <c r="A10" s="806"/>
      <c r="B10" s="807"/>
      <c r="C10" s="834" t="s">
        <v>13</v>
      </c>
      <c r="D10" s="835"/>
      <c r="E10" s="12">
        <v>11.2</v>
      </c>
      <c r="F10" s="11">
        <v>15</v>
      </c>
      <c r="G10" s="11">
        <v>22</v>
      </c>
      <c r="H10" s="11">
        <v>26</v>
      </c>
      <c r="I10" s="11">
        <v>29</v>
      </c>
      <c r="J10" s="11">
        <v>28.7</v>
      </c>
      <c r="K10" s="11">
        <v>16.5</v>
      </c>
      <c r="L10" s="11">
        <v>12.2</v>
      </c>
      <c r="M10" s="11">
        <v>7</v>
      </c>
      <c r="N10" s="11">
        <v>6.5</v>
      </c>
      <c r="O10" s="11">
        <v>3.3</v>
      </c>
      <c r="P10" s="205">
        <v>2.2999999999999998</v>
      </c>
      <c r="Q10" s="12">
        <f>MAXA(E10:P10)</f>
        <v>29</v>
      </c>
      <c r="R10" s="205">
        <f>MINA(E10:P10)</f>
        <v>2.2999999999999998</v>
      </c>
      <c r="S10" s="212">
        <f>AVERAGEA(E10:P10)</f>
        <v>14.975000000000001</v>
      </c>
      <c r="T10" s="830"/>
    </row>
    <row r="11" spans="1:20" ht="14.25" thickBot="1" x14ac:dyDescent="0.2">
      <c r="A11" s="806"/>
      <c r="B11" s="807"/>
      <c r="C11" s="834" t="s">
        <v>14</v>
      </c>
      <c r="D11" s="835"/>
      <c r="E11" s="12">
        <v>10</v>
      </c>
      <c r="F11" s="11">
        <v>13.7</v>
      </c>
      <c r="G11" s="11">
        <v>20.3</v>
      </c>
      <c r="H11" s="11">
        <v>24.2</v>
      </c>
      <c r="I11" s="11">
        <v>25.4</v>
      </c>
      <c r="J11" s="11">
        <v>18.8</v>
      </c>
      <c r="K11" s="11">
        <v>17.2</v>
      </c>
      <c r="L11" s="11">
        <v>13.6</v>
      </c>
      <c r="M11" s="11">
        <v>7</v>
      </c>
      <c r="N11" s="11">
        <v>4</v>
      </c>
      <c r="O11" s="11">
        <v>3</v>
      </c>
      <c r="P11" s="205">
        <v>3.8</v>
      </c>
      <c r="Q11" s="12">
        <f>MAXA(E11:P11)</f>
        <v>25.4</v>
      </c>
      <c r="R11" s="205">
        <f>MINA(E11:P11)</f>
        <v>3</v>
      </c>
      <c r="S11" s="212">
        <f>AVERAGEA(E11:P11)</f>
        <v>13.416666666666666</v>
      </c>
      <c r="T11" s="830"/>
    </row>
    <row r="12" spans="1:20" x14ac:dyDescent="0.15">
      <c r="A12" s="792" t="s">
        <v>15</v>
      </c>
      <c r="B12" s="793"/>
      <c r="C12" s="793"/>
      <c r="D12" s="13" t="s">
        <v>16</v>
      </c>
      <c r="E12" s="464"/>
      <c r="F12" s="247"/>
      <c r="G12" s="485"/>
      <c r="H12" s="485"/>
      <c r="I12" s="247"/>
      <c r="J12" s="609" t="s">
        <v>380</v>
      </c>
      <c r="K12" s="609" t="s">
        <v>381</v>
      </c>
      <c r="L12" s="247"/>
      <c r="M12" s="247"/>
      <c r="N12" s="247"/>
      <c r="O12" s="247"/>
      <c r="P12" s="247"/>
      <c r="Q12" s="255"/>
      <c r="R12" s="247"/>
      <c r="S12" s="248"/>
      <c r="T12" s="15"/>
    </row>
    <row r="13" spans="1:20" x14ac:dyDescent="0.15">
      <c r="A13" s="16">
        <v>1</v>
      </c>
      <c r="B13" s="796" t="s">
        <v>17</v>
      </c>
      <c r="C13" s="797"/>
      <c r="D13" s="19" t="s">
        <v>18</v>
      </c>
      <c r="E13" s="21">
        <v>7</v>
      </c>
      <c r="F13" s="20">
        <v>9</v>
      </c>
      <c r="G13" s="20">
        <v>19</v>
      </c>
      <c r="H13" s="20">
        <v>58</v>
      </c>
      <c r="I13" s="20">
        <v>43</v>
      </c>
      <c r="J13" s="20">
        <v>160</v>
      </c>
      <c r="K13" s="20">
        <v>64</v>
      </c>
      <c r="L13" s="20">
        <v>61</v>
      </c>
      <c r="M13" s="20">
        <v>28</v>
      </c>
      <c r="N13" s="20">
        <v>34</v>
      </c>
      <c r="O13" s="20">
        <v>29</v>
      </c>
      <c r="P13" s="207">
        <v>14</v>
      </c>
      <c r="Q13" s="21">
        <v>160</v>
      </c>
      <c r="R13" s="20">
        <v>7</v>
      </c>
      <c r="S13" s="213">
        <v>44</v>
      </c>
      <c r="T13" s="789" t="s">
        <v>19</v>
      </c>
    </row>
    <row r="14" spans="1:20" x14ac:dyDescent="0.15">
      <c r="A14" s="16">
        <v>2</v>
      </c>
      <c r="B14" s="796" t="s">
        <v>20</v>
      </c>
      <c r="C14" s="797"/>
      <c r="D14" s="22" t="s">
        <v>21</v>
      </c>
      <c r="E14" s="48" t="s">
        <v>512</v>
      </c>
      <c r="F14" s="10" t="s">
        <v>512</v>
      </c>
      <c r="G14" s="10" t="s">
        <v>515</v>
      </c>
      <c r="H14" s="10" t="s">
        <v>512</v>
      </c>
      <c r="I14" s="10" t="s">
        <v>562</v>
      </c>
      <c r="J14" s="10" t="s">
        <v>515</v>
      </c>
      <c r="K14" s="10" t="s">
        <v>515</v>
      </c>
      <c r="L14" s="10" t="s">
        <v>515</v>
      </c>
      <c r="M14" s="10" t="s">
        <v>515</v>
      </c>
      <c r="N14" s="10" t="s">
        <v>512</v>
      </c>
      <c r="O14" s="10" t="s">
        <v>512</v>
      </c>
      <c r="P14" s="204" t="s">
        <v>512</v>
      </c>
      <c r="Q14" s="21" t="s">
        <v>22</v>
      </c>
      <c r="R14" s="20" t="s">
        <v>22</v>
      </c>
      <c r="S14" s="213" t="s">
        <v>22</v>
      </c>
      <c r="T14" s="790"/>
    </row>
    <row r="15" spans="1:20" x14ac:dyDescent="0.15">
      <c r="A15" s="16">
        <v>3</v>
      </c>
      <c r="B15" s="796" t="s">
        <v>23</v>
      </c>
      <c r="C15" s="797"/>
      <c r="D15" s="19" t="s">
        <v>24</v>
      </c>
      <c r="E15" s="465"/>
      <c r="F15" s="465"/>
      <c r="G15" s="465"/>
      <c r="H15" s="465"/>
      <c r="I15" s="10"/>
      <c r="J15" s="10"/>
      <c r="K15" s="10"/>
      <c r="L15" s="10"/>
      <c r="M15" s="10"/>
      <c r="N15" s="10"/>
      <c r="O15" s="10"/>
      <c r="P15" s="204"/>
      <c r="Q15" s="48" t="s">
        <v>22</v>
      </c>
      <c r="R15" s="10" t="s">
        <v>22</v>
      </c>
      <c r="S15" s="19" t="s">
        <v>22</v>
      </c>
      <c r="T15" s="789" t="s">
        <v>25</v>
      </c>
    </row>
    <row r="16" spans="1:20" x14ac:dyDescent="0.15">
      <c r="A16" s="16">
        <v>4</v>
      </c>
      <c r="B16" s="796" t="s">
        <v>26</v>
      </c>
      <c r="C16" s="797"/>
      <c r="D16" s="19" t="s">
        <v>27</v>
      </c>
      <c r="E16" s="465"/>
      <c r="F16" s="465"/>
      <c r="G16" s="465"/>
      <c r="H16" s="465"/>
      <c r="I16" s="10"/>
      <c r="J16" s="10"/>
      <c r="K16" s="10"/>
      <c r="L16" s="10"/>
      <c r="M16" s="10"/>
      <c r="N16" s="10"/>
      <c r="O16" s="10"/>
      <c r="P16" s="204"/>
      <c r="Q16" s="48" t="s">
        <v>22</v>
      </c>
      <c r="R16" s="10" t="s">
        <v>22</v>
      </c>
      <c r="S16" s="19" t="s">
        <v>22</v>
      </c>
      <c r="T16" s="791"/>
    </row>
    <row r="17" spans="1:20" x14ac:dyDescent="0.15">
      <c r="A17" s="16">
        <v>5</v>
      </c>
      <c r="B17" s="796" t="s">
        <v>28</v>
      </c>
      <c r="C17" s="797"/>
      <c r="D17" s="19" t="s">
        <v>24</v>
      </c>
      <c r="E17" s="465"/>
      <c r="F17" s="465"/>
      <c r="G17" s="465"/>
      <c r="H17" s="465"/>
      <c r="I17" s="10"/>
      <c r="J17" s="10"/>
      <c r="K17" s="10"/>
      <c r="L17" s="10"/>
      <c r="M17" s="10"/>
      <c r="N17" s="10"/>
      <c r="O17" s="10"/>
      <c r="P17" s="204"/>
      <c r="Q17" s="48" t="s">
        <v>22</v>
      </c>
      <c r="R17" s="10" t="s">
        <v>22</v>
      </c>
      <c r="S17" s="19" t="s">
        <v>22</v>
      </c>
      <c r="T17" s="791"/>
    </row>
    <row r="18" spans="1:20" x14ac:dyDescent="0.15">
      <c r="A18" s="16">
        <v>6</v>
      </c>
      <c r="B18" s="796" t="s">
        <v>29</v>
      </c>
      <c r="C18" s="797"/>
      <c r="D18" s="19" t="s">
        <v>30</v>
      </c>
      <c r="E18" s="465"/>
      <c r="F18" s="465"/>
      <c r="G18" s="465"/>
      <c r="H18" s="465"/>
      <c r="I18" s="10"/>
      <c r="J18" s="10"/>
      <c r="K18" s="10"/>
      <c r="L18" s="10"/>
      <c r="M18" s="10"/>
      <c r="N18" s="10"/>
      <c r="O18" s="10"/>
      <c r="P18" s="204"/>
      <c r="Q18" s="48" t="s">
        <v>22</v>
      </c>
      <c r="R18" s="10" t="s">
        <v>22</v>
      </c>
      <c r="S18" s="19" t="s">
        <v>22</v>
      </c>
      <c r="T18" s="791"/>
    </row>
    <row r="19" spans="1:20" x14ac:dyDescent="0.15">
      <c r="A19" s="16">
        <v>7</v>
      </c>
      <c r="B19" s="796" t="s">
        <v>31</v>
      </c>
      <c r="C19" s="797"/>
      <c r="D19" s="19" t="s">
        <v>32</v>
      </c>
      <c r="E19" s="465"/>
      <c r="F19" s="465"/>
      <c r="G19" s="465"/>
      <c r="H19" s="465"/>
      <c r="I19" s="10"/>
      <c r="J19" s="10"/>
      <c r="K19" s="10"/>
      <c r="L19" s="10"/>
      <c r="M19" s="10"/>
      <c r="N19" s="10"/>
      <c r="O19" s="10"/>
      <c r="P19" s="204"/>
      <c r="Q19" s="48" t="s">
        <v>22</v>
      </c>
      <c r="R19" s="10" t="s">
        <v>22</v>
      </c>
      <c r="S19" s="19" t="s">
        <v>22</v>
      </c>
      <c r="T19" s="791"/>
    </row>
    <row r="20" spans="1:20" x14ac:dyDescent="0.15">
      <c r="A20" s="16">
        <v>8</v>
      </c>
      <c r="B20" s="796" t="s">
        <v>33</v>
      </c>
      <c r="C20" s="797"/>
      <c r="D20" s="19" t="s">
        <v>32</v>
      </c>
      <c r="E20" s="465"/>
      <c r="F20" s="465"/>
      <c r="G20" s="465"/>
      <c r="H20" s="465"/>
      <c r="I20" s="10"/>
      <c r="J20" s="10"/>
      <c r="K20" s="10"/>
      <c r="L20" s="10"/>
      <c r="M20" s="10"/>
      <c r="N20" s="10"/>
      <c r="O20" s="10"/>
      <c r="P20" s="204"/>
      <c r="Q20" s="48" t="s">
        <v>22</v>
      </c>
      <c r="R20" s="10" t="s">
        <v>22</v>
      </c>
      <c r="S20" s="19" t="s">
        <v>22</v>
      </c>
      <c r="T20" s="790"/>
    </row>
    <row r="21" spans="1:20" x14ac:dyDescent="0.15">
      <c r="A21" s="16">
        <v>9</v>
      </c>
      <c r="B21" s="836" t="s">
        <v>362</v>
      </c>
      <c r="C21" s="837"/>
      <c r="D21" s="19" t="s">
        <v>35</v>
      </c>
      <c r="E21" s="465"/>
      <c r="F21" s="465"/>
      <c r="G21" s="465"/>
      <c r="H21" s="465"/>
      <c r="I21" s="10"/>
      <c r="J21" s="10"/>
      <c r="K21" s="10"/>
      <c r="L21" s="10"/>
      <c r="M21" s="10"/>
      <c r="N21" s="10"/>
      <c r="O21" s="10"/>
      <c r="P21" s="204"/>
      <c r="Q21" s="48" t="s">
        <v>22</v>
      </c>
      <c r="R21" s="10" t="s">
        <v>22</v>
      </c>
      <c r="S21" s="19" t="s">
        <v>22</v>
      </c>
      <c r="T21" s="789" t="s">
        <v>39</v>
      </c>
    </row>
    <row r="22" spans="1:20" x14ac:dyDescent="0.15">
      <c r="A22" s="16">
        <v>10</v>
      </c>
      <c r="B22" s="796" t="s">
        <v>34</v>
      </c>
      <c r="C22" s="797"/>
      <c r="D22" s="19" t="s">
        <v>24</v>
      </c>
      <c r="E22" s="466"/>
      <c r="F22" s="465"/>
      <c r="G22" s="465"/>
      <c r="H22" s="465"/>
      <c r="I22" s="10"/>
      <c r="J22" s="10"/>
      <c r="K22" s="10"/>
      <c r="L22" s="10"/>
      <c r="M22" s="10"/>
      <c r="N22" s="10"/>
      <c r="O22" s="10"/>
      <c r="P22" s="204"/>
      <c r="Q22" s="48" t="s">
        <v>22</v>
      </c>
      <c r="R22" s="10" t="s">
        <v>22</v>
      </c>
      <c r="S22" s="19" t="s">
        <v>22</v>
      </c>
      <c r="T22" s="791"/>
    </row>
    <row r="23" spans="1:20" x14ac:dyDescent="0.15">
      <c r="A23" s="16">
        <v>11</v>
      </c>
      <c r="B23" s="796" t="s">
        <v>37</v>
      </c>
      <c r="C23" s="797"/>
      <c r="D23" s="19" t="s">
        <v>38</v>
      </c>
      <c r="E23" s="12">
        <v>0.2</v>
      </c>
      <c r="F23" s="11">
        <v>0.1</v>
      </c>
      <c r="G23" s="11" t="s">
        <v>506</v>
      </c>
      <c r="H23" s="11" t="s">
        <v>506</v>
      </c>
      <c r="I23" s="11">
        <v>0.1</v>
      </c>
      <c r="J23" s="11">
        <v>0.2</v>
      </c>
      <c r="K23" s="11">
        <v>0.2</v>
      </c>
      <c r="L23" s="11">
        <v>0.1</v>
      </c>
      <c r="M23" s="11">
        <v>0.2</v>
      </c>
      <c r="N23" s="11">
        <v>0.2</v>
      </c>
      <c r="O23" s="11">
        <v>0.3</v>
      </c>
      <c r="P23" s="205">
        <v>0.2</v>
      </c>
      <c r="Q23" s="12">
        <v>0.3</v>
      </c>
      <c r="R23" s="11" t="s">
        <v>506</v>
      </c>
      <c r="S23" s="212">
        <v>0.2</v>
      </c>
      <c r="T23" s="791"/>
    </row>
    <row r="24" spans="1:20" x14ac:dyDescent="0.15">
      <c r="A24" s="16">
        <v>12</v>
      </c>
      <c r="B24" s="796" t="s">
        <v>40</v>
      </c>
      <c r="C24" s="797"/>
      <c r="D24" s="19" t="s">
        <v>32</v>
      </c>
      <c r="E24" s="465"/>
      <c r="F24" s="465"/>
      <c r="G24" s="465"/>
      <c r="H24" s="465"/>
      <c r="I24" s="10"/>
      <c r="J24" s="10"/>
      <c r="K24" s="10"/>
      <c r="L24" s="10"/>
      <c r="M24" s="10"/>
      <c r="N24" s="10"/>
      <c r="O24" s="10"/>
      <c r="P24" s="204"/>
      <c r="Q24" s="48" t="s">
        <v>22</v>
      </c>
      <c r="R24" s="10" t="s">
        <v>22</v>
      </c>
      <c r="S24" s="19" t="s">
        <v>22</v>
      </c>
      <c r="T24" s="791"/>
    </row>
    <row r="25" spans="1:20" x14ac:dyDescent="0.15">
      <c r="A25" s="16">
        <v>13</v>
      </c>
      <c r="B25" s="796" t="s">
        <v>41</v>
      </c>
      <c r="C25" s="797"/>
      <c r="D25" s="19" t="s">
        <v>32</v>
      </c>
      <c r="E25" s="465"/>
      <c r="F25" s="465"/>
      <c r="G25" s="465"/>
      <c r="H25" s="465"/>
      <c r="I25" s="10"/>
      <c r="J25" s="10"/>
      <c r="K25" s="10"/>
      <c r="L25" s="10"/>
      <c r="M25" s="10"/>
      <c r="N25" s="10"/>
      <c r="O25" s="10"/>
      <c r="P25" s="204"/>
      <c r="Q25" s="48" t="s">
        <v>22</v>
      </c>
      <c r="R25" s="10" t="s">
        <v>22</v>
      </c>
      <c r="S25" s="19" t="s">
        <v>22</v>
      </c>
      <c r="T25" s="790"/>
    </row>
    <row r="26" spans="1:20" x14ac:dyDescent="0.15">
      <c r="A26" s="16">
        <v>14</v>
      </c>
      <c r="B26" s="796" t="s">
        <v>42</v>
      </c>
      <c r="C26" s="797"/>
      <c r="D26" s="19" t="s">
        <v>43</v>
      </c>
      <c r="E26" s="465"/>
      <c r="F26" s="465"/>
      <c r="G26" s="465"/>
      <c r="H26" s="465"/>
      <c r="I26" s="10"/>
      <c r="J26" s="10"/>
      <c r="K26" s="10"/>
      <c r="L26" s="10"/>
      <c r="M26" s="10"/>
      <c r="N26" s="10"/>
      <c r="O26" s="10"/>
      <c r="P26" s="204"/>
      <c r="Q26" s="48" t="s">
        <v>22</v>
      </c>
      <c r="R26" s="10" t="s">
        <v>22</v>
      </c>
      <c r="S26" s="19" t="s">
        <v>22</v>
      </c>
      <c r="T26" s="789" t="s">
        <v>44</v>
      </c>
    </row>
    <row r="27" spans="1:20" x14ac:dyDescent="0.15">
      <c r="A27" s="16">
        <v>15</v>
      </c>
      <c r="B27" s="796" t="s">
        <v>107</v>
      </c>
      <c r="C27" s="797"/>
      <c r="D27" s="19" t="s">
        <v>108</v>
      </c>
      <c r="E27" s="465"/>
      <c r="F27" s="465"/>
      <c r="G27" s="465"/>
      <c r="H27" s="465"/>
      <c r="I27" s="10"/>
      <c r="J27" s="10"/>
      <c r="K27" s="10"/>
      <c r="L27" s="10"/>
      <c r="M27" s="10"/>
      <c r="N27" s="10"/>
      <c r="O27" s="10"/>
      <c r="P27" s="204"/>
      <c r="Q27" s="48" t="s">
        <v>22</v>
      </c>
      <c r="R27" s="10" t="s">
        <v>22</v>
      </c>
      <c r="S27" s="19" t="s">
        <v>22</v>
      </c>
      <c r="T27" s="791"/>
    </row>
    <row r="28" spans="1:20" ht="24" customHeight="1" x14ac:dyDescent="0.15">
      <c r="A28" s="16">
        <v>16</v>
      </c>
      <c r="B28" s="948" t="s">
        <v>367</v>
      </c>
      <c r="C28" s="949"/>
      <c r="D28" s="19" t="s">
        <v>108</v>
      </c>
      <c r="E28" s="465"/>
      <c r="F28" s="465"/>
      <c r="G28" s="465"/>
      <c r="H28" s="465"/>
      <c r="I28" s="10"/>
      <c r="J28" s="10"/>
      <c r="K28" s="10"/>
      <c r="L28" s="10"/>
      <c r="M28" s="10"/>
      <c r="N28" s="10"/>
      <c r="O28" s="10"/>
      <c r="P28" s="204"/>
      <c r="Q28" s="48" t="s">
        <v>22</v>
      </c>
      <c r="R28" s="10" t="s">
        <v>22</v>
      </c>
      <c r="S28" s="19" t="s">
        <v>22</v>
      </c>
      <c r="T28" s="791"/>
    </row>
    <row r="29" spans="1:20" x14ac:dyDescent="0.15">
      <c r="A29" s="16">
        <v>17</v>
      </c>
      <c r="B29" s="796" t="s">
        <v>109</v>
      </c>
      <c r="C29" s="797"/>
      <c r="D29" s="19" t="s">
        <v>108</v>
      </c>
      <c r="E29" s="465"/>
      <c r="F29" s="465"/>
      <c r="G29" s="465"/>
      <c r="H29" s="465"/>
      <c r="I29" s="10"/>
      <c r="J29" s="10"/>
      <c r="K29" s="10"/>
      <c r="L29" s="10"/>
      <c r="M29" s="10"/>
      <c r="N29" s="10"/>
      <c r="O29" s="10"/>
      <c r="P29" s="204"/>
      <c r="Q29" s="48" t="s">
        <v>22</v>
      </c>
      <c r="R29" s="10" t="s">
        <v>22</v>
      </c>
      <c r="S29" s="19" t="s">
        <v>22</v>
      </c>
      <c r="T29" s="791"/>
    </row>
    <row r="30" spans="1:20" x14ac:dyDescent="0.15">
      <c r="A30" s="16">
        <v>18</v>
      </c>
      <c r="B30" s="796" t="s">
        <v>110</v>
      </c>
      <c r="C30" s="797"/>
      <c r="D30" s="19" t="s">
        <v>108</v>
      </c>
      <c r="E30" s="465"/>
      <c r="F30" s="465"/>
      <c r="G30" s="465"/>
      <c r="H30" s="465"/>
      <c r="I30" s="10"/>
      <c r="J30" s="10"/>
      <c r="K30" s="10"/>
      <c r="L30" s="10"/>
      <c r="M30" s="10"/>
      <c r="N30" s="10"/>
      <c r="O30" s="10"/>
      <c r="P30" s="204"/>
      <c r="Q30" s="48" t="s">
        <v>22</v>
      </c>
      <c r="R30" s="10" t="s">
        <v>22</v>
      </c>
      <c r="S30" s="19" t="s">
        <v>22</v>
      </c>
      <c r="T30" s="791"/>
    </row>
    <row r="31" spans="1:20" x14ac:dyDescent="0.15">
      <c r="A31" s="16">
        <v>19</v>
      </c>
      <c r="B31" s="796" t="s">
        <v>111</v>
      </c>
      <c r="C31" s="797"/>
      <c r="D31" s="19" t="s">
        <v>108</v>
      </c>
      <c r="E31" s="465"/>
      <c r="F31" s="465"/>
      <c r="G31" s="465"/>
      <c r="H31" s="465"/>
      <c r="I31" s="10"/>
      <c r="J31" s="10"/>
      <c r="K31" s="10"/>
      <c r="L31" s="10"/>
      <c r="M31" s="10"/>
      <c r="N31" s="10"/>
      <c r="O31" s="10"/>
      <c r="P31" s="204"/>
      <c r="Q31" s="48" t="s">
        <v>22</v>
      </c>
      <c r="R31" s="10" t="s">
        <v>22</v>
      </c>
      <c r="S31" s="19" t="s">
        <v>22</v>
      </c>
      <c r="T31" s="791"/>
    </row>
    <row r="32" spans="1:20" x14ac:dyDescent="0.15">
      <c r="A32" s="16">
        <v>20</v>
      </c>
      <c r="B32" s="796" t="s">
        <v>112</v>
      </c>
      <c r="C32" s="797"/>
      <c r="D32" s="19" t="s">
        <v>108</v>
      </c>
      <c r="E32" s="465"/>
      <c r="F32" s="465"/>
      <c r="G32" s="465"/>
      <c r="H32" s="465"/>
      <c r="I32" s="10"/>
      <c r="J32" s="10"/>
      <c r="K32" s="10"/>
      <c r="L32" s="10"/>
      <c r="M32" s="10"/>
      <c r="N32" s="10"/>
      <c r="O32" s="10"/>
      <c r="P32" s="204"/>
      <c r="Q32" s="48" t="s">
        <v>22</v>
      </c>
      <c r="R32" s="10" t="s">
        <v>22</v>
      </c>
      <c r="S32" s="19" t="s">
        <v>22</v>
      </c>
      <c r="T32" s="790"/>
    </row>
    <row r="33" spans="1:20" x14ac:dyDescent="0.15">
      <c r="A33" s="16">
        <v>32</v>
      </c>
      <c r="B33" s="796" t="s">
        <v>65</v>
      </c>
      <c r="C33" s="797"/>
      <c r="D33" s="19" t="s">
        <v>30</v>
      </c>
      <c r="E33" s="465"/>
      <c r="F33" s="465"/>
      <c r="G33" s="465"/>
      <c r="H33" s="465"/>
      <c r="I33" s="10"/>
      <c r="J33" s="10"/>
      <c r="K33" s="10"/>
      <c r="L33" s="10"/>
      <c r="M33" s="10"/>
      <c r="N33" s="10"/>
      <c r="O33" s="10"/>
      <c r="P33" s="204"/>
      <c r="Q33" s="48" t="s">
        <v>22</v>
      </c>
      <c r="R33" s="10" t="s">
        <v>22</v>
      </c>
      <c r="S33" s="19" t="s">
        <v>22</v>
      </c>
      <c r="T33" s="789" t="s">
        <v>25</v>
      </c>
    </row>
    <row r="34" spans="1:20" x14ac:dyDescent="0.15">
      <c r="A34" s="16">
        <v>33</v>
      </c>
      <c r="B34" s="796" t="s">
        <v>66</v>
      </c>
      <c r="C34" s="797"/>
      <c r="D34" s="19" t="s">
        <v>24</v>
      </c>
      <c r="E34" s="465"/>
      <c r="F34" s="465"/>
      <c r="G34" s="465"/>
      <c r="H34" s="465"/>
      <c r="I34" s="10"/>
      <c r="J34" s="10"/>
      <c r="K34" s="10"/>
      <c r="L34" s="10"/>
      <c r="M34" s="10"/>
      <c r="N34" s="10"/>
      <c r="O34" s="10"/>
      <c r="P34" s="204"/>
      <c r="Q34" s="48" t="s">
        <v>22</v>
      </c>
      <c r="R34" s="10" t="s">
        <v>22</v>
      </c>
      <c r="S34" s="19" t="s">
        <v>22</v>
      </c>
      <c r="T34" s="791"/>
    </row>
    <row r="35" spans="1:20" x14ac:dyDescent="0.15">
      <c r="A35" s="16">
        <v>34</v>
      </c>
      <c r="B35" s="796" t="s">
        <v>67</v>
      </c>
      <c r="C35" s="797"/>
      <c r="D35" s="19" t="s">
        <v>68</v>
      </c>
      <c r="E35" s="333">
        <v>0.06</v>
      </c>
      <c r="F35" s="25">
        <v>0.02</v>
      </c>
      <c r="G35" s="25">
        <v>0.06</v>
      </c>
      <c r="H35" s="25">
        <v>0.1</v>
      </c>
      <c r="I35" s="25">
        <v>0.08</v>
      </c>
      <c r="J35" s="25">
        <v>0.73</v>
      </c>
      <c r="K35" s="25">
        <v>0.18</v>
      </c>
      <c r="L35" s="25">
        <v>0.09</v>
      </c>
      <c r="M35" s="25">
        <v>0.12</v>
      </c>
      <c r="N35" s="25">
        <v>0.08</v>
      </c>
      <c r="O35" s="25">
        <v>0.12</v>
      </c>
      <c r="P35" s="222">
        <v>7.0000000000000007E-2</v>
      </c>
      <c r="Q35" s="27">
        <v>0.73</v>
      </c>
      <c r="R35" s="25">
        <v>0.02</v>
      </c>
      <c r="S35" s="215">
        <v>0.14000000000000001</v>
      </c>
      <c r="T35" s="791"/>
    </row>
    <row r="36" spans="1:20" x14ac:dyDescent="0.15">
      <c r="A36" s="16">
        <v>35</v>
      </c>
      <c r="B36" s="796" t="s">
        <v>69</v>
      </c>
      <c r="C36" s="797"/>
      <c r="D36" s="19" t="s">
        <v>68</v>
      </c>
      <c r="E36" s="465"/>
      <c r="F36" s="465"/>
      <c r="G36" s="465"/>
      <c r="H36" s="465"/>
      <c r="I36" s="10"/>
      <c r="J36" s="10"/>
      <c r="K36" s="10"/>
      <c r="L36" s="10"/>
      <c r="M36" s="10"/>
      <c r="N36" s="10"/>
      <c r="O36" s="10"/>
      <c r="P36" s="204"/>
      <c r="Q36" s="48" t="s">
        <v>22</v>
      </c>
      <c r="R36" s="10" t="s">
        <v>22</v>
      </c>
      <c r="S36" s="19" t="s">
        <v>22</v>
      </c>
      <c r="T36" s="791"/>
    </row>
    <row r="37" spans="1:20" x14ac:dyDescent="0.15">
      <c r="A37" s="16">
        <v>36</v>
      </c>
      <c r="B37" s="796" t="s">
        <v>71</v>
      </c>
      <c r="C37" s="797"/>
      <c r="D37" s="19" t="s">
        <v>24</v>
      </c>
      <c r="E37" s="465"/>
      <c r="F37" s="465"/>
      <c r="G37" s="465"/>
      <c r="H37" s="465"/>
      <c r="I37" s="10"/>
      <c r="J37" s="10"/>
      <c r="K37" s="10"/>
      <c r="L37" s="10"/>
      <c r="M37" s="10"/>
      <c r="N37" s="10"/>
      <c r="O37" s="10"/>
      <c r="P37" s="204"/>
      <c r="Q37" s="48" t="s">
        <v>22</v>
      </c>
      <c r="R37" s="10" t="s">
        <v>22</v>
      </c>
      <c r="S37" s="19" t="s">
        <v>22</v>
      </c>
      <c r="T37" s="791"/>
    </row>
    <row r="38" spans="1:20" x14ac:dyDescent="0.15">
      <c r="A38" s="16">
        <v>37</v>
      </c>
      <c r="B38" s="796" t="s">
        <v>72</v>
      </c>
      <c r="C38" s="797"/>
      <c r="D38" s="19" t="s">
        <v>24</v>
      </c>
      <c r="E38" s="334">
        <v>1.2E-2</v>
      </c>
      <c r="F38" s="24">
        <v>3.0000000000000001E-3</v>
      </c>
      <c r="G38" s="24">
        <v>6.0000000000000001E-3</v>
      </c>
      <c r="H38" s="24">
        <v>5.0000000000000001E-3</v>
      </c>
      <c r="I38" s="24">
        <v>1.6E-2</v>
      </c>
      <c r="J38" s="24">
        <v>0.58199999999999996</v>
      </c>
      <c r="K38" s="24">
        <v>1.9E-2</v>
      </c>
      <c r="L38" s="24">
        <v>2.4E-2</v>
      </c>
      <c r="M38" s="24">
        <v>0.104</v>
      </c>
      <c r="N38" s="24">
        <v>3.9E-2</v>
      </c>
      <c r="O38" s="24">
        <v>1.2E-2</v>
      </c>
      <c r="P38" s="208">
        <v>1.0999999999999999E-2</v>
      </c>
      <c r="Q38" s="23">
        <v>0.58199999999999996</v>
      </c>
      <c r="R38" s="24">
        <v>3.0000000000000001E-3</v>
      </c>
      <c r="S38" s="214">
        <v>6.9000000000000006E-2</v>
      </c>
      <c r="T38" s="790"/>
    </row>
    <row r="39" spans="1:20" x14ac:dyDescent="0.15">
      <c r="A39" s="16">
        <v>38</v>
      </c>
      <c r="B39" s="796" t="s">
        <v>73</v>
      </c>
      <c r="C39" s="797"/>
      <c r="D39" s="19" t="s">
        <v>52</v>
      </c>
      <c r="E39" s="12">
        <v>6.1</v>
      </c>
      <c r="F39" s="11">
        <v>5.2</v>
      </c>
      <c r="G39" s="11">
        <v>5.7</v>
      </c>
      <c r="H39" s="11">
        <v>5</v>
      </c>
      <c r="I39" s="11">
        <v>6.3</v>
      </c>
      <c r="J39" s="11">
        <v>10.3</v>
      </c>
      <c r="K39" s="11">
        <v>4.7</v>
      </c>
      <c r="L39" s="11">
        <v>5.7</v>
      </c>
      <c r="M39" s="11">
        <v>6.5</v>
      </c>
      <c r="N39" s="11">
        <v>6.8</v>
      </c>
      <c r="O39" s="11">
        <v>8</v>
      </c>
      <c r="P39" s="205">
        <v>8.1</v>
      </c>
      <c r="Q39" s="12">
        <v>10.3</v>
      </c>
      <c r="R39" s="11">
        <v>4.7</v>
      </c>
      <c r="S39" s="212">
        <v>6.5</v>
      </c>
      <c r="T39" s="789" t="s">
        <v>39</v>
      </c>
    </row>
    <row r="40" spans="1:20" x14ac:dyDescent="0.15">
      <c r="A40" s="16">
        <v>39</v>
      </c>
      <c r="B40" s="796" t="s">
        <v>376</v>
      </c>
      <c r="C40" s="797"/>
      <c r="D40" s="19" t="s">
        <v>113</v>
      </c>
      <c r="E40" s="332">
        <v>13</v>
      </c>
      <c r="F40" s="20">
        <v>11</v>
      </c>
      <c r="G40" s="20">
        <v>13</v>
      </c>
      <c r="H40" s="20">
        <v>13</v>
      </c>
      <c r="I40" s="20">
        <v>17</v>
      </c>
      <c r="J40" s="20">
        <v>21</v>
      </c>
      <c r="K40" s="20">
        <v>17</v>
      </c>
      <c r="L40" s="20">
        <v>19</v>
      </c>
      <c r="M40" s="20">
        <v>17</v>
      </c>
      <c r="N40" s="20">
        <v>16</v>
      </c>
      <c r="O40" s="20">
        <v>16</v>
      </c>
      <c r="P40" s="207">
        <v>16</v>
      </c>
      <c r="Q40" s="21">
        <v>21</v>
      </c>
      <c r="R40" s="20">
        <v>11</v>
      </c>
      <c r="S40" s="213">
        <v>16</v>
      </c>
      <c r="T40" s="791"/>
    </row>
    <row r="41" spans="1:20" x14ac:dyDescent="0.15">
      <c r="A41" s="16">
        <v>40</v>
      </c>
      <c r="B41" s="796" t="s">
        <v>75</v>
      </c>
      <c r="C41" s="797"/>
      <c r="D41" s="19" t="s">
        <v>35</v>
      </c>
      <c r="E41" s="332">
        <v>41</v>
      </c>
      <c r="F41" s="20">
        <v>42</v>
      </c>
      <c r="G41" s="20">
        <v>49</v>
      </c>
      <c r="H41" s="20">
        <v>54</v>
      </c>
      <c r="I41" s="20">
        <v>50</v>
      </c>
      <c r="J41" s="20">
        <v>71</v>
      </c>
      <c r="K41" s="20">
        <v>58</v>
      </c>
      <c r="L41" s="20">
        <v>67</v>
      </c>
      <c r="M41" s="20">
        <v>62</v>
      </c>
      <c r="N41" s="20">
        <v>77</v>
      </c>
      <c r="O41" s="20">
        <v>51</v>
      </c>
      <c r="P41" s="207">
        <v>58</v>
      </c>
      <c r="Q41" s="21">
        <v>77</v>
      </c>
      <c r="R41" s="20">
        <v>41</v>
      </c>
      <c r="S41" s="213">
        <v>57</v>
      </c>
      <c r="T41" s="790"/>
    </row>
    <row r="42" spans="1:20" x14ac:dyDescent="0.15">
      <c r="A42" s="16">
        <v>41</v>
      </c>
      <c r="B42" s="796" t="s">
        <v>76</v>
      </c>
      <c r="C42" s="797"/>
      <c r="D42" s="19" t="s">
        <v>27</v>
      </c>
      <c r="E42" s="465"/>
      <c r="F42" s="465"/>
      <c r="G42" s="465"/>
      <c r="H42" s="465"/>
      <c r="I42" s="10"/>
      <c r="J42" s="10"/>
      <c r="K42" s="10"/>
      <c r="L42" s="10"/>
      <c r="M42" s="10"/>
      <c r="N42" s="10"/>
      <c r="O42" s="10"/>
      <c r="P42" s="204"/>
      <c r="Q42" s="48" t="s">
        <v>22</v>
      </c>
      <c r="R42" s="10" t="s">
        <v>22</v>
      </c>
      <c r="S42" s="19" t="s">
        <v>22</v>
      </c>
      <c r="T42" s="789" t="s">
        <v>44</v>
      </c>
    </row>
    <row r="43" spans="1:20" x14ac:dyDescent="0.15">
      <c r="A43" s="16">
        <v>42</v>
      </c>
      <c r="B43" s="796" t="s">
        <v>114</v>
      </c>
      <c r="C43" s="797"/>
      <c r="D43" s="19" t="s">
        <v>115</v>
      </c>
      <c r="E43" s="465"/>
      <c r="F43" s="465"/>
      <c r="G43" s="465"/>
      <c r="H43" s="465"/>
      <c r="I43" s="10"/>
      <c r="J43" s="10"/>
      <c r="K43" s="10"/>
      <c r="L43" s="10"/>
      <c r="M43" s="10"/>
      <c r="N43" s="10"/>
      <c r="O43" s="10"/>
      <c r="P43" s="204"/>
      <c r="Q43" s="48" t="s">
        <v>22</v>
      </c>
      <c r="R43" s="10" t="s">
        <v>22</v>
      </c>
      <c r="S43" s="19" t="s">
        <v>22</v>
      </c>
      <c r="T43" s="791"/>
    </row>
    <row r="44" spans="1:20" x14ac:dyDescent="0.15">
      <c r="A44" s="16">
        <v>43</v>
      </c>
      <c r="B44" s="796" t="s">
        <v>116</v>
      </c>
      <c r="C44" s="797"/>
      <c r="D44" s="19" t="s">
        <v>115</v>
      </c>
      <c r="E44" s="465"/>
      <c r="F44" s="465"/>
      <c r="G44" s="465"/>
      <c r="H44" s="465"/>
      <c r="I44" s="10"/>
      <c r="J44" s="10"/>
      <c r="K44" s="10"/>
      <c r="L44" s="10"/>
      <c r="M44" s="10"/>
      <c r="N44" s="10"/>
      <c r="O44" s="10"/>
      <c r="P44" s="204"/>
      <c r="Q44" s="48" t="s">
        <v>22</v>
      </c>
      <c r="R44" s="10" t="s">
        <v>22</v>
      </c>
      <c r="S44" s="19" t="s">
        <v>22</v>
      </c>
      <c r="T44" s="791"/>
    </row>
    <row r="45" spans="1:20" x14ac:dyDescent="0.15">
      <c r="A45" s="16">
        <v>44</v>
      </c>
      <c r="B45" s="796" t="s">
        <v>79</v>
      </c>
      <c r="C45" s="797"/>
      <c r="D45" s="19" t="s">
        <v>80</v>
      </c>
      <c r="E45" s="465"/>
      <c r="F45" s="465"/>
      <c r="G45" s="465"/>
      <c r="H45" s="465"/>
      <c r="I45" s="10"/>
      <c r="J45" s="10"/>
      <c r="K45" s="10"/>
      <c r="L45" s="10"/>
      <c r="M45" s="10"/>
      <c r="N45" s="10"/>
      <c r="O45" s="10"/>
      <c r="P45" s="204"/>
      <c r="Q45" s="48" t="s">
        <v>22</v>
      </c>
      <c r="R45" s="10" t="s">
        <v>22</v>
      </c>
      <c r="S45" s="19" t="s">
        <v>22</v>
      </c>
      <c r="T45" s="791"/>
    </row>
    <row r="46" spans="1:20" x14ac:dyDescent="0.15">
      <c r="A46" s="16">
        <v>45</v>
      </c>
      <c r="B46" s="796" t="s">
        <v>82</v>
      </c>
      <c r="C46" s="797"/>
      <c r="D46" s="19" t="s">
        <v>115</v>
      </c>
      <c r="E46" s="465"/>
      <c r="F46" s="465"/>
      <c r="G46" s="465"/>
      <c r="H46" s="465"/>
      <c r="I46" s="10"/>
      <c r="J46" s="10"/>
      <c r="K46" s="10"/>
      <c r="L46" s="10"/>
      <c r="M46" s="10"/>
      <c r="N46" s="10"/>
      <c r="O46" s="10"/>
      <c r="P46" s="204"/>
      <c r="Q46" s="48" t="s">
        <v>22</v>
      </c>
      <c r="R46" s="10" t="s">
        <v>22</v>
      </c>
      <c r="S46" s="19" t="s">
        <v>22</v>
      </c>
      <c r="T46" s="790"/>
    </row>
    <row r="47" spans="1:20" x14ac:dyDescent="0.15">
      <c r="A47" s="16">
        <v>46</v>
      </c>
      <c r="B47" s="796" t="s">
        <v>655</v>
      </c>
      <c r="C47" s="797"/>
      <c r="D47" s="19" t="s">
        <v>35</v>
      </c>
      <c r="E47" s="70">
        <v>1.0900000000000001</v>
      </c>
      <c r="F47" s="11">
        <v>1.75</v>
      </c>
      <c r="G47" s="184">
        <v>2.1</v>
      </c>
      <c r="H47" s="11">
        <v>2.46</v>
      </c>
      <c r="I47" s="11">
        <v>2.11</v>
      </c>
      <c r="J47" s="184">
        <v>1.79</v>
      </c>
      <c r="K47" s="211">
        <v>6.85</v>
      </c>
      <c r="L47" s="11">
        <v>1.8</v>
      </c>
      <c r="M47" s="184">
        <v>1.6</v>
      </c>
      <c r="N47" s="11">
        <v>1.37</v>
      </c>
      <c r="O47" s="11">
        <v>1.31</v>
      </c>
      <c r="P47" s="205">
        <v>1.28</v>
      </c>
      <c r="Q47" s="12">
        <v>6.85</v>
      </c>
      <c r="R47" s="11">
        <v>1.0900000000000001</v>
      </c>
      <c r="S47" s="212">
        <v>2.1</v>
      </c>
      <c r="T47" s="789" t="s">
        <v>74</v>
      </c>
    </row>
    <row r="48" spans="1:20" x14ac:dyDescent="0.15">
      <c r="A48" s="16">
        <v>47</v>
      </c>
      <c r="B48" s="796" t="s">
        <v>650</v>
      </c>
      <c r="C48" s="797"/>
      <c r="D48" s="19" t="s">
        <v>117</v>
      </c>
      <c r="E48" s="12">
        <v>7</v>
      </c>
      <c r="F48" s="11">
        <v>7.1</v>
      </c>
      <c r="G48" s="11">
        <v>7.2</v>
      </c>
      <c r="H48" s="11">
        <v>7.2</v>
      </c>
      <c r="I48" s="11">
        <v>7</v>
      </c>
      <c r="J48" s="11">
        <v>6.7</v>
      </c>
      <c r="K48" s="11">
        <v>7</v>
      </c>
      <c r="L48" s="11">
        <v>7</v>
      </c>
      <c r="M48" s="11">
        <v>6.7</v>
      </c>
      <c r="N48" s="11">
        <v>6.8</v>
      </c>
      <c r="O48" s="11">
        <v>6.8</v>
      </c>
      <c r="P48" s="205">
        <v>6.7</v>
      </c>
      <c r="Q48" s="12">
        <v>7.2</v>
      </c>
      <c r="R48" s="11">
        <v>6.7</v>
      </c>
      <c r="S48" s="212">
        <v>6.9</v>
      </c>
      <c r="T48" s="791"/>
    </row>
    <row r="49" spans="1:20" x14ac:dyDescent="0.15">
      <c r="A49" s="16">
        <v>48</v>
      </c>
      <c r="B49" s="796" t="s">
        <v>84</v>
      </c>
      <c r="C49" s="797"/>
      <c r="D49" s="19" t="s">
        <v>55</v>
      </c>
      <c r="E49" s="465"/>
      <c r="F49" s="465"/>
      <c r="G49" s="465"/>
      <c r="H49" s="465"/>
      <c r="I49" s="10"/>
      <c r="J49" s="10"/>
      <c r="K49" s="10"/>
      <c r="L49" s="10"/>
      <c r="M49" s="10"/>
      <c r="N49" s="10"/>
      <c r="O49" s="10"/>
      <c r="P49" s="204"/>
      <c r="Q49" s="48" t="s">
        <v>22</v>
      </c>
      <c r="R49" s="10" t="s">
        <v>22</v>
      </c>
      <c r="S49" s="19" t="s">
        <v>22</v>
      </c>
      <c r="T49" s="791"/>
    </row>
    <row r="50" spans="1:20" x14ac:dyDescent="0.15">
      <c r="A50" s="16">
        <v>49</v>
      </c>
      <c r="B50" s="796" t="s">
        <v>85</v>
      </c>
      <c r="C50" s="797"/>
      <c r="D50" s="19" t="s">
        <v>117</v>
      </c>
      <c r="E50" s="21" t="s">
        <v>514</v>
      </c>
      <c r="F50" s="20" t="s">
        <v>514</v>
      </c>
      <c r="G50" s="20" t="s">
        <v>514</v>
      </c>
      <c r="H50" s="20" t="s">
        <v>514</v>
      </c>
      <c r="I50" s="20" t="s">
        <v>563</v>
      </c>
      <c r="J50" s="20" t="s">
        <v>514</v>
      </c>
      <c r="K50" s="20" t="s">
        <v>514</v>
      </c>
      <c r="L50" s="20" t="s">
        <v>514</v>
      </c>
      <c r="M50" s="20" t="s">
        <v>514</v>
      </c>
      <c r="N50" s="20" t="s">
        <v>514</v>
      </c>
      <c r="O50" s="20" t="s">
        <v>514</v>
      </c>
      <c r="P50" s="207" t="s">
        <v>514</v>
      </c>
      <c r="Q50" s="21" t="s">
        <v>22</v>
      </c>
      <c r="R50" s="20" t="s">
        <v>22</v>
      </c>
      <c r="S50" s="213" t="s">
        <v>22</v>
      </c>
      <c r="T50" s="791"/>
    </row>
    <row r="51" spans="1:20" x14ac:dyDescent="0.15">
      <c r="A51" s="16">
        <v>50</v>
      </c>
      <c r="B51" s="796" t="s">
        <v>86</v>
      </c>
      <c r="C51" s="797"/>
      <c r="D51" s="19" t="s">
        <v>87</v>
      </c>
      <c r="E51" s="12">
        <v>2.9</v>
      </c>
      <c r="F51" s="11">
        <v>3.1</v>
      </c>
      <c r="G51" s="11">
        <v>3.8</v>
      </c>
      <c r="H51" s="11">
        <v>5.8</v>
      </c>
      <c r="I51" s="11">
        <v>4.8</v>
      </c>
      <c r="J51" s="11">
        <v>6.3</v>
      </c>
      <c r="K51" s="11">
        <v>8.8000000000000007</v>
      </c>
      <c r="L51" s="11">
        <v>5.3</v>
      </c>
      <c r="M51" s="11">
        <v>5.6</v>
      </c>
      <c r="N51" s="11">
        <v>4.4000000000000004</v>
      </c>
      <c r="O51" s="11">
        <v>4.7</v>
      </c>
      <c r="P51" s="205">
        <v>3.9</v>
      </c>
      <c r="Q51" s="12">
        <v>8.8000000000000007</v>
      </c>
      <c r="R51" s="11">
        <v>2.9</v>
      </c>
      <c r="S51" s="212">
        <v>5</v>
      </c>
      <c r="T51" s="791"/>
    </row>
    <row r="52" spans="1:20" ht="14.25" thickBot="1" x14ac:dyDescent="0.2">
      <c r="A52" s="16">
        <v>51</v>
      </c>
      <c r="B52" s="845" t="s">
        <v>88</v>
      </c>
      <c r="C52" s="846"/>
      <c r="D52" s="29" t="s">
        <v>87</v>
      </c>
      <c r="E52" s="31">
        <v>2.1</v>
      </c>
      <c r="F52" s="161">
        <v>0.8</v>
      </c>
      <c r="G52" s="161">
        <v>2.7</v>
      </c>
      <c r="H52" s="161">
        <v>2.6</v>
      </c>
      <c r="I52" s="161">
        <v>2.2000000000000002</v>
      </c>
      <c r="J52" s="161">
        <v>9.5</v>
      </c>
      <c r="K52" s="161">
        <v>3.5</v>
      </c>
      <c r="L52" s="161">
        <v>2.4</v>
      </c>
      <c r="M52" s="161">
        <v>2.9</v>
      </c>
      <c r="N52" s="161">
        <v>1.9</v>
      </c>
      <c r="O52" s="161">
        <v>2.4</v>
      </c>
      <c r="P52" s="227">
        <v>2.6</v>
      </c>
      <c r="Q52" s="12">
        <v>9.5</v>
      </c>
      <c r="R52" s="11">
        <v>0.8</v>
      </c>
      <c r="S52" s="212">
        <v>3</v>
      </c>
      <c r="T52" s="844"/>
    </row>
    <row r="53" spans="1:20" x14ac:dyDescent="0.15">
      <c r="A53" s="792" t="s">
        <v>89</v>
      </c>
      <c r="B53" s="793"/>
      <c r="C53" s="960"/>
      <c r="D53" s="13" t="s">
        <v>16</v>
      </c>
      <c r="E53" s="464"/>
      <c r="F53" s="485"/>
      <c r="G53" s="485"/>
      <c r="H53" s="485"/>
      <c r="I53" s="247"/>
      <c r="J53" s="349"/>
      <c r="K53" s="349"/>
      <c r="L53" s="247"/>
      <c r="M53" s="247"/>
      <c r="N53" s="247"/>
      <c r="O53" s="247"/>
      <c r="P53" s="247"/>
      <c r="Q53" s="255"/>
      <c r="R53" s="247"/>
      <c r="S53" s="248"/>
      <c r="T53" s="32"/>
    </row>
    <row r="54" spans="1:20" x14ac:dyDescent="0.15">
      <c r="A54" s="33">
        <v>1</v>
      </c>
      <c r="B54" s="836" t="s">
        <v>118</v>
      </c>
      <c r="C54" s="837"/>
      <c r="D54" s="19" t="s">
        <v>119</v>
      </c>
      <c r="E54" s="27" t="s">
        <v>622</v>
      </c>
      <c r="F54" s="25" t="s">
        <v>622</v>
      </c>
      <c r="G54" s="25" t="s">
        <v>622</v>
      </c>
      <c r="H54" s="25" t="s">
        <v>622</v>
      </c>
      <c r="I54" s="25" t="s">
        <v>622</v>
      </c>
      <c r="J54" s="25" t="s">
        <v>622</v>
      </c>
      <c r="K54" s="25" t="s">
        <v>622</v>
      </c>
      <c r="L54" s="25" t="s">
        <v>622</v>
      </c>
      <c r="M54" s="25" t="s">
        <v>622</v>
      </c>
      <c r="N54" s="25" t="s">
        <v>622</v>
      </c>
      <c r="O54" s="25" t="s">
        <v>622</v>
      </c>
      <c r="P54" s="222" t="s">
        <v>622</v>
      </c>
      <c r="Q54" s="27" t="s">
        <v>622</v>
      </c>
      <c r="R54" s="25" t="s">
        <v>622</v>
      </c>
      <c r="S54" s="215" t="s">
        <v>622</v>
      </c>
      <c r="T54" s="789" t="s">
        <v>74</v>
      </c>
    </row>
    <row r="55" spans="1:20" x14ac:dyDescent="0.15">
      <c r="A55" s="35">
        <v>2</v>
      </c>
      <c r="B55" s="836" t="s">
        <v>651</v>
      </c>
      <c r="C55" s="837"/>
      <c r="D55" s="19" t="s">
        <v>120</v>
      </c>
      <c r="E55" s="12" t="s">
        <v>509</v>
      </c>
      <c r="F55" s="11">
        <v>7.2</v>
      </c>
      <c r="G55" s="11">
        <v>4.2</v>
      </c>
      <c r="H55" s="11">
        <v>4.7</v>
      </c>
      <c r="I55" s="11">
        <v>1.9</v>
      </c>
      <c r="J55" s="11">
        <v>1</v>
      </c>
      <c r="K55" s="11">
        <v>1.9</v>
      </c>
      <c r="L55" s="11">
        <v>1.3</v>
      </c>
      <c r="M55" s="11">
        <v>0.8</v>
      </c>
      <c r="N55" s="11">
        <v>0.6</v>
      </c>
      <c r="O55" s="11">
        <v>0.8</v>
      </c>
      <c r="P55" s="205">
        <v>1</v>
      </c>
      <c r="Q55" s="12">
        <v>7.2</v>
      </c>
      <c r="R55" s="11" t="s">
        <v>509</v>
      </c>
      <c r="S55" s="212">
        <v>2.1</v>
      </c>
      <c r="T55" s="791"/>
    </row>
    <row r="56" spans="1:20" x14ac:dyDescent="0.15">
      <c r="A56" s="35">
        <v>3</v>
      </c>
      <c r="B56" s="836" t="s">
        <v>652</v>
      </c>
      <c r="C56" s="837"/>
      <c r="D56" s="19" t="s">
        <v>120</v>
      </c>
      <c r="E56" s="12">
        <v>1.8</v>
      </c>
      <c r="F56" s="11">
        <v>4.5999999999999996</v>
      </c>
      <c r="G56" s="11">
        <v>3.7</v>
      </c>
      <c r="H56" s="11">
        <v>5</v>
      </c>
      <c r="I56" s="11">
        <v>3.4</v>
      </c>
      <c r="J56" s="11">
        <v>3.2</v>
      </c>
      <c r="K56" s="11">
        <v>3.6</v>
      </c>
      <c r="L56" s="11">
        <v>3</v>
      </c>
      <c r="M56" s="11">
        <v>2.4</v>
      </c>
      <c r="N56" s="11">
        <v>2.2999999999999998</v>
      </c>
      <c r="O56" s="11">
        <v>1.7</v>
      </c>
      <c r="P56" s="205">
        <v>1.9</v>
      </c>
      <c r="Q56" s="12">
        <v>5</v>
      </c>
      <c r="R56" s="11">
        <v>1.7</v>
      </c>
      <c r="S56" s="212">
        <v>3.1</v>
      </c>
      <c r="T56" s="791"/>
    </row>
    <row r="57" spans="1:20" x14ac:dyDescent="0.15">
      <c r="A57" s="35">
        <v>4</v>
      </c>
      <c r="B57" s="836" t="s">
        <v>101</v>
      </c>
      <c r="C57" s="837"/>
      <c r="D57" s="19" t="s">
        <v>43</v>
      </c>
      <c r="E57" s="12">
        <v>12</v>
      </c>
      <c r="F57" s="11">
        <v>10</v>
      </c>
      <c r="G57" s="11">
        <v>9.8000000000000007</v>
      </c>
      <c r="H57" s="11">
        <v>8.9</v>
      </c>
      <c r="I57" s="11">
        <v>8.8000000000000007</v>
      </c>
      <c r="J57" s="11">
        <v>9.1999999999999993</v>
      </c>
      <c r="K57" s="11">
        <v>8.6999999999999993</v>
      </c>
      <c r="L57" s="11">
        <v>11</v>
      </c>
      <c r="M57" s="11">
        <v>9.5</v>
      </c>
      <c r="N57" s="11">
        <v>12</v>
      </c>
      <c r="O57" s="11">
        <v>12</v>
      </c>
      <c r="P57" s="205">
        <v>13</v>
      </c>
      <c r="Q57" s="12">
        <v>13</v>
      </c>
      <c r="R57" s="11">
        <v>8.6999999999999993</v>
      </c>
      <c r="S57" s="212">
        <v>10.4</v>
      </c>
      <c r="T57" s="791"/>
    </row>
    <row r="58" spans="1:20" x14ac:dyDescent="0.15">
      <c r="A58" s="35">
        <v>5</v>
      </c>
      <c r="B58" s="836" t="s">
        <v>653</v>
      </c>
      <c r="C58" s="837"/>
      <c r="D58" s="19" t="s">
        <v>122</v>
      </c>
      <c r="E58" s="465"/>
      <c r="F58" s="465"/>
      <c r="G58" s="465"/>
      <c r="H58" s="465"/>
      <c r="I58" s="10"/>
      <c r="J58" s="10"/>
      <c r="K58" s="10"/>
      <c r="L58" s="10"/>
      <c r="M58" s="10"/>
      <c r="N58" s="10"/>
      <c r="O58" s="10"/>
      <c r="P58" s="204"/>
      <c r="Q58" s="48" t="s">
        <v>22</v>
      </c>
      <c r="R58" s="10" t="s">
        <v>22</v>
      </c>
      <c r="S58" s="19" t="s">
        <v>22</v>
      </c>
      <c r="T58" s="791"/>
    </row>
    <row r="59" spans="1:20" x14ac:dyDescent="0.15">
      <c r="A59" s="35">
        <v>6</v>
      </c>
      <c r="B59" s="836" t="s">
        <v>654</v>
      </c>
      <c r="C59" s="837"/>
      <c r="D59" s="19" t="s">
        <v>52</v>
      </c>
      <c r="E59" s="21">
        <v>1</v>
      </c>
      <c r="F59" s="20" t="s">
        <v>520</v>
      </c>
      <c r="G59" s="20">
        <v>2</v>
      </c>
      <c r="H59" s="20">
        <v>1</v>
      </c>
      <c r="I59" s="20">
        <v>1</v>
      </c>
      <c r="J59" s="20">
        <v>11</v>
      </c>
      <c r="K59" s="20">
        <v>2</v>
      </c>
      <c r="L59" s="20">
        <v>2</v>
      </c>
      <c r="M59" s="20" t="s">
        <v>520</v>
      </c>
      <c r="N59" s="20" t="s">
        <v>520</v>
      </c>
      <c r="O59" s="20">
        <v>2</v>
      </c>
      <c r="P59" s="207">
        <v>7</v>
      </c>
      <c r="Q59" s="21">
        <v>11</v>
      </c>
      <c r="R59" s="20" t="s">
        <v>520</v>
      </c>
      <c r="S59" s="213">
        <v>2</v>
      </c>
      <c r="T59" s="791"/>
    </row>
    <row r="60" spans="1:20" x14ac:dyDescent="0.15">
      <c r="A60" s="35">
        <v>7</v>
      </c>
      <c r="B60" s="836" t="s">
        <v>124</v>
      </c>
      <c r="C60" s="837"/>
      <c r="D60" s="19" t="s">
        <v>38</v>
      </c>
      <c r="E60" s="465"/>
      <c r="F60" s="465"/>
      <c r="G60" s="465"/>
      <c r="H60" s="465"/>
      <c r="I60" s="10"/>
      <c r="J60" s="10"/>
      <c r="K60" s="10"/>
      <c r="L60" s="10"/>
      <c r="M60" s="10"/>
      <c r="N60" s="10"/>
      <c r="O60" s="10"/>
      <c r="P60" s="204"/>
      <c r="Q60" s="48" t="s">
        <v>22</v>
      </c>
      <c r="R60" s="10" t="s">
        <v>22</v>
      </c>
      <c r="S60" s="19" t="s">
        <v>22</v>
      </c>
      <c r="T60" s="791"/>
    </row>
    <row r="61" spans="1:20" x14ac:dyDescent="0.15">
      <c r="A61" s="35">
        <v>8</v>
      </c>
      <c r="B61" s="836" t="s">
        <v>90</v>
      </c>
      <c r="C61" s="837"/>
      <c r="D61" s="19" t="s">
        <v>52</v>
      </c>
      <c r="E61" s="27">
        <v>0.24</v>
      </c>
      <c r="F61" s="25">
        <v>0.19</v>
      </c>
      <c r="G61" s="25">
        <v>0.17</v>
      </c>
      <c r="H61" s="25">
        <v>0.2</v>
      </c>
      <c r="I61" s="25">
        <v>0.27</v>
      </c>
      <c r="J61" s="25">
        <v>0.79</v>
      </c>
      <c r="K61" s="25">
        <v>0.43</v>
      </c>
      <c r="L61" s="25">
        <v>0.24</v>
      </c>
      <c r="M61" s="25">
        <v>0.3</v>
      </c>
      <c r="N61" s="25">
        <v>0.28999999999999998</v>
      </c>
      <c r="O61" s="25">
        <v>0.37</v>
      </c>
      <c r="P61" s="222">
        <v>0.28999999999999998</v>
      </c>
      <c r="Q61" s="27">
        <v>0.79</v>
      </c>
      <c r="R61" s="25">
        <v>0.17</v>
      </c>
      <c r="S61" s="215">
        <v>0.32</v>
      </c>
      <c r="T61" s="791"/>
    </row>
    <row r="62" spans="1:20" x14ac:dyDescent="0.15">
      <c r="A62" s="33">
        <v>9</v>
      </c>
      <c r="B62" s="836" t="s">
        <v>91</v>
      </c>
      <c r="C62" s="837"/>
      <c r="D62" s="19" t="s">
        <v>125</v>
      </c>
      <c r="E62" s="23">
        <v>1.2E-2</v>
      </c>
      <c r="F62" s="24" t="s">
        <v>81</v>
      </c>
      <c r="G62" s="24">
        <v>1.2999999999999999E-2</v>
      </c>
      <c r="H62" s="24">
        <v>6.0000000000000001E-3</v>
      </c>
      <c r="I62" s="24">
        <v>8.9999999999999993E-3</v>
      </c>
      <c r="J62" s="24">
        <v>2.8000000000000001E-2</v>
      </c>
      <c r="K62" s="24">
        <v>3.1E-2</v>
      </c>
      <c r="L62" s="24">
        <v>8.0000000000000002E-3</v>
      </c>
      <c r="M62" s="24">
        <v>8.0000000000000002E-3</v>
      </c>
      <c r="N62" s="24" t="s">
        <v>81</v>
      </c>
      <c r="O62" s="24">
        <v>0.01</v>
      </c>
      <c r="P62" s="208">
        <v>0.01</v>
      </c>
      <c r="Q62" s="23">
        <v>3.1E-2</v>
      </c>
      <c r="R62" s="24" t="s">
        <v>81</v>
      </c>
      <c r="S62" s="214">
        <v>1.0999999999999999E-2</v>
      </c>
      <c r="T62" s="791"/>
    </row>
    <row r="63" spans="1:20" x14ac:dyDescent="0.15">
      <c r="A63" s="33">
        <v>10</v>
      </c>
      <c r="B63" s="836" t="s">
        <v>126</v>
      </c>
      <c r="C63" s="837"/>
      <c r="D63" s="19" t="s">
        <v>52</v>
      </c>
      <c r="E63" s="465"/>
      <c r="F63" s="465"/>
      <c r="G63" s="465"/>
      <c r="H63" s="465"/>
      <c r="I63" s="10"/>
      <c r="J63" s="10"/>
      <c r="K63" s="10"/>
      <c r="L63" s="10"/>
      <c r="M63" s="10"/>
      <c r="N63" s="10"/>
      <c r="O63" s="10"/>
      <c r="P63" s="204"/>
      <c r="Q63" s="48" t="s">
        <v>22</v>
      </c>
      <c r="R63" s="10" t="s">
        <v>22</v>
      </c>
      <c r="S63" s="19" t="s">
        <v>22</v>
      </c>
      <c r="T63" s="791"/>
    </row>
    <row r="64" spans="1:20" x14ac:dyDescent="0.15">
      <c r="A64" s="35">
        <v>11</v>
      </c>
      <c r="B64" s="836" t="s">
        <v>496</v>
      </c>
      <c r="C64" s="837"/>
      <c r="D64" s="34" t="s">
        <v>498</v>
      </c>
      <c r="E64" s="65" t="s">
        <v>520</v>
      </c>
      <c r="F64" s="20" t="s">
        <v>520</v>
      </c>
      <c r="G64" s="20" t="s">
        <v>520</v>
      </c>
      <c r="H64" s="20">
        <v>5</v>
      </c>
      <c r="I64" s="20">
        <v>2</v>
      </c>
      <c r="J64" s="20">
        <v>11</v>
      </c>
      <c r="K64" s="20">
        <v>10</v>
      </c>
      <c r="L64" s="20">
        <v>10</v>
      </c>
      <c r="M64" s="20">
        <v>3</v>
      </c>
      <c r="N64" s="20">
        <v>2</v>
      </c>
      <c r="O64" s="20" t="s">
        <v>520</v>
      </c>
      <c r="P64" s="20" t="s">
        <v>520</v>
      </c>
      <c r="Q64" s="21">
        <v>11</v>
      </c>
      <c r="R64" s="20" t="s">
        <v>520</v>
      </c>
      <c r="S64" s="213">
        <v>4</v>
      </c>
      <c r="T64" s="791"/>
    </row>
    <row r="65" spans="1:20" x14ac:dyDescent="0.15">
      <c r="A65" s="35">
        <v>12</v>
      </c>
      <c r="B65" s="836" t="s">
        <v>97</v>
      </c>
      <c r="C65" s="837"/>
      <c r="D65" s="19" t="s">
        <v>127</v>
      </c>
      <c r="E65" s="465"/>
      <c r="F65" s="465"/>
      <c r="G65" s="465"/>
      <c r="H65" s="465"/>
      <c r="I65" s="10"/>
      <c r="J65" s="10"/>
      <c r="K65" s="10"/>
      <c r="L65" s="10"/>
      <c r="M65" s="10"/>
      <c r="N65" s="10"/>
      <c r="O65" s="10"/>
      <c r="P65" s="204"/>
      <c r="Q65" s="48" t="s">
        <v>22</v>
      </c>
      <c r="R65" s="10" t="s">
        <v>22</v>
      </c>
      <c r="S65" s="19" t="s">
        <v>22</v>
      </c>
      <c r="T65" s="791"/>
    </row>
    <row r="66" spans="1:20" x14ac:dyDescent="0.15">
      <c r="A66" s="35">
        <v>13</v>
      </c>
      <c r="B66" s="836" t="s">
        <v>96</v>
      </c>
      <c r="C66" s="837"/>
      <c r="D66" s="19" t="s">
        <v>92</v>
      </c>
      <c r="E66" s="48">
        <v>10</v>
      </c>
      <c r="F66" s="10">
        <v>10</v>
      </c>
      <c r="G66" s="10">
        <v>12</v>
      </c>
      <c r="H66" s="10">
        <v>12</v>
      </c>
      <c r="I66" s="10">
        <v>16</v>
      </c>
      <c r="J66" s="10">
        <v>17</v>
      </c>
      <c r="K66" s="10">
        <v>16</v>
      </c>
      <c r="L66" s="10">
        <v>18</v>
      </c>
      <c r="M66" s="10">
        <v>14</v>
      </c>
      <c r="N66" s="10">
        <v>14</v>
      </c>
      <c r="O66" s="10">
        <v>13</v>
      </c>
      <c r="P66" s="207">
        <v>12</v>
      </c>
      <c r="Q66" s="21">
        <v>18</v>
      </c>
      <c r="R66" s="20">
        <v>10</v>
      </c>
      <c r="S66" s="213">
        <v>14</v>
      </c>
      <c r="T66" s="791"/>
    </row>
    <row r="67" spans="1:20" x14ac:dyDescent="0.15">
      <c r="A67" s="33">
        <v>14</v>
      </c>
      <c r="B67" s="865" t="s">
        <v>128</v>
      </c>
      <c r="C67" s="866"/>
      <c r="D67" s="34" t="s">
        <v>129</v>
      </c>
      <c r="E67" s="467"/>
      <c r="F67" s="185">
        <v>5.9</v>
      </c>
      <c r="G67" s="185">
        <v>3.4</v>
      </c>
      <c r="H67" s="185">
        <v>2.4</v>
      </c>
      <c r="I67" s="185">
        <v>3.6</v>
      </c>
      <c r="J67" s="185">
        <v>0.8</v>
      </c>
      <c r="K67" s="185">
        <v>2</v>
      </c>
      <c r="L67" s="185">
        <v>2.7</v>
      </c>
      <c r="M67" s="185"/>
      <c r="N67" s="185"/>
      <c r="O67" s="185"/>
      <c r="P67" s="261"/>
      <c r="Q67" s="547">
        <v>5.9</v>
      </c>
      <c r="R67" s="545">
        <v>0.8</v>
      </c>
      <c r="S67" s="546">
        <v>3</v>
      </c>
      <c r="T67" s="791"/>
    </row>
    <row r="68" spans="1:20" x14ac:dyDescent="0.15">
      <c r="A68" s="35">
        <v>15</v>
      </c>
      <c r="B68" s="836" t="s">
        <v>130</v>
      </c>
      <c r="C68" s="837"/>
      <c r="D68" s="19" t="s">
        <v>70</v>
      </c>
      <c r="E68" s="2">
        <v>2</v>
      </c>
      <c r="F68" s="10">
        <v>9</v>
      </c>
      <c r="G68" s="10">
        <v>3</v>
      </c>
      <c r="H68" s="10">
        <v>2</v>
      </c>
      <c r="I68" s="10">
        <v>3</v>
      </c>
      <c r="J68" s="10">
        <v>2</v>
      </c>
      <c r="K68" s="10">
        <v>2</v>
      </c>
      <c r="L68" s="10">
        <v>3</v>
      </c>
      <c r="M68" s="10">
        <v>2</v>
      </c>
      <c r="N68" s="10">
        <v>1</v>
      </c>
      <c r="O68" s="10">
        <v>2</v>
      </c>
      <c r="P68" s="10">
        <v>2</v>
      </c>
      <c r="Q68" s="21">
        <v>9</v>
      </c>
      <c r="R68" s="20">
        <v>1</v>
      </c>
      <c r="S68" s="213">
        <v>3</v>
      </c>
      <c r="T68" s="791"/>
    </row>
    <row r="69" spans="1:20" x14ac:dyDescent="0.15">
      <c r="A69" s="35">
        <v>16</v>
      </c>
      <c r="B69" s="836" t="s">
        <v>131</v>
      </c>
      <c r="C69" s="837"/>
      <c r="D69" s="19" t="s">
        <v>132</v>
      </c>
      <c r="E69" s="48">
        <v>44</v>
      </c>
      <c r="F69" s="10">
        <v>39</v>
      </c>
      <c r="G69" s="10">
        <v>51</v>
      </c>
      <c r="H69" s="10">
        <v>41</v>
      </c>
      <c r="I69" s="10">
        <v>59</v>
      </c>
      <c r="J69" s="10">
        <v>60</v>
      </c>
      <c r="K69" s="10">
        <v>44</v>
      </c>
      <c r="L69" s="10">
        <v>48</v>
      </c>
      <c r="M69" s="10">
        <v>54</v>
      </c>
      <c r="N69" s="10">
        <v>47</v>
      </c>
      <c r="O69" s="10">
        <v>46</v>
      </c>
      <c r="P69" s="204">
        <v>44</v>
      </c>
      <c r="Q69" s="21">
        <v>60</v>
      </c>
      <c r="R69" s="20">
        <v>39</v>
      </c>
      <c r="S69" s="213">
        <v>48</v>
      </c>
      <c r="T69" s="791"/>
    </row>
    <row r="70" spans="1:20" x14ac:dyDescent="0.15">
      <c r="A70" s="35">
        <v>17</v>
      </c>
      <c r="B70" s="836" t="s">
        <v>133</v>
      </c>
      <c r="C70" s="837"/>
      <c r="D70" s="19" t="s">
        <v>92</v>
      </c>
      <c r="E70" s="48" t="s">
        <v>134</v>
      </c>
      <c r="F70" s="10" t="s">
        <v>134</v>
      </c>
      <c r="G70" s="10">
        <v>4.0000000000000001E-3</v>
      </c>
      <c r="H70" s="10" t="s">
        <v>134</v>
      </c>
      <c r="I70" s="10" t="s">
        <v>134</v>
      </c>
      <c r="J70" s="10" t="s">
        <v>134</v>
      </c>
      <c r="K70" s="10">
        <v>2E-3</v>
      </c>
      <c r="L70" s="24">
        <v>4.0000000000000001E-3</v>
      </c>
      <c r="M70" s="24" t="s">
        <v>134</v>
      </c>
      <c r="N70" s="24" t="s">
        <v>134</v>
      </c>
      <c r="O70" s="24" t="s">
        <v>134</v>
      </c>
      <c r="P70" s="208">
        <v>2E-3</v>
      </c>
      <c r="Q70" s="23">
        <v>4.0000000000000001E-3</v>
      </c>
      <c r="R70" s="24" t="s">
        <v>134</v>
      </c>
      <c r="S70" s="214" t="s">
        <v>134</v>
      </c>
      <c r="T70" s="791"/>
    </row>
    <row r="71" spans="1:20" x14ac:dyDescent="0.15">
      <c r="A71" s="35">
        <v>18</v>
      </c>
      <c r="B71" s="836" t="s">
        <v>100</v>
      </c>
      <c r="C71" s="837"/>
      <c r="D71" s="19" t="s">
        <v>92</v>
      </c>
      <c r="E71" s="27" t="s">
        <v>519</v>
      </c>
      <c r="F71" s="10" t="s">
        <v>519</v>
      </c>
      <c r="G71" s="10" t="s">
        <v>519</v>
      </c>
      <c r="H71" s="10">
        <v>0.01</v>
      </c>
      <c r="I71" s="10" t="s">
        <v>519</v>
      </c>
      <c r="J71" s="10">
        <v>0.06</v>
      </c>
      <c r="K71" s="10">
        <v>0.01</v>
      </c>
      <c r="L71" s="25" t="s">
        <v>519</v>
      </c>
      <c r="M71" s="25">
        <v>0.02</v>
      </c>
      <c r="N71" s="25" t="s">
        <v>519</v>
      </c>
      <c r="O71" s="25">
        <v>0.01</v>
      </c>
      <c r="P71" s="222">
        <v>0.01</v>
      </c>
      <c r="Q71" s="27">
        <v>0.06</v>
      </c>
      <c r="R71" s="25" t="s">
        <v>519</v>
      </c>
      <c r="S71" s="215">
        <v>0.01</v>
      </c>
      <c r="T71" s="791"/>
    </row>
    <row r="72" spans="1:20" ht="14.25" thickBot="1" x14ac:dyDescent="0.2">
      <c r="A72" s="38">
        <v>19</v>
      </c>
      <c r="B72" s="17" t="s">
        <v>366</v>
      </c>
      <c r="C72" s="18"/>
      <c r="D72" s="19" t="s">
        <v>92</v>
      </c>
      <c r="E72" s="31">
        <v>5.3</v>
      </c>
      <c r="F72" s="161">
        <v>5.9</v>
      </c>
      <c r="G72" s="161">
        <v>6.4</v>
      </c>
      <c r="H72" s="161">
        <v>8.3000000000000007</v>
      </c>
      <c r="I72" s="161">
        <v>5.8</v>
      </c>
      <c r="J72" s="161">
        <v>4.8</v>
      </c>
      <c r="K72" s="161">
        <v>7.9</v>
      </c>
      <c r="L72" s="161">
        <v>5.0999999999999996</v>
      </c>
      <c r="M72" s="161">
        <v>5.7</v>
      </c>
      <c r="N72" s="161">
        <v>4.7</v>
      </c>
      <c r="O72" s="161">
        <v>4.2</v>
      </c>
      <c r="P72" s="227">
        <v>4.5</v>
      </c>
      <c r="Q72" s="31">
        <v>8.3000000000000007</v>
      </c>
      <c r="R72" s="161">
        <v>4.2</v>
      </c>
      <c r="S72" s="217">
        <v>5.7</v>
      </c>
      <c r="T72" s="844"/>
    </row>
    <row r="73" spans="1:20" ht="14.25" thickBot="1" x14ac:dyDescent="0.2">
      <c r="A73" s="841" t="s">
        <v>659</v>
      </c>
      <c r="B73" s="842"/>
      <c r="C73" s="842"/>
      <c r="D73" s="843"/>
      <c r="E73" s="56" t="s">
        <v>379</v>
      </c>
      <c r="F73" s="162" t="s">
        <v>379</v>
      </c>
      <c r="G73" s="162" t="s">
        <v>379</v>
      </c>
      <c r="H73" s="162" t="s">
        <v>379</v>
      </c>
      <c r="I73" s="162" t="s">
        <v>379</v>
      </c>
      <c r="J73" s="162" t="s">
        <v>379</v>
      </c>
      <c r="K73" s="200" t="s">
        <v>379</v>
      </c>
      <c r="L73" s="162" t="s">
        <v>379</v>
      </c>
      <c r="M73" s="162" t="s">
        <v>379</v>
      </c>
      <c r="N73" s="162" t="s">
        <v>379</v>
      </c>
      <c r="O73" s="162" t="s">
        <v>379</v>
      </c>
      <c r="P73" s="200" t="s">
        <v>379</v>
      </c>
      <c r="Q73" s="43"/>
      <c r="R73" s="44"/>
      <c r="S73" s="44"/>
    </row>
    <row r="74" spans="1:20" x14ac:dyDescent="0.15">
      <c r="A74" s="2"/>
      <c r="B74" s="45" t="s">
        <v>102</v>
      </c>
      <c r="C74" s="46"/>
      <c r="D74" s="46"/>
      <c r="E74" s="468"/>
      <c r="F74" s="46"/>
      <c r="G74" s="46"/>
      <c r="H74" s="46"/>
      <c r="I74" s="2"/>
      <c r="J74" s="2"/>
      <c r="K74" s="2"/>
      <c r="L74" s="2"/>
      <c r="N74" s="2"/>
      <c r="O74" s="2"/>
      <c r="P74" s="2"/>
      <c r="Q74" s="2"/>
      <c r="R74" s="2"/>
      <c r="S74" s="2"/>
      <c r="T74" s="46"/>
    </row>
    <row r="75" spans="1:20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</sheetData>
  <mergeCells count="84">
    <mergeCell ref="T21:T25"/>
    <mergeCell ref="T33:T38"/>
    <mergeCell ref="T39:T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  <mergeCell ref="A73:D73"/>
    <mergeCell ref="B61:C61"/>
    <mergeCell ref="B62:C62"/>
    <mergeCell ref="B63:C63"/>
    <mergeCell ref="B64:C64"/>
    <mergeCell ref="B71:C71"/>
    <mergeCell ref="B56:C56"/>
    <mergeCell ref="B57:C57"/>
    <mergeCell ref="B58:C58"/>
    <mergeCell ref="T54:T72"/>
    <mergeCell ref="B38:C38"/>
    <mergeCell ref="B39:C39"/>
    <mergeCell ref="B40:C40"/>
    <mergeCell ref="B41:C41"/>
    <mergeCell ref="B42:C42"/>
    <mergeCell ref="T42:T46"/>
    <mergeCell ref="B43:C43"/>
    <mergeCell ref="B44:C44"/>
    <mergeCell ref="B46:C46"/>
    <mergeCell ref="B47:C47"/>
    <mergeCell ref="T47:T52"/>
    <mergeCell ref="B48:C48"/>
    <mergeCell ref="B49:C49"/>
    <mergeCell ref="B50:C50"/>
    <mergeCell ref="B45:C45"/>
    <mergeCell ref="B33:C33"/>
    <mergeCell ref="B34:C34"/>
    <mergeCell ref="B35:C35"/>
    <mergeCell ref="B36:C36"/>
    <mergeCell ref="B37:C37"/>
    <mergeCell ref="B26:C26"/>
    <mergeCell ref="T26:T32"/>
    <mergeCell ref="B27:C27"/>
    <mergeCell ref="B28:C28"/>
    <mergeCell ref="B29:C29"/>
    <mergeCell ref="B30:C30"/>
    <mergeCell ref="B31:C31"/>
    <mergeCell ref="B32:C32"/>
    <mergeCell ref="B21:C21"/>
    <mergeCell ref="B23:C23"/>
    <mergeCell ref="B24:C24"/>
    <mergeCell ref="B25:C25"/>
    <mergeCell ref="B22:C22"/>
    <mergeCell ref="B13:C13"/>
    <mergeCell ref="T13:T14"/>
    <mergeCell ref="B14:C14"/>
    <mergeCell ref="B15:C15"/>
    <mergeCell ref="T15:T20"/>
    <mergeCell ref="B16:C16"/>
    <mergeCell ref="B17:C17"/>
    <mergeCell ref="B18:C18"/>
    <mergeCell ref="B19:C19"/>
    <mergeCell ref="B20:C20"/>
    <mergeCell ref="A4:B4"/>
    <mergeCell ref="A6:B11"/>
    <mergeCell ref="C6:D6"/>
    <mergeCell ref="E3:G3"/>
    <mergeCell ref="E4:G4"/>
    <mergeCell ref="A12:C12"/>
    <mergeCell ref="Q6:Q9"/>
    <mergeCell ref="R6:R9"/>
    <mergeCell ref="S6:S9"/>
    <mergeCell ref="T6:T11"/>
    <mergeCell ref="C7:D7"/>
    <mergeCell ref="C8:D8"/>
    <mergeCell ref="C9:D9"/>
    <mergeCell ref="C10:D10"/>
    <mergeCell ref="C11:D11"/>
  </mergeCells>
  <phoneticPr fontId="2"/>
  <conditionalFormatting sqref="E57:S57">
    <cfRule type="expression" dxfId="35" priority="3">
      <formula>E57&gt;=10</formula>
    </cfRule>
  </conditionalFormatting>
  <conditionalFormatting sqref="E64 K64 Q64:S64">
    <cfRule type="expression" dxfId="34" priority="1">
      <formula>E64&lt;10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75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52" t="s">
        <v>1</v>
      </c>
      <c r="F3" s="815"/>
      <c r="G3" s="816"/>
      <c r="H3" s="643"/>
      <c r="I3" s="83"/>
      <c r="J3" s="83"/>
      <c r="K3" s="2"/>
      <c r="L3" s="2"/>
      <c r="M3" s="2"/>
      <c r="N3" s="2"/>
    </row>
    <row r="4" spans="1:15" ht="15" thickBot="1" x14ac:dyDescent="0.2">
      <c r="A4" s="800" t="s">
        <v>2</v>
      </c>
      <c r="B4" s="801"/>
      <c r="C4" s="620" t="s">
        <v>647</v>
      </c>
      <c r="D4" s="2"/>
      <c r="E4" s="953" t="s">
        <v>135</v>
      </c>
      <c r="F4" s="818"/>
      <c r="G4" s="819"/>
      <c r="H4" s="644"/>
      <c r="I4" s="84"/>
      <c r="J4" s="84"/>
      <c r="K4" s="2"/>
      <c r="L4" s="84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970" t="s">
        <v>4</v>
      </c>
      <c r="B6" s="971"/>
      <c r="C6" s="976" t="s">
        <v>5</v>
      </c>
      <c r="D6" s="977"/>
      <c r="E6" s="52">
        <v>45056</v>
      </c>
      <c r="F6" s="8">
        <v>45084</v>
      </c>
      <c r="G6" s="8">
        <v>45112</v>
      </c>
      <c r="H6" s="8">
        <v>45140</v>
      </c>
      <c r="I6" s="8">
        <v>45175</v>
      </c>
      <c r="J6" s="8">
        <v>45203</v>
      </c>
      <c r="K6" s="8">
        <v>45238</v>
      </c>
      <c r="L6" s="820" t="s">
        <v>6</v>
      </c>
      <c r="M6" s="963" t="s">
        <v>7</v>
      </c>
      <c r="N6" s="826" t="s">
        <v>8</v>
      </c>
      <c r="O6" s="829" t="s">
        <v>9</v>
      </c>
    </row>
    <row r="7" spans="1:15" x14ac:dyDescent="0.15">
      <c r="A7" s="972"/>
      <c r="B7" s="973"/>
      <c r="C7" s="966" t="s">
        <v>10</v>
      </c>
      <c r="D7" s="967"/>
      <c r="E7" s="53">
        <v>0.40069444444444446</v>
      </c>
      <c r="F7" s="9">
        <v>0.40972222222222227</v>
      </c>
      <c r="G7" s="9">
        <v>0.40972222222222227</v>
      </c>
      <c r="H7" s="9">
        <v>0.40625</v>
      </c>
      <c r="I7" s="9">
        <v>0.41666666666666669</v>
      </c>
      <c r="J7" s="9">
        <v>0.40972222222222227</v>
      </c>
      <c r="K7" s="9">
        <v>0.41319444444444442</v>
      </c>
      <c r="L7" s="958"/>
      <c r="M7" s="964"/>
      <c r="N7" s="956"/>
      <c r="O7" s="830"/>
    </row>
    <row r="8" spans="1:15" x14ac:dyDescent="0.15">
      <c r="A8" s="972"/>
      <c r="B8" s="973"/>
      <c r="C8" s="966" t="s">
        <v>11</v>
      </c>
      <c r="D8" s="967"/>
      <c r="E8" s="53" t="s">
        <v>504</v>
      </c>
      <c r="F8" s="9" t="s">
        <v>504</v>
      </c>
      <c r="G8" s="9" t="s">
        <v>504</v>
      </c>
      <c r="H8" s="9" t="s">
        <v>507</v>
      </c>
      <c r="I8" s="9" t="s">
        <v>507</v>
      </c>
      <c r="J8" s="9" t="s">
        <v>504</v>
      </c>
      <c r="K8" s="9" t="s">
        <v>531</v>
      </c>
      <c r="L8" s="958"/>
      <c r="M8" s="964"/>
      <c r="N8" s="956"/>
      <c r="O8" s="830"/>
    </row>
    <row r="9" spans="1:15" x14ac:dyDescent="0.15">
      <c r="A9" s="972"/>
      <c r="B9" s="973"/>
      <c r="C9" s="966" t="s">
        <v>12</v>
      </c>
      <c r="D9" s="967"/>
      <c r="E9" s="48" t="s">
        <v>504</v>
      </c>
      <c r="F9" s="10" t="s">
        <v>504</v>
      </c>
      <c r="G9" s="10" t="s">
        <v>507</v>
      </c>
      <c r="H9" s="10" t="s">
        <v>504</v>
      </c>
      <c r="I9" s="9" t="s">
        <v>507</v>
      </c>
      <c r="J9" s="10" t="s">
        <v>507</v>
      </c>
      <c r="K9" s="9" t="s">
        <v>507</v>
      </c>
      <c r="L9" s="959"/>
      <c r="M9" s="965"/>
      <c r="N9" s="957"/>
      <c r="O9" s="830"/>
    </row>
    <row r="10" spans="1:15" x14ac:dyDescent="0.15">
      <c r="A10" s="972"/>
      <c r="B10" s="973"/>
      <c r="C10" s="966" t="s">
        <v>13</v>
      </c>
      <c r="D10" s="967"/>
      <c r="E10" s="12">
        <v>15</v>
      </c>
      <c r="F10" s="11">
        <v>22</v>
      </c>
      <c r="G10" s="11">
        <v>26</v>
      </c>
      <c r="H10" s="11">
        <v>29</v>
      </c>
      <c r="I10" s="11">
        <v>28.7</v>
      </c>
      <c r="J10" s="11">
        <v>16.5</v>
      </c>
      <c r="K10" s="11">
        <v>12.2</v>
      </c>
      <c r="L10" s="12">
        <f>MAXA(E10:K10)</f>
        <v>29</v>
      </c>
      <c r="M10" s="205">
        <f>MINA(E10:K10)</f>
        <v>12.2</v>
      </c>
      <c r="N10" s="212">
        <f>AVERAGEA(E10:K10)</f>
        <v>21.342857142857138</v>
      </c>
      <c r="O10" s="830"/>
    </row>
    <row r="11" spans="1:15" ht="14.25" thickBot="1" x14ac:dyDescent="0.2">
      <c r="A11" s="974"/>
      <c r="B11" s="975"/>
      <c r="C11" s="968" t="s">
        <v>14</v>
      </c>
      <c r="D11" s="969"/>
      <c r="E11" s="12">
        <v>12.2</v>
      </c>
      <c r="F11" s="11">
        <v>11.2</v>
      </c>
      <c r="G11" s="11">
        <v>14</v>
      </c>
      <c r="H11" s="11">
        <v>9.8000000000000007</v>
      </c>
      <c r="I11" s="11">
        <v>8.9</v>
      </c>
      <c r="J11" s="11">
        <v>17.100000000000001</v>
      </c>
      <c r="K11" s="11">
        <v>13.3</v>
      </c>
      <c r="L11" s="12">
        <f>MAXA(E11:K11)</f>
        <v>17.100000000000001</v>
      </c>
      <c r="M11" s="205">
        <f>MINA(E11:K11)</f>
        <v>8.9</v>
      </c>
      <c r="N11" s="212">
        <f>AVERAGEA(E11:K11)</f>
        <v>12.357142857142858</v>
      </c>
      <c r="O11" s="830"/>
    </row>
    <row r="12" spans="1:15" x14ac:dyDescent="0.15">
      <c r="A12" s="792" t="s">
        <v>15</v>
      </c>
      <c r="B12" s="793"/>
      <c r="C12" s="960"/>
      <c r="D12" s="13" t="s">
        <v>16</v>
      </c>
      <c r="E12" s="255"/>
      <c r="F12" s="247"/>
      <c r="G12" s="485"/>
      <c r="H12" s="344" t="s">
        <v>375</v>
      </c>
      <c r="I12" s="418" t="s">
        <v>381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96" t="s">
        <v>17</v>
      </c>
      <c r="C13" s="797"/>
      <c r="D13" s="19" t="s">
        <v>18</v>
      </c>
      <c r="E13" s="480"/>
      <c r="F13" s="480"/>
      <c r="G13" s="480"/>
      <c r="H13" s="20">
        <v>3</v>
      </c>
      <c r="I13" s="20"/>
      <c r="J13" s="20"/>
      <c r="K13" s="20"/>
      <c r="L13" s="21">
        <v>3</v>
      </c>
      <c r="M13" s="20">
        <v>3</v>
      </c>
      <c r="N13" s="213">
        <v>3</v>
      </c>
      <c r="O13" s="789" t="s">
        <v>19</v>
      </c>
    </row>
    <row r="14" spans="1:15" x14ac:dyDescent="0.15">
      <c r="A14" s="16">
        <v>2</v>
      </c>
      <c r="B14" s="796" t="s">
        <v>20</v>
      </c>
      <c r="C14" s="797"/>
      <c r="D14" s="22" t="s">
        <v>21</v>
      </c>
      <c r="E14" s="482"/>
      <c r="F14" s="482"/>
      <c r="G14" s="482"/>
      <c r="H14" s="25" t="s">
        <v>512</v>
      </c>
      <c r="I14" s="10"/>
      <c r="J14" s="25"/>
      <c r="K14" s="25"/>
      <c r="L14" s="21" t="s">
        <v>22</v>
      </c>
      <c r="M14" s="20" t="s">
        <v>22</v>
      </c>
      <c r="N14" s="213" t="s">
        <v>22</v>
      </c>
      <c r="O14" s="790"/>
    </row>
    <row r="15" spans="1:15" x14ac:dyDescent="0.15">
      <c r="A15" s="16">
        <v>3</v>
      </c>
      <c r="B15" s="796" t="s">
        <v>23</v>
      </c>
      <c r="C15" s="797"/>
      <c r="D15" s="19" t="s">
        <v>24</v>
      </c>
      <c r="E15" s="482"/>
      <c r="F15" s="482"/>
      <c r="G15" s="482"/>
      <c r="H15" s="25"/>
      <c r="I15" s="25"/>
      <c r="J15" s="25"/>
      <c r="K15" s="25"/>
      <c r="L15" s="48" t="s">
        <v>22</v>
      </c>
      <c r="M15" s="10" t="s">
        <v>22</v>
      </c>
      <c r="N15" s="19" t="s">
        <v>22</v>
      </c>
      <c r="O15" s="789" t="s">
        <v>25</v>
      </c>
    </row>
    <row r="16" spans="1:15" x14ac:dyDescent="0.15">
      <c r="A16" s="16">
        <v>4</v>
      </c>
      <c r="B16" s="796" t="s">
        <v>26</v>
      </c>
      <c r="C16" s="797"/>
      <c r="D16" s="19" t="s">
        <v>27</v>
      </c>
      <c r="E16" s="482"/>
      <c r="F16" s="482"/>
      <c r="G16" s="482"/>
      <c r="H16" s="25"/>
      <c r="I16" s="25"/>
      <c r="J16" s="25"/>
      <c r="K16" s="25"/>
      <c r="L16" s="48" t="s">
        <v>22</v>
      </c>
      <c r="M16" s="10" t="s">
        <v>22</v>
      </c>
      <c r="N16" s="19" t="s">
        <v>22</v>
      </c>
      <c r="O16" s="791"/>
    </row>
    <row r="17" spans="1:15" x14ac:dyDescent="0.15">
      <c r="A17" s="16">
        <v>5</v>
      </c>
      <c r="B17" s="796" t="s">
        <v>28</v>
      </c>
      <c r="C17" s="797"/>
      <c r="D17" s="19" t="s">
        <v>24</v>
      </c>
      <c r="E17" s="482"/>
      <c r="F17" s="482"/>
      <c r="G17" s="482"/>
      <c r="H17" s="25"/>
      <c r="I17" s="25"/>
      <c r="J17" s="25"/>
      <c r="K17" s="25"/>
      <c r="L17" s="48" t="s">
        <v>22</v>
      </c>
      <c r="M17" s="10" t="s">
        <v>22</v>
      </c>
      <c r="N17" s="19" t="s">
        <v>22</v>
      </c>
      <c r="O17" s="791"/>
    </row>
    <row r="18" spans="1:15" x14ac:dyDescent="0.15">
      <c r="A18" s="16">
        <v>6</v>
      </c>
      <c r="B18" s="796" t="s">
        <v>29</v>
      </c>
      <c r="C18" s="797"/>
      <c r="D18" s="19" t="s">
        <v>30</v>
      </c>
      <c r="E18" s="482"/>
      <c r="F18" s="482"/>
      <c r="G18" s="482"/>
      <c r="H18" s="25"/>
      <c r="I18" s="25"/>
      <c r="J18" s="25"/>
      <c r="K18" s="25"/>
      <c r="L18" s="48" t="s">
        <v>22</v>
      </c>
      <c r="M18" s="10" t="s">
        <v>22</v>
      </c>
      <c r="N18" s="19" t="s">
        <v>22</v>
      </c>
      <c r="O18" s="791"/>
    </row>
    <row r="19" spans="1:15" x14ac:dyDescent="0.15">
      <c r="A19" s="16">
        <v>7</v>
      </c>
      <c r="B19" s="796" t="s">
        <v>31</v>
      </c>
      <c r="C19" s="797"/>
      <c r="D19" s="19" t="s">
        <v>32</v>
      </c>
      <c r="E19" s="482"/>
      <c r="F19" s="482"/>
      <c r="G19" s="482"/>
      <c r="H19" s="25"/>
      <c r="I19" s="25"/>
      <c r="J19" s="25"/>
      <c r="K19" s="25"/>
      <c r="L19" s="48" t="s">
        <v>22</v>
      </c>
      <c r="M19" s="10" t="s">
        <v>22</v>
      </c>
      <c r="N19" s="19" t="s">
        <v>22</v>
      </c>
      <c r="O19" s="791"/>
    </row>
    <row r="20" spans="1:15" x14ac:dyDescent="0.15">
      <c r="A20" s="16">
        <v>8</v>
      </c>
      <c r="B20" s="796" t="s">
        <v>33</v>
      </c>
      <c r="C20" s="797"/>
      <c r="D20" s="19" t="s">
        <v>32</v>
      </c>
      <c r="E20" s="482"/>
      <c r="F20" s="482"/>
      <c r="G20" s="482"/>
      <c r="H20" s="25"/>
      <c r="I20" s="25"/>
      <c r="J20" s="25"/>
      <c r="K20" s="25"/>
      <c r="L20" s="48" t="s">
        <v>22</v>
      </c>
      <c r="M20" s="10" t="s">
        <v>22</v>
      </c>
      <c r="N20" s="19" t="s">
        <v>22</v>
      </c>
      <c r="O20" s="790"/>
    </row>
    <row r="21" spans="1:15" x14ac:dyDescent="0.15">
      <c r="A21" s="16">
        <v>9</v>
      </c>
      <c r="B21" s="836" t="s">
        <v>362</v>
      </c>
      <c r="C21" s="837"/>
      <c r="D21" s="19" t="s">
        <v>35</v>
      </c>
      <c r="E21" s="482"/>
      <c r="F21" s="482"/>
      <c r="G21" s="482"/>
      <c r="H21" s="25"/>
      <c r="I21" s="25"/>
      <c r="J21" s="25"/>
      <c r="K21" s="25"/>
      <c r="L21" s="48" t="s">
        <v>22</v>
      </c>
      <c r="M21" s="10" t="s">
        <v>22</v>
      </c>
      <c r="N21" s="19" t="s">
        <v>22</v>
      </c>
      <c r="O21" s="789" t="s">
        <v>39</v>
      </c>
    </row>
    <row r="22" spans="1:15" x14ac:dyDescent="0.15">
      <c r="A22" s="16">
        <v>10</v>
      </c>
      <c r="B22" s="796" t="s">
        <v>34</v>
      </c>
      <c r="C22" s="797"/>
      <c r="D22" s="19" t="s">
        <v>24</v>
      </c>
      <c r="E22" s="483"/>
      <c r="F22" s="482"/>
      <c r="G22" s="482"/>
      <c r="H22" s="25"/>
      <c r="I22" s="25"/>
      <c r="J22" s="25"/>
      <c r="K22" s="25"/>
      <c r="L22" s="48" t="s">
        <v>22</v>
      </c>
      <c r="M22" s="10" t="s">
        <v>22</v>
      </c>
      <c r="N22" s="19" t="s">
        <v>22</v>
      </c>
      <c r="O22" s="791"/>
    </row>
    <row r="23" spans="1:15" x14ac:dyDescent="0.15">
      <c r="A23" s="16">
        <v>11</v>
      </c>
      <c r="B23" s="796" t="s">
        <v>37</v>
      </c>
      <c r="C23" s="797"/>
      <c r="D23" s="19" t="s">
        <v>38</v>
      </c>
      <c r="E23" s="12">
        <v>0.1</v>
      </c>
      <c r="F23" s="11">
        <v>0.1</v>
      </c>
      <c r="G23" s="11">
        <v>0.3</v>
      </c>
      <c r="H23" s="11">
        <v>0.2</v>
      </c>
      <c r="I23" s="11">
        <v>0.3</v>
      </c>
      <c r="J23" s="11">
        <v>0.2</v>
      </c>
      <c r="K23" s="11">
        <v>0.1</v>
      </c>
      <c r="L23" s="12">
        <v>0.3</v>
      </c>
      <c r="M23" s="11">
        <v>0.1</v>
      </c>
      <c r="N23" s="19">
        <v>0.2</v>
      </c>
      <c r="O23" s="791"/>
    </row>
    <row r="24" spans="1:15" x14ac:dyDescent="0.15">
      <c r="A24" s="16">
        <v>12</v>
      </c>
      <c r="B24" s="796" t="s">
        <v>40</v>
      </c>
      <c r="C24" s="797"/>
      <c r="D24" s="19" t="s">
        <v>32</v>
      </c>
      <c r="E24" s="482"/>
      <c r="F24" s="482"/>
      <c r="G24" s="482"/>
      <c r="H24" s="25"/>
      <c r="I24" s="25"/>
      <c r="J24" s="25"/>
      <c r="K24" s="25"/>
      <c r="L24" s="48" t="s">
        <v>22</v>
      </c>
      <c r="M24" s="10" t="s">
        <v>22</v>
      </c>
      <c r="N24" s="19" t="s">
        <v>22</v>
      </c>
      <c r="O24" s="791"/>
    </row>
    <row r="25" spans="1:15" x14ac:dyDescent="0.15">
      <c r="A25" s="16">
        <v>13</v>
      </c>
      <c r="B25" s="796" t="s">
        <v>41</v>
      </c>
      <c r="C25" s="797"/>
      <c r="D25" s="19" t="s">
        <v>32</v>
      </c>
      <c r="E25" s="482"/>
      <c r="F25" s="482"/>
      <c r="G25" s="482"/>
      <c r="H25" s="25"/>
      <c r="I25" s="25"/>
      <c r="J25" s="25"/>
      <c r="K25" s="25"/>
      <c r="L25" s="48" t="s">
        <v>22</v>
      </c>
      <c r="M25" s="10" t="s">
        <v>22</v>
      </c>
      <c r="N25" s="19" t="s">
        <v>22</v>
      </c>
      <c r="O25" s="790"/>
    </row>
    <row r="26" spans="1:15" x14ac:dyDescent="0.15">
      <c r="A26" s="16">
        <v>14</v>
      </c>
      <c r="B26" s="796" t="s">
        <v>42</v>
      </c>
      <c r="C26" s="797"/>
      <c r="D26" s="19" t="s">
        <v>43</v>
      </c>
      <c r="E26" s="482"/>
      <c r="F26" s="482"/>
      <c r="G26" s="482"/>
      <c r="H26" s="25"/>
      <c r="I26" s="25"/>
      <c r="J26" s="25"/>
      <c r="K26" s="25"/>
      <c r="L26" s="48" t="s">
        <v>22</v>
      </c>
      <c r="M26" s="10" t="s">
        <v>22</v>
      </c>
      <c r="N26" s="19" t="s">
        <v>22</v>
      </c>
      <c r="O26" s="789" t="s">
        <v>44</v>
      </c>
    </row>
    <row r="27" spans="1:15" x14ac:dyDescent="0.15">
      <c r="A27" s="16">
        <v>15</v>
      </c>
      <c r="B27" s="796" t="s">
        <v>136</v>
      </c>
      <c r="C27" s="797"/>
      <c r="D27" s="19" t="s">
        <v>137</v>
      </c>
      <c r="E27" s="482"/>
      <c r="F27" s="482"/>
      <c r="G27" s="482"/>
      <c r="H27" s="25"/>
      <c r="I27" s="25"/>
      <c r="J27" s="25"/>
      <c r="K27" s="25"/>
      <c r="L27" s="48" t="s">
        <v>22</v>
      </c>
      <c r="M27" s="10" t="s">
        <v>22</v>
      </c>
      <c r="N27" s="19" t="s">
        <v>22</v>
      </c>
      <c r="O27" s="791"/>
    </row>
    <row r="28" spans="1:15" ht="24" customHeight="1" x14ac:dyDescent="0.15">
      <c r="A28" s="16">
        <v>16</v>
      </c>
      <c r="B28" s="948" t="s">
        <v>367</v>
      </c>
      <c r="C28" s="949"/>
      <c r="D28" s="19" t="s">
        <v>137</v>
      </c>
      <c r="E28" s="482"/>
      <c r="F28" s="482"/>
      <c r="G28" s="482"/>
      <c r="H28" s="25"/>
      <c r="I28" s="25"/>
      <c r="J28" s="25"/>
      <c r="K28" s="25"/>
      <c r="L28" s="48" t="s">
        <v>22</v>
      </c>
      <c r="M28" s="10" t="s">
        <v>22</v>
      </c>
      <c r="N28" s="19" t="s">
        <v>22</v>
      </c>
      <c r="O28" s="791"/>
    </row>
    <row r="29" spans="1:15" x14ac:dyDescent="0.15">
      <c r="A29" s="16">
        <v>17</v>
      </c>
      <c r="B29" s="796" t="s">
        <v>138</v>
      </c>
      <c r="C29" s="797"/>
      <c r="D29" s="19" t="s">
        <v>137</v>
      </c>
      <c r="E29" s="482"/>
      <c r="F29" s="482"/>
      <c r="G29" s="482"/>
      <c r="H29" s="25"/>
      <c r="I29" s="25"/>
      <c r="J29" s="25"/>
      <c r="K29" s="25"/>
      <c r="L29" s="48" t="s">
        <v>22</v>
      </c>
      <c r="M29" s="10" t="s">
        <v>22</v>
      </c>
      <c r="N29" s="19" t="s">
        <v>22</v>
      </c>
      <c r="O29" s="791"/>
    </row>
    <row r="30" spans="1:15" x14ac:dyDescent="0.15">
      <c r="A30" s="16">
        <v>18</v>
      </c>
      <c r="B30" s="796" t="s">
        <v>139</v>
      </c>
      <c r="C30" s="797"/>
      <c r="D30" s="19" t="s">
        <v>137</v>
      </c>
      <c r="E30" s="482"/>
      <c r="F30" s="482"/>
      <c r="G30" s="482"/>
      <c r="H30" s="25"/>
      <c r="I30" s="25"/>
      <c r="J30" s="25"/>
      <c r="K30" s="25"/>
      <c r="L30" s="48" t="s">
        <v>22</v>
      </c>
      <c r="M30" s="10" t="s">
        <v>22</v>
      </c>
      <c r="N30" s="19" t="s">
        <v>22</v>
      </c>
      <c r="O30" s="791"/>
    </row>
    <row r="31" spans="1:15" x14ac:dyDescent="0.15">
      <c r="A31" s="16">
        <v>19</v>
      </c>
      <c r="B31" s="796" t="s">
        <v>140</v>
      </c>
      <c r="C31" s="797"/>
      <c r="D31" s="19" t="s">
        <v>137</v>
      </c>
      <c r="E31" s="482"/>
      <c r="F31" s="482"/>
      <c r="G31" s="482"/>
      <c r="H31" s="25"/>
      <c r="I31" s="25"/>
      <c r="J31" s="25"/>
      <c r="K31" s="25"/>
      <c r="L31" s="48" t="s">
        <v>22</v>
      </c>
      <c r="M31" s="10" t="s">
        <v>22</v>
      </c>
      <c r="N31" s="19" t="s">
        <v>22</v>
      </c>
      <c r="O31" s="791"/>
    </row>
    <row r="32" spans="1:15" x14ac:dyDescent="0.15">
      <c r="A32" s="16">
        <v>20</v>
      </c>
      <c r="B32" s="796" t="s">
        <v>141</v>
      </c>
      <c r="C32" s="797"/>
      <c r="D32" s="19" t="s">
        <v>137</v>
      </c>
      <c r="E32" s="482"/>
      <c r="F32" s="482"/>
      <c r="G32" s="482"/>
      <c r="H32" s="25"/>
      <c r="I32" s="25"/>
      <c r="J32" s="25"/>
      <c r="K32" s="25"/>
      <c r="L32" s="48" t="s">
        <v>22</v>
      </c>
      <c r="M32" s="10" t="s">
        <v>22</v>
      </c>
      <c r="N32" s="19" t="s">
        <v>22</v>
      </c>
      <c r="O32" s="790"/>
    </row>
    <row r="33" spans="1:15" x14ac:dyDescent="0.15">
      <c r="A33" s="16">
        <v>32</v>
      </c>
      <c r="B33" s="796" t="s">
        <v>65</v>
      </c>
      <c r="C33" s="797"/>
      <c r="D33" s="19" t="s">
        <v>30</v>
      </c>
      <c r="E33" s="482"/>
      <c r="F33" s="482"/>
      <c r="G33" s="482"/>
      <c r="H33" s="25"/>
      <c r="I33" s="25"/>
      <c r="J33" s="25"/>
      <c r="K33" s="25"/>
      <c r="L33" s="48" t="s">
        <v>22</v>
      </c>
      <c r="M33" s="10" t="s">
        <v>22</v>
      </c>
      <c r="N33" s="19" t="s">
        <v>22</v>
      </c>
      <c r="O33" s="789" t="s">
        <v>25</v>
      </c>
    </row>
    <row r="34" spans="1:15" x14ac:dyDescent="0.15">
      <c r="A34" s="16">
        <v>33</v>
      </c>
      <c r="B34" s="796" t="s">
        <v>66</v>
      </c>
      <c r="C34" s="797"/>
      <c r="D34" s="19" t="s">
        <v>24</v>
      </c>
      <c r="E34" s="482"/>
      <c r="F34" s="482"/>
      <c r="G34" s="482"/>
      <c r="H34" s="25"/>
      <c r="I34" s="25"/>
      <c r="J34" s="25"/>
      <c r="K34" s="25"/>
      <c r="L34" s="48" t="s">
        <v>22</v>
      </c>
      <c r="M34" s="10" t="s">
        <v>22</v>
      </c>
      <c r="N34" s="19" t="s">
        <v>22</v>
      </c>
      <c r="O34" s="791"/>
    </row>
    <row r="35" spans="1:15" x14ac:dyDescent="0.15">
      <c r="A35" s="16">
        <v>34</v>
      </c>
      <c r="B35" s="796" t="s">
        <v>67</v>
      </c>
      <c r="C35" s="797"/>
      <c r="D35" s="19" t="s">
        <v>68</v>
      </c>
      <c r="E35" s="482"/>
      <c r="F35" s="482"/>
      <c r="G35" s="482"/>
      <c r="H35" s="25">
        <v>0.02</v>
      </c>
      <c r="I35" s="10"/>
      <c r="J35" s="25"/>
      <c r="K35" s="25"/>
      <c r="L35" s="27">
        <v>0.02</v>
      </c>
      <c r="M35" s="25">
        <v>0.02</v>
      </c>
      <c r="N35" s="19">
        <v>0.02</v>
      </c>
      <c r="O35" s="791"/>
    </row>
    <row r="36" spans="1:15" x14ac:dyDescent="0.15">
      <c r="A36" s="16">
        <v>35</v>
      </c>
      <c r="B36" s="796" t="s">
        <v>69</v>
      </c>
      <c r="C36" s="797"/>
      <c r="D36" s="19" t="s">
        <v>68</v>
      </c>
      <c r="E36" s="482"/>
      <c r="F36" s="482"/>
      <c r="G36" s="482"/>
      <c r="H36" s="25"/>
      <c r="I36" s="25"/>
      <c r="J36" s="25"/>
      <c r="K36" s="25"/>
      <c r="L36" s="48" t="s">
        <v>22</v>
      </c>
      <c r="M36" s="10" t="s">
        <v>22</v>
      </c>
      <c r="N36" s="19" t="s">
        <v>22</v>
      </c>
      <c r="O36" s="791"/>
    </row>
    <row r="37" spans="1:15" x14ac:dyDescent="0.15">
      <c r="A37" s="16">
        <v>36</v>
      </c>
      <c r="B37" s="796" t="s">
        <v>71</v>
      </c>
      <c r="C37" s="797"/>
      <c r="D37" s="19" t="s">
        <v>24</v>
      </c>
      <c r="E37" s="482"/>
      <c r="F37" s="482"/>
      <c r="G37" s="482"/>
      <c r="H37" s="25"/>
      <c r="I37" s="25"/>
      <c r="J37" s="25"/>
      <c r="K37" s="25"/>
      <c r="L37" s="48" t="s">
        <v>22</v>
      </c>
      <c r="M37" s="10" t="s">
        <v>22</v>
      </c>
      <c r="N37" s="19" t="s">
        <v>22</v>
      </c>
      <c r="O37" s="791"/>
    </row>
    <row r="38" spans="1:15" x14ac:dyDescent="0.15">
      <c r="A38" s="16">
        <v>37</v>
      </c>
      <c r="B38" s="796" t="s">
        <v>72</v>
      </c>
      <c r="C38" s="797"/>
      <c r="D38" s="19" t="s">
        <v>24</v>
      </c>
      <c r="E38" s="470"/>
      <c r="F38" s="470"/>
      <c r="G38" s="470"/>
      <c r="H38" s="24">
        <v>5.0000000000000001E-3</v>
      </c>
      <c r="I38" s="24"/>
      <c r="J38" s="24"/>
      <c r="K38" s="24"/>
      <c r="L38" s="23">
        <v>5.0000000000000001E-3</v>
      </c>
      <c r="M38" s="24">
        <v>5.0000000000000001E-3</v>
      </c>
      <c r="N38" s="214">
        <v>5.0000000000000001E-3</v>
      </c>
      <c r="O38" s="790"/>
    </row>
    <row r="39" spans="1:15" x14ac:dyDescent="0.15">
      <c r="A39" s="16">
        <v>38</v>
      </c>
      <c r="B39" s="796" t="s">
        <v>73</v>
      </c>
      <c r="C39" s="797"/>
      <c r="D39" s="19" t="s">
        <v>52</v>
      </c>
      <c r="E39" s="481"/>
      <c r="F39" s="481"/>
      <c r="G39" s="481"/>
      <c r="H39" s="11">
        <v>9.4</v>
      </c>
      <c r="I39" s="11"/>
      <c r="J39" s="11"/>
      <c r="K39" s="11"/>
      <c r="L39" s="12">
        <v>9.4</v>
      </c>
      <c r="M39" s="11">
        <v>9.4</v>
      </c>
      <c r="N39" s="212">
        <v>9.4</v>
      </c>
      <c r="O39" s="789" t="s">
        <v>39</v>
      </c>
    </row>
    <row r="40" spans="1:15" x14ac:dyDescent="0.15">
      <c r="A40" s="16">
        <v>39</v>
      </c>
      <c r="B40" s="796" t="s">
        <v>376</v>
      </c>
      <c r="C40" s="797"/>
      <c r="D40" s="19" t="s">
        <v>142</v>
      </c>
      <c r="E40" s="480"/>
      <c r="F40" s="480"/>
      <c r="G40" s="480"/>
      <c r="H40" s="20">
        <v>15</v>
      </c>
      <c r="I40" s="20"/>
      <c r="J40" s="20"/>
      <c r="K40" s="20"/>
      <c r="L40" s="21">
        <v>15</v>
      </c>
      <c r="M40" s="20">
        <v>15</v>
      </c>
      <c r="N40" s="19">
        <v>15</v>
      </c>
      <c r="O40" s="791"/>
    </row>
    <row r="41" spans="1:15" x14ac:dyDescent="0.15">
      <c r="A41" s="16">
        <v>40</v>
      </c>
      <c r="B41" s="796" t="s">
        <v>75</v>
      </c>
      <c r="C41" s="797"/>
      <c r="D41" s="19" t="s">
        <v>35</v>
      </c>
      <c r="E41" s="480"/>
      <c r="F41" s="480"/>
      <c r="G41" s="480"/>
      <c r="H41" s="20">
        <v>50</v>
      </c>
      <c r="I41" s="20"/>
      <c r="J41" s="20"/>
      <c r="K41" s="20"/>
      <c r="L41" s="21">
        <v>50</v>
      </c>
      <c r="M41" s="20">
        <v>50</v>
      </c>
      <c r="N41" s="19">
        <v>50</v>
      </c>
      <c r="O41" s="790"/>
    </row>
    <row r="42" spans="1:15" x14ac:dyDescent="0.15">
      <c r="A42" s="16">
        <v>41</v>
      </c>
      <c r="B42" s="796" t="s">
        <v>76</v>
      </c>
      <c r="C42" s="797"/>
      <c r="D42" s="19" t="s">
        <v>27</v>
      </c>
      <c r="E42" s="482"/>
      <c r="F42" s="482"/>
      <c r="G42" s="482"/>
      <c r="H42" s="25"/>
      <c r="I42" s="25"/>
      <c r="J42" s="25"/>
      <c r="K42" s="25"/>
      <c r="L42" s="48" t="s">
        <v>22</v>
      </c>
      <c r="M42" s="10" t="s">
        <v>22</v>
      </c>
      <c r="N42" s="19" t="s">
        <v>22</v>
      </c>
      <c r="O42" s="789" t="s">
        <v>44</v>
      </c>
    </row>
    <row r="43" spans="1:15" x14ac:dyDescent="0.15">
      <c r="A43" s="16">
        <v>42</v>
      </c>
      <c r="B43" s="796" t="s">
        <v>143</v>
      </c>
      <c r="C43" s="797"/>
      <c r="D43" s="19" t="s">
        <v>144</v>
      </c>
      <c r="E43" s="482"/>
      <c r="F43" s="482"/>
      <c r="G43" s="482"/>
      <c r="H43" s="25"/>
      <c r="I43" s="25"/>
      <c r="J43" s="25"/>
      <c r="K43" s="25"/>
      <c r="L43" s="48" t="s">
        <v>22</v>
      </c>
      <c r="M43" s="10" t="s">
        <v>22</v>
      </c>
      <c r="N43" s="19" t="s">
        <v>22</v>
      </c>
      <c r="O43" s="791"/>
    </row>
    <row r="44" spans="1:15" x14ac:dyDescent="0.15">
      <c r="A44" s="16">
        <v>43</v>
      </c>
      <c r="B44" s="796" t="s">
        <v>145</v>
      </c>
      <c r="C44" s="797"/>
      <c r="D44" s="19" t="s">
        <v>144</v>
      </c>
      <c r="E44" s="482"/>
      <c r="F44" s="482"/>
      <c r="G44" s="482"/>
      <c r="H44" s="25"/>
      <c r="I44" s="25"/>
      <c r="J44" s="25"/>
      <c r="K44" s="25"/>
      <c r="L44" s="48" t="s">
        <v>22</v>
      </c>
      <c r="M44" s="10" t="s">
        <v>22</v>
      </c>
      <c r="N44" s="19" t="s">
        <v>22</v>
      </c>
      <c r="O44" s="791"/>
    </row>
    <row r="45" spans="1:15" x14ac:dyDescent="0.15">
      <c r="A45" s="16">
        <v>44</v>
      </c>
      <c r="B45" s="796" t="s">
        <v>79</v>
      </c>
      <c r="C45" s="797"/>
      <c r="D45" s="19" t="s">
        <v>80</v>
      </c>
      <c r="E45" s="482"/>
      <c r="F45" s="482"/>
      <c r="G45" s="482"/>
      <c r="H45" s="25"/>
      <c r="I45" s="25"/>
      <c r="J45" s="25"/>
      <c r="K45" s="25"/>
      <c r="L45" s="48" t="s">
        <v>22</v>
      </c>
      <c r="M45" s="10" t="s">
        <v>22</v>
      </c>
      <c r="N45" s="19" t="s">
        <v>22</v>
      </c>
      <c r="O45" s="791"/>
    </row>
    <row r="46" spans="1:15" x14ac:dyDescent="0.15">
      <c r="A46" s="16">
        <v>45</v>
      </c>
      <c r="B46" s="796" t="s">
        <v>82</v>
      </c>
      <c r="C46" s="797"/>
      <c r="D46" s="19" t="s">
        <v>144</v>
      </c>
      <c r="E46" s="482"/>
      <c r="F46" s="482"/>
      <c r="G46" s="482"/>
      <c r="H46" s="25"/>
      <c r="I46" s="25"/>
      <c r="J46" s="25"/>
      <c r="K46" s="25"/>
      <c r="L46" s="48" t="s">
        <v>22</v>
      </c>
      <c r="M46" s="10" t="s">
        <v>22</v>
      </c>
      <c r="N46" s="19" t="s">
        <v>22</v>
      </c>
      <c r="O46" s="790"/>
    </row>
    <row r="47" spans="1:15" x14ac:dyDescent="0.15">
      <c r="A47" s="16">
        <v>46</v>
      </c>
      <c r="B47" s="796" t="s">
        <v>655</v>
      </c>
      <c r="C47" s="797"/>
      <c r="D47" s="19" t="s">
        <v>35</v>
      </c>
      <c r="E47" s="12">
        <v>1.22</v>
      </c>
      <c r="F47" s="184">
        <v>1.56</v>
      </c>
      <c r="G47" s="11">
        <v>2.0099999999999998</v>
      </c>
      <c r="H47" s="11">
        <v>1.23</v>
      </c>
      <c r="I47" s="184">
        <v>1.22</v>
      </c>
      <c r="J47" s="11">
        <v>2.41</v>
      </c>
      <c r="K47" s="211">
        <v>1.74</v>
      </c>
      <c r="L47" s="12">
        <v>2.41</v>
      </c>
      <c r="M47" s="11">
        <v>1.22</v>
      </c>
      <c r="N47" s="19">
        <v>1.6</v>
      </c>
      <c r="O47" s="789" t="s">
        <v>74</v>
      </c>
    </row>
    <row r="48" spans="1:15" x14ac:dyDescent="0.15">
      <c r="A48" s="16">
        <v>47</v>
      </c>
      <c r="B48" s="796" t="s">
        <v>650</v>
      </c>
      <c r="C48" s="797"/>
      <c r="D48" s="19" t="s">
        <v>146</v>
      </c>
      <c r="E48" s="12">
        <v>7.1</v>
      </c>
      <c r="F48" s="11">
        <v>7</v>
      </c>
      <c r="G48" s="11">
        <v>6.7</v>
      </c>
      <c r="H48" s="11">
        <v>6.7</v>
      </c>
      <c r="I48" s="11">
        <v>6.5</v>
      </c>
      <c r="J48" s="11">
        <v>6.8</v>
      </c>
      <c r="K48" s="11">
        <v>7</v>
      </c>
      <c r="L48" s="12">
        <v>7.1</v>
      </c>
      <c r="M48" s="11">
        <v>6.5</v>
      </c>
      <c r="N48" s="19">
        <v>6.8</v>
      </c>
      <c r="O48" s="791"/>
    </row>
    <row r="49" spans="1:15" x14ac:dyDescent="0.15">
      <c r="A49" s="16">
        <v>48</v>
      </c>
      <c r="B49" s="796" t="s">
        <v>84</v>
      </c>
      <c r="C49" s="797"/>
      <c r="D49" s="19" t="s">
        <v>55</v>
      </c>
      <c r="E49" s="482"/>
      <c r="F49" s="482"/>
      <c r="G49" s="482"/>
      <c r="H49" s="25"/>
      <c r="I49" s="25"/>
      <c r="J49" s="25"/>
      <c r="K49" s="25"/>
      <c r="L49" s="48" t="s">
        <v>22</v>
      </c>
      <c r="M49" s="10" t="s">
        <v>22</v>
      </c>
      <c r="N49" s="19" t="s">
        <v>22</v>
      </c>
      <c r="O49" s="791"/>
    </row>
    <row r="50" spans="1:15" x14ac:dyDescent="0.15">
      <c r="A50" s="16">
        <v>49</v>
      </c>
      <c r="B50" s="796" t="s">
        <v>85</v>
      </c>
      <c r="C50" s="797"/>
      <c r="D50" s="19" t="s">
        <v>146</v>
      </c>
      <c r="E50" s="482"/>
      <c r="F50" s="482"/>
      <c r="G50" s="482"/>
      <c r="H50" s="25" t="s">
        <v>514</v>
      </c>
      <c r="I50" s="10"/>
      <c r="J50" s="25"/>
      <c r="K50" s="25"/>
      <c r="L50" s="21" t="s">
        <v>22</v>
      </c>
      <c r="M50" s="20" t="s">
        <v>22</v>
      </c>
      <c r="N50" s="213" t="s">
        <v>22</v>
      </c>
      <c r="O50" s="791"/>
    </row>
    <row r="51" spans="1:15" x14ac:dyDescent="0.15">
      <c r="A51" s="16">
        <v>50</v>
      </c>
      <c r="B51" s="796" t="s">
        <v>86</v>
      </c>
      <c r="C51" s="797"/>
      <c r="D51" s="19" t="s">
        <v>87</v>
      </c>
      <c r="E51" s="12">
        <v>3.4</v>
      </c>
      <c r="F51" s="11">
        <v>3.6</v>
      </c>
      <c r="G51" s="11">
        <v>3.3</v>
      </c>
      <c r="H51" s="11">
        <v>3.3</v>
      </c>
      <c r="I51" s="11">
        <v>3.5</v>
      </c>
      <c r="J51" s="11">
        <v>11</v>
      </c>
      <c r="K51" s="11">
        <v>5.4</v>
      </c>
      <c r="L51" s="12">
        <v>11</v>
      </c>
      <c r="M51" s="11">
        <v>3.3</v>
      </c>
      <c r="N51" s="212">
        <v>4.8</v>
      </c>
      <c r="O51" s="791"/>
    </row>
    <row r="52" spans="1:15" ht="14.25" thickBot="1" x14ac:dyDescent="0.2">
      <c r="A52" s="16">
        <v>51</v>
      </c>
      <c r="B52" s="978" t="s">
        <v>88</v>
      </c>
      <c r="C52" s="979"/>
      <c r="D52" s="29" t="s">
        <v>87</v>
      </c>
      <c r="E52" s="31">
        <v>0.9</v>
      </c>
      <c r="F52" s="161">
        <v>2.2999999999999998</v>
      </c>
      <c r="G52" s="161">
        <v>0.7</v>
      </c>
      <c r="H52" s="161">
        <v>0.6</v>
      </c>
      <c r="I52" s="161">
        <v>2.8</v>
      </c>
      <c r="J52" s="161">
        <v>6.7</v>
      </c>
      <c r="K52" s="161">
        <v>2.4</v>
      </c>
      <c r="L52" s="12">
        <v>6.7</v>
      </c>
      <c r="M52" s="11">
        <v>0.6</v>
      </c>
      <c r="N52" s="212">
        <v>2.2999999999999998</v>
      </c>
      <c r="O52" s="844"/>
    </row>
    <row r="53" spans="1:15" x14ac:dyDescent="0.15">
      <c r="A53" s="792" t="s">
        <v>89</v>
      </c>
      <c r="B53" s="793"/>
      <c r="C53" s="960"/>
      <c r="D53" s="13" t="s">
        <v>16</v>
      </c>
      <c r="E53" s="464"/>
      <c r="F53" s="485"/>
      <c r="G53" s="485"/>
      <c r="H53" s="349" t="s">
        <v>380</v>
      </c>
      <c r="I53" s="418" t="s">
        <v>381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836" t="s">
        <v>118</v>
      </c>
      <c r="C54" s="837"/>
      <c r="D54" s="19" t="s">
        <v>119</v>
      </c>
      <c r="E54" s="482"/>
      <c r="F54" s="482"/>
      <c r="G54" s="482"/>
      <c r="H54" s="25" t="s">
        <v>622</v>
      </c>
      <c r="I54" s="10"/>
      <c r="J54" s="25"/>
      <c r="K54" s="25"/>
      <c r="L54" s="27" t="s">
        <v>622</v>
      </c>
      <c r="M54" s="25" t="s">
        <v>622</v>
      </c>
      <c r="N54" s="215" t="s">
        <v>622</v>
      </c>
      <c r="O54" s="789" t="s">
        <v>74</v>
      </c>
    </row>
    <row r="55" spans="1:15" x14ac:dyDescent="0.15">
      <c r="A55" s="35">
        <v>2</v>
      </c>
      <c r="B55" s="836" t="s">
        <v>651</v>
      </c>
      <c r="C55" s="837"/>
      <c r="D55" s="19" t="s">
        <v>147</v>
      </c>
      <c r="E55" s="481"/>
      <c r="F55" s="481"/>
      <c r="G55" s="481"/>
      <c r="H55" s="11">
        <v>1.4</v>
      </c>
      <c r="I55" s="11"/>
      <c r="J55" s="11"/>
      <c r="K55" s="11"/>
      <c r="L55" s="12">
        <v>1.4</v>
      </c>
      <c r="M55" s="11">
        <v>1.4</v>
      </c>
      <c r="N55" s="212">
        <v>1.4</v>
      </c>
      <c r="O55" s="791"/>
    </row>
    <row r="56" spans="1:15" x14ac:dyDescent="0.15">
      <c r="A56" s="35">
        <v>3</v>
      </c>
      <c r="B56" s="836" t="s">
        <v>652</v>
      </c>
      <c r="C56" s="837"/>
      <c r="D56" s="19" t="s">
        <v>147</v>
      </c>
      <c r="E56" s="481"/>
      <c r="F56" s="481"/>
      <c r="G56" s="481"/>
      <c r="H56" s="11">
        <v>2.4</v>
      </c>
      <c r="I56" s="11"/>
      <c r="J56" s="11"/>
      <c r="K56" s="11"/>
      <c r="L56" s="12">
        <v>2.4</v>
      </c>
      <c r="M56" s="11">
        <v>2.4</v>
      </c>
      <c r="N56" s="212">
        <v>2.4</v>
      </c>
      <c r="O56" s="791"/>
    </row>
    <row r="57" spans="1:15" x14ac:dyDescent="0.15">
      <c r="A57" s="35">
        <v>4</v>
      </c>
      <c r="B57" s="836" t="s">
        <v>101</v>
      </c>
      <c r="C57" s="837"/>
      <c r="D57" s="19" t="s">
        <v>43</v>
      </c>
      <c r="E57" s="12">
        <v>11</v>
      </c>
      <c r="F57" s="11">
        <v>12</v>
      </c>
      <c r="G57" s="11">
        <v>12</v>
      </c>
      <c r="H57" s="11">
        <v>9.5</v>
      </c>
      <c r="I57" s="11">
        <v>8</v>
      </c>
      <c r="J57" s="11">
        <v>6</v>
      </c>
      <c r="K57" s="11">
        <v>8.8000000000000007</v>
      </c>
      <c r="L57" s="12">
        <v>12</v>
      </c>
      <c r="M57" s="11">
        <v>6</v>
      </c>
      <c r="N57" s="212">
        <v>9.6</v>
      </c>
      <c r="O57" s="791"/>
    </row>
    <row r="58" spans="1:15" x14ac:dyDescent="0.15">
      <c r="A58" s="35">
        <v>5</v>
      </c>
      <c r="B58" s="836" t="s">
        <v>653</v>
      </c>
      <c r="C58" s="837"/>
      <c r="D58" s="19" t="s">
        <v>122</v>
      </c>
      <c r="E58" s="482"/>
      <c r="F58" s="482"/>
      <c r="G58" s="482"/>
      <c r="H58" s="25"/>
      <c r="I58" s="25"/>
      <c r="J58" s="25"/>
      <c r="K58" s="25"/>
      <c r="L58" s="48" t="s">
        <v>22</v>
      </c>
      <c r="M58" s="10" t="s">
        <v>22</v>
      </c>
      <c r="N58" s="19" t="s">
        <v>22</v>
      </c>
      <c r="O58" s="791"/>
    </row>
    <row r="59" spans="1:15" x14ac:dyDescent="0.15">
      <c r="A59" s="35">
        <v>6</v>
      </c>
      <c r="B59" s="836" t="s">
        <v>654</v>
      </c>
      <c r="C59" s="837"/>
      <c r="D59" s="19" t="s">
        <v>52</v>
      </c>
      <c r="E59" s="480"/>
      <c r="F59" s="480"/>
      <c r="G59" s="480"/>
      <c r="H59" s="20" t="s">
        <v>520</v>
      </c>
      <c r="I59" s="20"/>
      <c r="J59" s="20"/>
      <c r="K59" s="20"/>
      <c r="L59" s="21" t="s">
        <v>520</v>
      </c>
      <c r="M59" s="20" t="s">
        <v>520</v>
      </c>
      <c r="N59" s="213" t="s">
        <v>520</v>
      </c>
      <c r="O59" s="791"/>
    </row>
    <row r="60" spans="1:15" x14ac:dyDescent="0.15">
      <c r="A60" s="35">
        <v>7</v>
      </c>
      <c r="B60" s="836" t="s">
        <v>124</v>
      </c>
      <c r="C60" s="837"/>
      <c r="D60" s="19" t="s">
        <v>38</v>
      </c>
      <c r="E60" s="482"/>
      <c r="F60" s="482"/>
      <c r="G60" s="482"/>
      <c r="H60" s="25"/>
      <c r="I60" s="25"/>
      <c r="J60" s="25"/>
      <c r="K60" s="25"/>
      <c r="L60" s="48" t="s">
        <v>22</v>
      </c>
      <c r="M60" s="10" t="s">
        <v>22</v>
      </c>
      <c r="N60" s="19" t="s">
        <v>22</v>
      </c>
      <c r="O60" s="791"/>
    </row>
    <row r="61" spans="1:15" x14ac:dyDescent="0.15">
      <c r="A61" s="35">
        <v>8</v>
      </c>
      <c r="B61" s="836" t="s">
        <v>90</v>
      </c>
      <c r="C61" s="837"/>
      <c r="D61" s="19" t="s">
        <v>52</v>
      </c>
      <c r="E61" s="27">
        <v>0.21</v>
      </c>
      <c r="F61" s="25">
        <v>0.24</v>
      </c>
      <c r="G61" s="25">
        <v>0.31</v>
      </c>
      <c r="H61" s="25">
        <v>0.31</v>
      </c>
      <c r="I61" s="25">
        <v>0.67</v>
      </c>
      <c r="J61" s="25">
        <v>0.56000000000000005</v>
      </c>
      <c r="K61" s="25">
        <v>0.25</v>
      </c>
      <c r="L61" s="27">
        <v>0.67</v>
      </c>
      <c r="M61" s="25">
        <v>0.21</v>
      </c>
      <c r="N61" s="215">
        <v>0.36</v>
      </c>
      <c r="O61" s="791"/>
    </row>
    <row r="62" spans="1:15" x14ac:dyDescent="0.15">
      <c r="A62" s="33">
        <v>9</v>
      </c>
      <c r="B62" s="836" t="s">
        <v>91</v>
      </c>
      <c r="C62" s="837"/>
      <c r="D62" s="19" t="s">
        <v>148</v>
      </c>
      <c r="E62" s="23" t="s">
        <v>81</v>
      </c>
      <c r="F62" s="24">
        <v>1.4E-2</v>
      </c>
      <c r="G62" s="24" t="s">
        <v>81</v>
      </c>
      <c r="H62" s="24" t="s">
        <v>81</v>
      </c>
      <c r="I62" s="24">
        <v>2.7E-2</v>
      </c>
      <c r="J62" s="24">
        <v>3.3000000000000002E-2</v>
      </c>
      <c r="K62" s="24">
        <v>8.0000000000000002E-3</v>
      </c>
      <c r="L62" s="23">
        <v>3.3000000000000002E-2</v>
      </c>
      <c r="M62" s="24" t="s">
        <v>81</v>
      </c>
      <c r="N62" s="214">
        <v>1.2E-2</v>
      </c>
      <c r="O62" s="791"/>
    </row>
    <row r="63" spans="1:15" x14ac:dyDescent="0.15">
      <c r="A63" s="33">
        <v>10</v>
      </c>
      <c r="B63" s="836" t="s">
        <v>126</v>
      </c>
      <c r="C63" s="837"/>
      <c r="D63" s="19" t="s">
        <v>52</v>
      </c>
      <c r="E63" s="482"/>
      <c r="F63" s="482"/>
      <c r="G63" s="482"/>
      <c r="H63" s="25"/>
      <c r="I63" s="25"/>
      <c r="J63" s="25"/>
      <c r="K63" s="25"/>
      <c r="L63" s="48" t="s">
        <v>22</v>
      </c>
      <c r="M63" s="10" t="s">
        <v>22</v>
      </c>
      <c r="N63" s="19" t="s">
        <v>22</v>
      </c>
      <c r="O63" s="791"/>
    </row>
    <row r="64" spans="1:15" x14ac:dyDescent="0.15">
      <c r="A64" s="35">
        <v>11</v>
      </c>
      <c r="B64" s="836" t="s">
        <v>496</v>
      </c>
      <c r="C64" s="837"/>
      <c r="D64" s="34" t="s">
        <v>498</v>
      </c>
      <c r="E64" s="480"/>
      <c r="F64" s="480"/>
      <c r="G64" s="480"/>
      <c r="H64" s="20" t="s">
        <v>520</v>
      </c>
      <c r="I64" s="20"/>
      <c r="J64" s="20"/>
      <c r="K64" s="20"/>
      <c r="L64" s="21" t="s">
        <v>520</v>
      </c>
      <c r="M64" s="20" t="s">
        <v>520</v>
      </c>
      <c r="N64" s="213" t="s">
        <v>520</v>
      </c>
      <c r="O64" s="791"/>
    </row>
    <row r="65" spans="1:15" x14ac:dyDescent="0.15">
      <c r="A65" s="35">
        <v>12</v>
      </c>
      <c r="B65" s="836" t="s">
        <v>97</v>
      </c>
      <c r="C65" s="837"/>
      <c r="D65" s="19" t="s">
        <v>127</v>
      </c>
      <c r="E65" s="482"/>
      <c r="F65" s="482"/>
      <c r="G65" s="482"/>
      <c r="H65" s="25"/>
      <c r="I65" s="25"/>
      <c r="J65" s="25"/>
      <c r="K65" s="25"/>
      <c r="L65" s="48" t="s">
        <v>22</v>
      </c>
      <c r="M65" s="10" t="s">
        <v>22</v>
      </c>
      <c r="N65" s="213" t="s">
        <v>22</v>
      </c>
      <c r="O65" s="791"/>
    </row>
    <row r="66" spans="1:15" x14ac:dyDescent="0.15">
      <c r="A66" s="35">
        <v>13</v>
      </c>
      <c r="B66" s="836" t="s">
        <v>96</v>
      </c>
      <c r="C66" s="837"/>
      <c r="D66" s="19" t="s">
        <v>92</v>
      </c>
      <c r="E66" s="480"/>
      <c r="F66" s="480"/>
      <c r="G66" s="480"/>
      <c r="H66" s="20">
        <v>12</v>
      </c>
      <c r="I66" s="20"/>
      <c r="J66" s="20"/>
      <c r="K66" s="20"/>
      <c r="L66" s="21">
        <v>12</v>
      </c>
      <c r="M66" s="20">
        <v>12</v>
      </c>
      <c r="N66" s="213">
        <v>12</v>
      </c>
      <c r="O66" s="791"/>
    </row>
    <row r="67" spans="1:15" x14ac:dyDescent="0.15">
      <c r="A67" s="33">
        <v>14</v>
      </c>
      <c r="B67" s="836" t="s">
        <v>128</v>
      </c>
      <c r="C67" s="837"/>
      <c r="D67" s="34" t="s">
        <v>149</v>
      </c>
      <c r="E67" s="482"/>
      <c r="F67" s="482"/>
      <c r="G67" s="482"/>
      <c r="H67" s="25"/>
      <c r="I67" s="25"/>
      <c r="J67" s="25"/>
      <c r="K67" s="25"/>
      <c r="L67" s="48" t="s">
        <v>22</v>
      </c>
      <c r="M67" s="10" t="s">
        <v>22</v>
      </c>
      <c r="N67" s="19" t="s">
        <v>22</v>
      </c>
      <c r="O67" s="791"/>
    </row>
    <row r="68" spans="1:15" x14ac:dyDescent="0.15">
      <c r="A68" s="35">
        <v>15</v>
      </c>
      <c r="B68" s="836" t="s">
        <v>130</v>
      </c>
      <c r="C68" s="837"/>
      <c r="D68" s="19" t="s">
        <v>70</v>
      </c>
      <c r="E68" s="527">
        <v>11</v>
      </c>
      <c r="F68" s="20">
        <v>8</v>
      </c>
      <c r="G68" s="20">
        <v>2</v>
      </c>
      <c r="H68" s="20">
        <v>2</v>
      </c>
      <c r="I68" s="20">
        <v>1</v>
      </c>
      <c r="J68" s="20">
        <v>2</v>
      </c>
      <c r="K68" s="20">
        <v>2</v>
      </c>
      <c r="L68" s="21">
        <v>11</v>
      </c>
      <c r="M68" s="20">
        <v>1</v>
      </c>
      <c r="N68" s="213">
        <v>4</v>
      </c>
      <c r="O68" s="791"/>
    </row>
    <row r="69" spans="1:15" x14ac:dyDescent="0.15">
      <c r="A69" s="35">
        <v>16</v>
      </c>
      <c r="B69" s="836" t="s">
        <v>131</v>
      </c>
      <c r="C69" s="837"/>
      <c r="D69" s="19" t="s">
        <v>132</v>
      </c>
      <c r="E69" s="482"/>
      <c r="F69" s="482"/>
      <c r="G69" s="482"/>
      <c r="H69" s="20">
        <v>60</v>
      </c>
      <c r="I69" s="10"/>
      <c r="J69" s="25"/>
      <c r="K69" s="25"/>
      <c r="L69" s="21">
        <v>60</v>
      </c>
      <c r="M69" s="20">
        <v>60</v>
      </c>
      <c r="N69" s="213">
        <v>60</v>
      </c>
      <c r="O69" s="791"/>
    </row>
    <row r="70" spans="1:15" x14ac:dyDescent="0.15">
      <c r="A70" s="35">
        <v>17</v>
      </c>
      <c r="B70" s="836" t="s">
        <v>133</v>
      </c>
      <c r="C70" s="837"/>
      <c r="D70" s="19" t="s">
        <v>92</v>
      </c>
      <c r="E70" s="23">
        <v>3.0000000000000001E-3</v>
      </c>
      <c r="F70" s="24">
        <v>0.01</v>
      </c>
      <c r="G70" s="24" t="s">
        <v>134</v>
      </c>
      <c r="H70" s="24" t="s">
        <v>134</v>
      </c>
      <c r="I70" s="24" t="s">
        <v>134</v>
      </c>
      <c r="J70" s="24" t="s">
        <v>134</v>
      </c>
      <c r="K70" s="24">
        <v>2E-3</v>
      </c>
      <c r="L70" s="23">
        <v>0.01</v>
      </c>
      <c r="M70" s="24" t="s">
        <v>134</v>
      </c>
      <c r="N70" s="214">
        <v>2E-3</v>
      </c>
      <c r="O70" s="791"/>
    </row>
    <row r="71" spans="1:15" x14ac:dyDescent="0.15">
      <c r="A71" s="35">
        <v>18</v>
      </c>
      <c r="B71" s="836" t="s">
        <v>100</v>
      </c>
      <c r="C71" s="837"/>
      <c r="D71" s="19" t="s">
        <v>92</v>
      </c>
      <c r="E71" s="482"/>
      <c r="F71" s="482"/>
      <c r="G71" s="482"/>
      <c r="H71" s="25" t="s">
        <v>519</v>
      </c>
      <c r="I71" s="25"/>
      <c r="J71" s="25"/>
      <c r="K71" s="25"/>
      <c r="L71" s="27" t="s">
        <v>519</v>
      </c>
      <c r="M71" s="25" t="s">
        <v>519</v>
      </c>
      <c r="N71" s="215" t="s">
        <v>519</v>
      </c>
      <c r="O71" s="791"/>
    </row>
    <row r="72" spans="1:15" ht="14.25" thickBot="1" x14ac:dyDescent="0.2">
      <c r="A72" s="38">
        <v>19</v>
      </c>
      <c r="B72" s="17" t="s">
        <v>366</v>
      </c>
      <c r="C72" s="18"/>
      <c r="D72" s="41" t="s">
        <v>92</v>
      </c>
      <c r="E72" s="484"/>
      <c r="F72" s="484"/>
      <c r="G72" s="484"/>
      <c r="H72" s="161">
        <v>3.8</v>
      </c>
      <c r="I72" s="161"/>
      <c r="J72" s="161"/>
      <c r="K72" s="161"/>
      <c r="L72" s="31">
        <v>3.8</v>
      </c>
      <c r="M72" s="161">
        <v>3.8</v>
      </c>
      <c r="N72" s="217">
        <v>3.8</v>
      </c>
      <c r="O72" s="844"/>
    </row>
    <row r="73" spans="1:15" ht="14.25" thickBot="1" x14ac:dyDescent="0.2">
      <c r="A73" s="841" t="s">
        <v>659</v>
      </c>
      <c r="B73" s="842"/>
      <c r="C73" s="842"/>
      <c r="D73" s="843"/>
      <c r="E73" s="56" t="s">
        <v>379</v>
      </c>
      <c r="F73" s="163" t="s">
        <v>379</v>
      </c>
      <c r="G73" s="163" t="s">
        <v>379</v>
      </c>
      <c r="H73" s="163" t="s">
        <v>379</v>
      </c>
      <c r="I73" s="163" t="s">
        <v>379</v>
      </c>
      <c r="J73" s="163" t="s">
        <v>379</v>
      </c>
      <c r="K73" s="163" t="s">
        <v>379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</row>
  </sheetData>
  <mergeCells count="84">
    <mergeCell ref="O21:O25"/>
    <mergeCell ref="O33:O38"/>
    <mergeCell ref="O39:O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  <mergeCell ref="A73:D73"/>
    <mergeCell ref="B61:C61"/>
    <mergeCell ref="B62:C62"/>
    <mergeCell ref="B63:C63"/>
    <mergeCell ref="B64:C64"/>
    <mergeCell ref="B71:C71"/>
    <mergeCell ref="B56:C56"/>
    <mergeCell ref="B57:C57"/>
    <mergeCell ref="B58:C58"/>
    <mergeCell ref="O54:O72"/>
    <mergeCell ref="B38:C38"/>
    <mergeCell ref="B39:C39"/>
    <mergeCell ref="B40:C40"/>
    <mergeCell ref="B41:C41"/>
    <mergeCell ref="B42:C42"/>
    <mergeCell ref="O42:O46"/>
    <mergeCell ref="B43:C43"/>
    <mergeCell ref="B44:C44"/>
    <mergeCell ref="B46:C46"/>
    <mergeCell ref="B47:C47"/>
    <mergeCell ref="O47:O52"/>
    <mergeCell ref="B48:C48"/>
    <mergeCell ref="B49:C49"/>
    <mergeCell ref="B50:C50"/>
    <mergeCell ref="B45:C45"/>
    <mergeCell ref="B33:C33"/>
    <mergeCell ref="B34:C34"/>
    <mergeCell ref="B35:C35"/>
    <mergeCell ref="B36:C36"/>
    <mergeCell ref="B37:C37"/>
    <mergeCell ref="B26:C26"/>
    <mergeCell ref="O26:O32"/>
    <mergeCell ref="B27:C27"/>
    <mergeCell ref="B28:C28"/>
    <mergeCell ref="B29:C29"/>
    <mergeCell ref="B30:C30"/>
    <mergeCell ref="B31:C31"/>
    <mergeCell ref="B32:C32"/>
    <mergeCell ref="B21:C21"/>
    <mergeCell ref="B23:C23"/>
    <mergeCell ref="B24:C24"/>
    <mergeCell ref="B25:C25"/>
    <mergeCell ref="B22:C22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A4:B4"/>
    <mergeCell ref="A6:B11"/>
    <mergeCell ref="C6:D6"/>
    <mergeCell ref="E3:G3"/>
    <mergeCell ref="E4:G4"/>
    <mergeCell ref="A12:C12"/>
    <mergeCell ref="L6:L9"/>
    <mergeCell ref="M6:M9"/>
    <mergeCell ref="N6:N9"/>
    <mergeCell ref="O6:O11"/>
    <mergeCell ref="C7:D7"/>
    <mergeCell ref="C8:D8"/>
    <mergeCell ref="C9:D9"/>
    <mergeCell ref="C10:D10"/>
    <mergeCell ref="C11:D11"/>
  </mergeCells>
  <phoneticPr fontId="2"/>
  <conditionalFormatting sqref="E57:N57">
    <cfRule type="expression" dxfId="33" priority="9">
      <formula>E57&gt;=10</formula>
    </cfRule>
  </conditionalFormatting>
  <conditionalFormatting sqref="E68">
    <cfRule type="expression" dxfId="32" priority="7">
      <formula>E68&gt;=10</formula>
    </cfRule>
  </conditionalFormatting>
  <conditionalFormatting sqref="F68">
    <cfRule type="expression" dxfId="31" priority="6">
      <formula>F68&gt;=10</formula>
    </cfRule>
  </conditionalFormatting>
  <conditionalFormatting sqref="G68">
    <cfRule type="expression" dxfId="30" priority="5">
      <formula>G68&gt;=10</formula>
    </cfRule>
  </conditionalFormatting>
  <conditionalFormatting sqref="H68">
    <cfRule type="expression" dxfId="29" priority="4">
      <formula>H68&gt;=10</formula>
    </cfRule>
  </conditionalFormatting>
  <conditionalFormatting sqref="I68">
    <cfRule type="expression" dxfId="28" priority="3">
      <formula>I68&gt;=10</formula>
    </cfRule>
  </conditionalFormatting>
  <conditionalFormatting sqref="J68">
    <cfRule type="expression" dxfId="27" priority="2">
      <formula>J68&gt;=10</formula>
    </cfRule>
  </conditionalFormatting>
  <conditionalFormatting sqref="K68">
    <cfRule type="expression" dxfId="26" priority="1">
      <formula>K68&gt;=10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114"/>
  <sheetViews>
    <sheetView zoomScale="90" zoomScaleNormal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52" t="s">
        <v>1</v>
      </c>
      <c r="F3" s="815"/>
      <c r="G3" s="816"/>
      <c r="H3" s="643"/>
      <c r="I3" s="83"/>
      <c r="J3" s="83"/>
      <c r="K3" s="2"/>
      <c r="L3" s="2"/>
      <c r="M3" s="2"/>
      <c r="N3" s="2"/>
    </row>
    <row r="4" spans="1:15" ht="15" thickBot="1" x14ac:dyDescent="0.2">
      <c r="A4" s="800" t="s">
        <v>2</v>
      </c>
      <c r="B4" s="801"/>
      <c r="C4" s="620" t="s">
        <v>647</v>
      </c>
      <c r="D4" s="2"/>
      <c r="E4" s="953" t="s">
        <v>150</v>
      </c>
      <c r="F4" s="818"/>
      <c r="G4" s="819"/>
      <c r="H4" s="644"/>
      <c r="I4" s="84"/>
      <c r="J4" s="84"/>
      <c r="K4" s="2"/>
      <c r="L4" s="84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02" t="s">
        <v>151</v>
      </c>
      <c r="B6" s="803"/>
      <c r="C6" s="810" t="s">
        <v>5</v>
      </c>
      <c r="D6" s="811"/>
      <c r="E6" s="52">
        <v>45056</v>
      </c>
      <c r="F6" s="8">
        <v>45084</v>
      </c>
      <c r="G6" s="8">
        <v>45112</v>
      </c>
      <c r="H6" s="8">
        <v>45140</v>
      </c>
      <c r="I6" s="8">
        <v>45175</v>
      </c>
      <c r="J6" s="8">
        <v>45203</v>
      </c>
      <c r="K6" s="8">
        <v>45238</v>
      </c>
      <c r="L6" s="820" t="s">
        <v>6</v>
      </c>
      <c r="M6" s="823" t="s">
        <v>7</v>
      </c>
      <c r="N6" s="826" t="s">
        <v>8</v>
      </c>
      <c r="O6" s="829" t="s">
        <v>9</v>
      </c>
    </row>
    <row r="7" spans="1:15" x14ac:dyDescent="0.15">
      <c r="A7" s="806"/>
      <c r="B7" s="807"/>
      <c r="C7" s="834" t="s">
        <v>10</v>
      </c>
      <c r="D7" s="835"/>
      <c r="E7" s="53">
        <v>0.40486111111111112</v>
      </c>
      <c r="F7" s="9">
        <v>0.41666666666666669</v>
      </c>
      <c r="G7" s="9">
        <v>0.41319444444444442</v>
      </c>
      <c r="H7" s="9">
        <v>0.41319444444444442</v>
      </c>
      <c r="I7" s="9">
        <v>0.41666666666666669</v>
      </c>
      <c r="J7" s="9">
        <v>0.41666666666666669</v>
      </c>
      <c r="K7" s="9">
        <v>0.4201388888888889</v>
      </c>
      <c r="L7" s="821"/>
      <c r="M7" s="824"/>
      <c r="N7" s="827"/>
      <c r="O7" s="830"/>
    </row>
    <row r="8" spans="1:15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507</v>
      </c>
      <c r="I8" s="9" t="s">
        <v>507</v>
      </c>
      <c r="J8" s="9" t="s">
        <v>504</v>
      </c>
      <c r="K8" s="9" t="s">
        <v>531</v>
      </c>
      <c r="L8" s="821"/>
      <c r="M8" s="824"/>
      <c r="N8" s="827"/>
      <c r="O8" s="830"/>
    </row>
    <row r="9" spans="1:15" x14ac:dyDescent="0.15">
      <c r="A9" s="806"/>
      <c r="B9" s="807"/>
      <c r="C9" s="834" t="s">
        <v>12</v>
      </c>
      <c r="D9" s="835"/>
      <c r="E9" s="48" t="s">
        <v>504</v>
      </c>
      <c r="F9" s="10" t="s">
        <v>504</v>
      </c>
      <c r="G9" s="10" t="s">
        <v>507</v>
      </c>
      <c r="H9" s="10" t="s">
        <v>504</v>
      </c>
      <c r="I9" s="9" t="s">
        <v>507</v>
      </c>
      <c r="J9" s="10" t="s">
        <v>507</v>
      </c>
      <c r="K9" s="9" t="s">
        <v>507</v>
      </c>
      <c r="L9" s="822"/>
      <c r="M9" s="825"/>
      <c r="N9" s="828"/>
      <c r="O9" s="830"/>
    </row>
    <row r="10" spans="1:15" x14ac:dyDescent="0.15">
      <c r="A10" s="806"/>
      <c r="B10" s="807"/>
      <c r="C10" s="834" t="s">
        <v>13</v>
      </c>
      <c r="D10" s="835"/>
      <c r="E10" s="12">
        <v>15</v>
      </c>
      <c r="F10" s="11">
        <v>22</v>
      </c>
      <c r="G10" s="11">
        <v>26</v>
      </c>
      <c r="H10" s="11">
        <v>29</v>
      </c>
      <c r="I10" s="11">
        <v>28.7</v>
      </c>
      <c r="J10" s="11">
        <v>16.5</v>
      </c>
      <c r="K10" s="11">
        <v>12.2</v>
      </c>
      <c r="L10" s="12">
        <f>MAXA(E10:K10)</f>
        <v>29</v>
      </c>
      <c r="M10" s="205">
        <f>MINA(E10:K10)</f>
        <v>12.2</v>
      </c>
      <c r="N10" s="212">
        <f>AVERAGEA(E10:K10)</f>
        <v>21.342857142857138</v>
      </c>
      <c r="O10" s="830"/>
    </row>
    <row r="11" spans="1:15" ht="14.25" thickBot="1" x14ac:dyDescent="0.2">
      <c r="A11" s="806"/>
      <c r="B11" s="807"/>
      <c r="C11" s="834" t="s">
        <v>14</v>
      </c>
      <c r="D11" s="835"/>
      <c r="E11" s="12">
        <v>7.1</v>
      </c>
      <c r="F11" s="11">
        <v>5.8</v>
      </c>
      <c r="G11" s="11">
        <v>6.4</v>
      </c>
      <c r="H11" s="11">
        <v>6.7</v>
      </c>
      <c r="I11" s="11">
        <v>6.6</v>
      </c>
      <c r="J11" s="11">
        <v>7.3</v>
      </c>
      <c r="K11" s="11">
        <v>7.3</v>
      </c>
      <c r="L11" s="12">
        <f>MAXA(E11:K11)</f>
        <v>7.3</v>
      </c>
      <c r="M11" s="205">
        <f>MINA(E11:K11)</f>
        <v>5.8</v>
      </c>
      <c r="N11" s="212">
        <f>AVERAGEA(E11:K11)</f>
        <v>6.7428571428571411</v>
      </c>
      <c r="O11" s="831"/>
    </row>
    <row r="12" spans="1:15" x14ac:dyDescent="0.15">
      <c r="A12" s="792" t="s">
        <v>15</v>
      </c>
      <c r="B12" s="793"/>
      <c r="C12" s="793"/>
      <c r="D12" s="13" t="s">
        <v>16</v>
      </c>
      <c r="E12" s="255"/>
      <c r="F12" s="247"/>
      <c r="G12" s="247"/>
      <c r="H12" s="344" t="s">
        <v>375</v>
      </c>
      <c r="I12" s="418" t="s">
        <v>381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96" t="s">
        <v>17</v>
      </c>
      <c r="C13" s="797"/>
      <c r="D13" s="19" t="s">
        <v>18</v>
      </c>
      <c r="E13" s="482"/>
      <c r="F13" s="482"/>
      <c r="G13" s="25"/>
      <c r="H13" s="20">
        <v>5</v>
      </c>
      <c r="I13" s="10"/>
      <c r="J13" s="25"/>
      <c r="K13" s="215"/>
      <c r="L13" s="21">
        <v>5</v>
      </c>
      <c r="M13" s="20">
        <v>5</v>
      </c>
      <c r="N13" s="213">
        <v>5</v>
      </c>
      <c r="O13" s="789" t="s">
        <v>19</v>
      </c>
    </row>
    <row r="14" spans="1:15" x14ac:dyDescent="0.15">
      <c r="A14" s="16">
        <v>2</v>
      </c>
      <c r="B14" s="796" t="s">
        <v>20</v>
      </c>
      <c r="C14" s="797"/>
      <c r="D14" s="22" t="s">
        <v>21</v>
      </c>
      <c r="E14" s="482"/>
      <c r="F14" s="482"/>
      <c r="G14" s="25"/>
      <c r="H14" s="25" t="s">
        <v>512</v>
      </c>
      <c r="I14" s="10"/>
      <c r="J14" s="25"/>
      <c r="K14" s="215"/>
      <c r="L14" s="21" t="s">
        <v>22</v>
      </c>
      <c r="M14" s="20" t="s">
        <v>22</v>
      </c>
      <c r="N14" s="213" t="s">
        <v>22</v>
      </c>
      <c r="O14" s="790"/>
    </row>
    <row r="15" spans="1:15" x14ac:dyDescent="0.15">
      <c r="A15" s="16">
        <v>3</v>
      </c>
      <c r="B15" s="796" t="s">
        <v>23</v>
      </c>
      <c r="C15" s="797"/>
      <c r="D15" s="19" t="s">
        <v>24</v>
      </c>
      <c r="E15" s="482"/>
      <c r="F15" s="482"/>
      <c r="G15" s="25"/>
      <c r="H15" s="25"/>
      <c r="I15" s="25"/>
      <c r="J15" s="25"/>
      <c r="K15" s="215"/>
      <c r="L15" s="48" t="s">
        <v>22</v>
      </c>
      <c r="M15" s="10" t="s">
        <v>22</v>
      </c>
      <c r="N15" s="19" t="s">
        <v>22</v>
      </c>
      <c r="O15" s="789" t="s">
        <v>25</v>
      </c>
    </row>
    <row r="16" spans="1:15" x14ac:dyDescent="0.15">
      <c r="A16" s="16">
        <v>4</v>
      </c>
      <c r="B16" s="796" t="s">
        <v>26</v>
      </c>
      <c r="C16" s="797"/>
      <c r="D16" s="19" t="s">
        <v>27</v>
      </c>
      <c r="E16" s="482"/>
      <c r="F16" s="482"/>
      <c r="G16" s="25"/>
      <c r="H16" s="25"/>
      <c r="I16" s="25"/>
      <c r="J16" s="25"/>
      <c r="K16" s="215"/>
      <c r="L16" s="48" t="s">
        <v>22</v>
      </c>
      <c r="M16" s="10" t="s">
        <v>22</v>
      </c>
      <c r="N16" s="19" t="s">
        <v>22</v>
      </c>
      <c r="O16" s="791"/>
    </row>
    <row r="17" spans="1:15" x14ac:dyDescent="0.15">
      <c r="A17" s="16">
        <v>5</v>
      </c>
      <c r="B17" s="796" t="s">
        <v>28</v>
      </c>
      <c r="C17" s="797"/>
      <c r="D17" s="19" t="s">
        <v>24</v>
      </c>
      <c r="E17" s="482"/>
      <c r="F17" s="482"/>
      <c r="G17" s="25"/>
      <c r="H17" s="25"/>
      <c r="I17" s="25"/>
      <c r="J17" s="25"/>
      <c r="K17" s="215"/>
      <c r="L17" s="48" t="s">
        <v>22</v>
      </c>
      <c r="M17" s="10" t="s">
        <v>22</v>
      </c>
      <c r="N17" s="19" t="s">
        <v>22</v>
      </c>
      <c r="O17" s="791"/>
    </row>
    <row r="18" spans="1:15" x14ac:dyDescent="0.15">
      <c r="A18" s="16">
        <v>6</v>
      </c>
      <c r="B18" s="796" t="s">
        <v>29</v>
      </c>
      <c r="C18" s="797"/>
      <c r="D18" s="19" t="s">
        <v>30</v>
      </c>
      <c r="E18" s="482"/>
      <c r="F18" s="482"/>
      <c r="G18" s="25"/>
      <c r="H18" s="25"/>
      <c r="I18" s="25"/>
      <c r="J18" s="25"/>
      <c r="K18" s="215"/>
      <c r="L18" s="48" t="s">
        <v>22</v>
      </c>
      <c r="M18" s="10" t="s">
        <v>22</v>
      </c>
      <c r="N18" s="19" t="s">
        <v>22</v>
      </c>
      <c r="O18" s="791"/>
    </row>
    <row r="19" spans="1:15" x14ac:dyDescent="0.15">
      <c r="A19" s="16">
        <v>7</v>
      </c>
      <c r="B19" s="796" t="s">
        <v>31</v>
      </c>
      <c r="C19" s="797"/>
      <c r="D19" s="19" t="s">
        <v>32</v>
      </c>
      <c r="E19" s="482"/>
      <c r="F19" s="482"/>
      <c r="G19" s="25"/>
      <c r="H19" s="25"/>
      <c r="I19" s="25"/>
      <c r="J19" s="25"/>
      <c r="K19" s="215"/>
      <c r="L19" s="48" t="s">
        <v>22</v>
      </c>
      <c r="M19" s="10" t="s">
        <v>22</v>
      </c>
      <c r="N19" s="19" t="s">
        <v>22</v>
      </c>
      <c r="O19" s="791"/>
    </row>
    <row r="20" spans="1:15" x14ac:dyDescent="0.15">
      <c r="A20" s="16">
        <v>8</v>
      </c>
      <c r="B20" s="796" t="s">
        <v>33</v>
      </c>
      <c r="C20" s="797"/>
      <c r="D20" s="19" t="s">
        <v>32</v>
      </c>
      <c r="E20" s="482"/>
      <c r="F20" s="482"/>
      <c r="G20" s="25"/>
      <c r="H20" s="25"/>
      <c r="I20" s="25"/>
      <c r="J20" s="25"/>
      <c r="K20" s="215"/>
      <c r="L20" s="48" t="s">
        <v>22</v>
      </c>
      <c r="M20" s="10" t="s">
        <v>22</v>
      </c>
      <c r="N20" s="19" t="s">
        <v>22</v>
      </c>
      <c r="O20" s="790"/>
    </row>
    <row r="21" spans="1:15" x14ac:dyDescent="0.15">
      <c r="A21" s="16">
        <v>9</v>
      </c>
      <c r="B21" s="836" t="s">
        <v>362</v>
      </c>
      <c r="C21" s="837"/>
      <c r="D21" s="19" t="s">
        <v>35</v>
      </c>
      <c r="E21" s="482"/>
      <c r="F21" s="482"/>
      <c r="G21" s="25"/>
      <c r="H21" s="25"/>
      <c r="I21" s="25"/>
      <c r="J21" s="25"/>
      <c r="K21" s="215"/>
      <c r="L21" s="48" t="s">
        <v>22</v>
      </c>
      <c r="M21" s="10" t="s">
        <v>22</v>
      </c>
      <c r="N21" s="19" t="s">
        <v>22</v>
      </c>
      <c r="O21" s="789" t="s">
        <v>39</v>
      </c>
    </row>
    <row r="22" spans="1:15" x14ac:dyDescent="0.15">
      <c r="A22" s="16">
        <v>10</v>
      </c>
      <c r="B22" s="796" t="s">
        <v>34</v>
      </c>
      <c r="C22" s="797"/>
      <c r="D22" s="19" t="s">
        <v>24</v>
      </c>
      <c r="E22" s="483"/>
      <c r="F22" s="482"/>
      <c r="G22" s="25"/>
      <c r="H22" s="25"/>
      <c r="I22" s="25"/>
      <c r="J22" s="25"/>
      <c r="K22" s="215"/>
      <c r="L22" s="48" t="s">
        <v>22</v>
      </c>
      <c r="M22" s="10" t="s">
        <v>22</v>
      </c>
      <c r="N22" s="19" t="s">
        <v>22</v>
      </c>
      <c r="O22" s="791"/>
    </row>
    <row r="23" spans="1:15" x14ac:dyDescent="0.15">
      <c r="A23" s="16">
        <v>11</v>
      </c>
      <c r="B23" s="796" t="s">
        <v>37</v>
      </c>
      <c r="C23" s="797"/>
      <c r="D23" s="19" t="s">
        <v>24</v>
      </c>
      <c r="E23" s="12">
        <v>0.2</v>
      </c>
      <c r="F23" s="11">
        <v>0.3</v>
      </c>
      <c r="G23" s="11">
        <v>0.1</v>
      </c>
      <c r="H23" s="11">
        <v>0.3</v>
      </c>
      <c r="I23" s="11">
        <v>0.3</v>
      </c>
      <c r="J23" s="11">
        <v>0.3</v>
      </c>
      <c r="K23" s="212">
        <v>0.3</v>
      </c>
      <c r="L23" s="12">
        <v>0.3</v>
      </c>
      <c r="M23" s="11">
        <v>0.1</v>
      </c>
      <c r="N23" s="212">
        <v>0.3</v>
      </c>
      <c r="O23" s="791"/>
    </row>
    <row r="24" spans="1:15" x14ac:dyDescent="0.15">
      <c r="A24" s="16">
        <v>12</v>
      </c>
      <c r="B24" s="796" t="s">
        <v>40</v>
      </c>
      <c r="C24" s="797"/>
      <c r="D24" s="19" t="s">
        <v>24</v>
      </c>
      <c r="E24" s="482"/>
      <c r="F24" s="482"/>
      <c r="G24" s="25"/>
      <c r="H24" s="25"/>
      <c r="I24" s="25"/>
      <c r="J24" s="25"/>
      <c r="K24" s="215"/>
      <c r="L24" s="48" t="s">
        <v>22</v>
      </c>
      <c r="M24" s="10" t="s">
        <v>22</v>
      </c>
      <c r="N24" s="19" t="s">
        <v>22</v>
      </c>
      <c r="O24" s="791"/>
    </row>
    <row r="25" spans="1:15" x14ac:dyDescent="0.15">
      <c r="A25" s="16">
        <v>13</v>
      </c>
      <c r="B25" s="796" t="s">
        <v>41</v>
      </c>
      <c r="C25" s="797"/>
      <c r="D25" s="19" t="s">
        <v>24</v>
      </c>
      <c r="E25" s="482"/>
      <c r="F25" s="482"/>
      <c r="G25" s="25"/>
      <c r="H25" s="25"/>
      <c r="I25" s="25"/>
      <c r="J25" s="25"/>
      <c r="K25" s="215"/>
      <c r="L25" s="48" t="s">
        <v>22</v>
      </c>
      <c r="M25" s="10" t="s">
        <v>22</v>
      </c>
      <c r="N25" s="19" t="s">
        <v>22</v>
      </c>
      <c r="O25" s="790"/>
    </row>
    <row r="26" spans="1:15" x14ac:dyDescent="0.15">
      <c r="A26" s="16">
        <v>14</v>
      </c>
      <c r="B26" s="796" t="s">
        <v>42</v>
      </c>
      <c r="C26" s="797"/>
      <c r="D26" s="19" t="s">
        <v>24</v>
      </c>
      <c r="E26" s="482"/>
      <c r="F26" s="482"/>
      <c r="G26" s="25"/>
      <c r="H26" s="25"/>
      <c r="I26" s="25"/>
      <c r="J26" s="25"/>
      <c r="K26" s="215"/>
      <c r="L26" s="48" t="s">
        <v>22</v>
      </c>
      <c r="M26" s="10" t="s">
        <v>22</v>
      </c>
      <c r="N26" s="19" t="s">
        <v>22</v>
      </c>
      <c r="O26" s="789" t="s">
        <v>44</v>
      </c>
    </row>
    <row r="27" spans="1:15" x14ac:dyDescent="0.15">
      <c r="A27" s="16">
        <v>15</v>
      </c>
      <c r="B27" s="796" t="s">
        <v>45</v>
      </c>
      <c r="C27" s="797"/>
      <c r="D27" s="19" t="s">
        <v>24</v>
      </c>
      <c r="E27" s="482"/>
      <c r="F27" s="482"/>
      <c r="G27" s="25"/>
      <c r="H27" s="25"/>
      <c r="I27" s="25"/>
      <c r="J27" s="25"/>
      <c r="K27" s="215"/>
      <c r="L27" s="48" t="s">
        <v>22</v>
      </c>
      <c r="M27" s="10" t="s">
        <v>22</v>
      </c>
      <c r="N27" s="19" t="s">
        <v>22</v>
      </c>
      <c r="O27" s="791"/>
    </row>
    <row r="28" spans="1:15" ht="24" customHeight="1" x14ac:dyDescent="0.15">
      <c r="A28" s="16">
        <v>16</v>
      </c>
      <c r="B28" s="948" t="s">
        <v>367</v>
      </c>
      <c r="C28" s="949"/>
      <c r="D28" s="19" t="s">
        <v>24</v>
      </c>
      <c r="E28" s="482"/>
      <c r="F28" s="482"/>
      <c r="G28" s="25"/>
      <c r="H28" s="25"/>
      <c r="I28" s="25"/>
      <c r="J28" s="25"/>
      <c r="K28" s="215"/>
      <c r="L28" s="48" t="s">
        <v>22</v>
      </c>
      <c r="M28" s="10" t="s">
        <v>22</v>
      </c>
      <c r="N28" s="19" t="s">
        <v>22</v>
      </c>
      <c r="O28" s="791"/>
    </row>
    <row r="29" spans="1:15" x14ac:dyDescent="0.15">
      <c r="A29" s="16">
        <v>17</v>
      </c>
      <c r="B29" s="796" t="s">
        <v>47</v>
      </c>
      <c r="C29" s="797"/>
      <c r="D29" s="19" t="s">
        <v>24</v>
      </c>
      <c r="E29" s="482"/>
      <c r="F29" s="482"/>
      <c r="G29" s="25"/>
      <c r="H29" s="25"/>
      <c r="I29" s="25"/>
      <c r="J29" s="25"/>
      <c r="K29" s="215"/>
      <c r="L29" s="48" t="s">
        <v>22</v>
      </c>
      <c r="M29" s="10" t="s">
        <v>22</v>
      </c>
      <c r="N29" s="19" t="s">
        <v>22</v>
      </c>
      <c r="O29" s="791"/>
    </row>
    <row r="30" spans="1:15" x14ac:dyDescent="0.15">
      <c r="A30" s="16">
        <v>18</v>
      </c>
      <c r="B30" s="796" t="s">
        <v>48</v>
      </c>
      <c r="C30" s="797"/>
      <c r="D30" s="19" t="s">
        <v>24</v>
      </c>
      <c r="E30" s="482"/>
      <c r="F30" s="482"/>
      <c r="G30" s="25"/>
      <c r="H30" s="25"/>
      <c r="I30" s="25"/>
      <c r="J30" s="25"/>
      <c r="K30" s="215"/>
      <c r="L30" s="48" t="s">
        <v>22</v>
      </c>
      <c r="M30" s="10" t="s">
        <v>22</v>
      </c>
      <c r="N30" s="19" t="s">
        <v>22</v>
      </c>
      <c r="O30" s="791"/>
    </row>
    <row r="31" spans="1:15" x14ac:dyDescent="0.15">
      <c r="A31" s="16">
        <v>19</v>
      </c>
      <c r="B31" s="796" t="s">
        <v>49</v>
      </c>
      <c r="C31" s="797"/>
      <c r="D31" s="19" t="s">
        <v>24</v>
      </c>
      <c r="E31" s="482"/>
      <c r="F31" s="482"/>
      <c r="G31" s="25"/>
      <c r="H31" s="25"/>
      <c r="I31" s="25"/>
      <c r="J31" s="25"/>
      <c r="K31" s="215"/>
      <c r="L31" s="48" t="s">
        <v>22</v>
      </c>
      <c r="M31" s="10" t="s">
        <v>22</v>
      </c>
      <c r="N31" s="19" t="s">
        <v>22</v>
      </c>
      <c r="O31" s="791"/>
    </row>
    <row r="32" spans="1:15" x14ac:dyDescent="0.15">
      <c r="A32" s="16">
        <v>20</v>
      </c>
      <c r="B32" s="796" t="s">
        <v>50</v>
      </c>
      <c r="C32" s="797"/>
      <c r="D32" s="19" t="s">
        <v>24</v>
      </c>
      <c r="E32" s="482"/>
      <c r="F32" s="482"/>
      <c r="G32" s="25"/>
      <c r="H32" s="25"/>
      <c r="I32" s="25"/>
      <c r="J32" s="25"/>
      <c r="K32" s="215"/>
      <c r="L32" s="48" t="s">
        <v>22</v>
      </c>
      <c r="M32" s="10" t="s">
        <v>22</v>
      </c>
      <c r="N32" s="19" t="s">
        <v>22</v>
      </c>
      <c r="O32" s="790"/>
    </row>
    <row r="33" spans="1:15" x14ac:dyDescent="0.15">
      <c r="A33" s="16">
        <v>32</v>
      </c>
      <c r="B33" s="796" t="s">
        <v>65</v>
      </c>
      <c r="C33" s="797"/>
      <c r="D33" s="19" t="s">
        <v>24</v>
      </c>
      <c r="E33" s="482"/>
      <c r="F33" s="482"/>
      <c r="G33" s="25"/>
      <c r="H33" s="25"/>
      <c r="I33" s="25"/>
      <c r="J33" s="25"/>
      <c r="K33" s="215"/>
      <c r="L33" s="48" t="s">
        <v>22</v>
      </c>
      <c r="M33" s="10" t="s">
        <v>22</v>
      </c>
      <c r="N33" s="19" t="s">
        <v>22</v>
      </c>
      <c r="O33" s="789" t="s">
        <v>25</v>
      </c>
    </row>
    <row r="34" spans="1:15" x14ac:dyDescent="0.15">
      <c r="A34" s="16">
        <v>33</v>
      </c>
      <c r="B34" s="796" t="s">
        <v>66</v>
      </c>
      <c r="C34" s="797"/>
      <c r="D34" s="19" t="s">
        <v>24</v>
      </c>
      <c r="E34" s="482"/>
      <c r="F34" s="482"/>
      <c r="G34" s="25"/>
      <c r="H34" s="25"/>
      <c r="I34" s="25"/>
      <c r="J34" s="25"/>
      <c r="K34" s="215"/>
      <c r="L34" s="48" t="s">
        <v>22</v>
      </c>
      <c r="M34" s="10" t="s">
        <v>22</v>
      </c>
      <c r="N34" s="19" t="s">
        <v>22</v>
      </c>
      <c r="O34" s="791"/>
    </row>
    <row r="35" spans="1:15" x14ac:dyDescent="0.15">
      <c r="A35" s="16">
        <v>34</v>
      </c>
      <c r="B35" s="796" t="s">
        <v>67</v>
      </c>
      <c r="C35" s="797"/>
      <c r="D35" s="19" t="s">
        <v>24</v>
      </c>
      <c r="E35" s="482"/>
      <c r="F35" s="482"/>
      <c r="G35" s="25"/>
      <c r="H35" s="25">
        <v>0.03</v>
      </c>
      <c r="I35" s="10"/>
      <c r="J35" s="25"/>
      <c r="K35" s="215"/>
      <c r="L35" s="27">
        <v>0.03</v>
      </c>
      <c r="M35" s="25">
        <v>0.03</v>
      </c>
      <c r="N35" s="215">
        <v>0.03</v>
      </c>
      <c r="O35" s="791"/>
    </row>
    <row r="36" spans="1:15" x14ac:dyDescent="0.15">
      <c r="A36" s="16">
        <v>35</v>
      </c>
      <c r="B36" s="796" t="s">
        <v>69</v>
      </c>
      <c r="C36" s="797"/>
      <c r="D36" s="19" t="s">
        <v>24</v>
      </c>
      <c r="E36" s="482"/>
      <c r="F36" s="482"/>
      <c r="G36" s="25"/>
      <c r="H36" s="25"/>
      <c r="I36" s="25"/>
      <c r="J36" s="25"/>
      <c r="K36" s="215"/>
      <c r="L36" s="48" t="s">
        <v>22</v>
      </c>
      <c r="M36" s="10" t="s">
        <v>22</v>
      </c>
      <c r="N36" s="19" t="s">
        <v>22</v>
      </c>
      <c r="O36" s="791"/>
    </row>
    <row r="37" spans="1:15" x14ac:dyDescent="0.15">
      <c r="A37" s="16">
        <v>36</v>
      </c>
      <c r="B37" s="796" t="s">
        <v>71</v>
      </c>
      <c r="C37" s="797"/>
      <c r="D37" s="19" t="s">
        <v>24</v>
      </c>
      <c r="E37" s="482"/>
      <c r="F37" s="482"/>
      <c r="G37" s="25"/>
      <c r="H37" s="25"/>
      <c r="I37" s="25"/>
      <c r="J37" s="25"/>
      <c r="K37" s="215"/>
      <c r="L37" s="48" t="s">
        <v>22</v>
      </c>
      <c r="M37" s="10" t="s">
        <v>22</v>
      </c>
      <c r="N37" s="19" t="s">
        <v>22</v>
      </c>
      <c r="O37" s="791"/>
    </row>
    <row r="38" spans="1:15" x14ac:dyDescent="0.15">
      <c r="A38" s="16">
        <v>37</v>
      </c>
      <c r="B38" s="796" t="s">
        <v>72</v>
      </c>
      <c r="C38" s="797"/>
      <c r="D38" s="19" t="s">
        <v>24</v>
      </c>
      <c r="E38" s="470"/>
      <c r="F38" s="470"/>
      <c r="G38" s="24"/>
      <c r="H38" s="24">
        <v>4.3999999999999997E-2</v>
      </c>
      <c r="I38" s="24"/>
      <c r="J38" s="24"/>
      <c r="K38" s="214"/>
      <c r="L38" s="23">
        <v>4.3999999999999997E-2</v>
      </c>
      <c r="M38" s="24">
        <v>4.3999999999999997E-2</v>
      </c>
      <c r="N38" s="214">
        <v>4.3999999999999997E-2</v>
      </c>
      <c r="O38" s="790"/>
    </row>
    <row r="39" spans="1:15" x14ac:dyDescent="0.15">
      <c r="A39" s="16">
        <v>38</v>
      </c>
      <c r="B39" s="796" t="s">
        <v>73</v>
      </c>
      <c r="C39" s="797"/>
      <c r="D39" s="19" t="s">
        <v>24</v>
      </c>
      <c r="E39" s="481"/>
      <c r="F39" s="481"/>
      <c r="G39" s="11"/>
      <c r="H39" s="11">
        <v>11.3</v>
      </c>
      <c r="I39" s="11"/>
      <c r="J39" s="11"/>
      <c r="K39" s="212"/>
      <c r="L39" s="12">
        <v>11.3</v>
      </c>
      <c r="M39" s="11">
        <v>11.3</v>
      </c>
      <c r="N39" s="212">
        <v>11.3</v>
      </c>
      <c r="O39" s="789" t="s">
        <v>39</v>
      </c>
    </row>
    <row r="40" spans="1:15" x14ac:dyDescent="0.15">
      <c r="A40" s="16">
        <v>39</v>
      </c>
      <c r="B40" s="796" t="s">
        <v>376</v>
      </c>
      <c r="C40" s="797"/>
      <c r="D40" s="19" t="s">
        <v>24</v>
      </c>
      <c r="E40" s="480"/>
      <c r="F40" s="480"/>
      <c r="G40" s="20"/>
      <c r="H40" s="20">
        <v>17</v>
      </c>
      <c r="I40" s="20"/>
      <c r="J40" s="20"/>
      <c r="K40" s="213"/>
      <c r="L40" s="21">
        <v>17</v>
      </c>
      <c r="M40" s="20">
        <v>17</v>
      </c>
      <c r="N40" s="213">
        <v>17</v>
      </c>
      <c r="O40" s="791"/>
    </row>
    <row r="41" spans="1:15" x14ac:dyDescent="0.15">
      <c r="A41" s="16">
        <v>40</v>
      </c>
      <c r="B41" s="796" t="s">
        <v>75</v>
      </c>
      <c r="C41" s="797"/>
      <c r="D41" s="19" t="s">
        <v>24</v>
      </c>
      <c r="E41" s="480"/>
      <c r="F41" s="480"/>
      <c r="G41" s="20"/>
      <c r="H41" s="20">
        <v>56</v>
      </c>
      <c r="I41" s="20"/>
      <c r="J41" s="20"/>
      <c r="K41" s="213"/>
      <c r="L41" s="21">
        <v>56</v>
      </c>
      <c r="M41" s="20">
        <v>56</v>
      </c>
      <c r="N41" s="213">
        <v>56</v>
      </c>
      <c r="O41" s="790"/>
    </row>
    <row r="42" spans="1:15" x14ac:dyDescent="0.15">
      <c r="A42" s="16">
        <v>41</v>
      </c>
      <c r="B42" s="796" t="s">
        <v>76</v>
      </c>
      <c r="C42" s="797"/>
      <c r="D42" s="19" t="s">
        <v>24</v>
      </c>
      <c r="E42" s="482"/>
      <c r="F42" s="482"/>
      <c r="G42" s="25"/>
      <c r="H42" s="25"/>
      <c r="I42" s="25"/>
      <c r="J42" s="25"/>
      <c r="K42" s="215"/>
      <c r="L42" s="48" t="s">
        <v>22</v>
      </c>
      <c r="M42" s="10" t="s">
        <v>22</v>
      </c>
      <c r="N42" s="19" t="s">
        <v>22</v>
      </c>
      <c r="O42" s="789" t="s">
        <v>44</v>
      </c>
    </row>
    <row r="43" spans="1:15" x14ac:dyDescent="0.15">
      <c r="A43" s="16">
        <v>42</v>
      </c>
      <c r="B43" s="796" t="s">
        <v>77</v>
      </c>
      <c r="C43" s="797"/>
      <c r="D43" s="19" t="s">
        <v>24</v>
      </c>
      <c r="E43" s="482"/>
      <c r="F43" s="482"/>
      <c r="G43" s="25"/>
      <c r="H43" s="25"/>
      <c r="I43" s="25"/>
      <c r="J43" s="25"/>
      <c r="K43" s="215"/>
      <c r="L43" s="48" t="s">
        <v>22</v>
      </c>
      <c r="M43" s="10" t="s">
        <v>22</v>
      </c>
      <c r="N43" s="19" t="s">
        <v>22</v>
      </c>
      <c r="O43" s="791"/>
    </row>
    <row r="44" spans="1:15" x14ac:dyDescent="0.15">
      <c r="A44" s="16">
        <v>43</v>
      </c>
      <c r="B44" s="796" t="s">
        <v>78</v>
      </c>
      <c r="C44" s="797"/>
      <c r="D44" s="19" t="s">
        <v>24</v>
      </c>
      <c r="E44" s="482"/>
      <c r="F44" s="482"/>
      <c r="G44" s="25"/>
      <c r="H44" s="25"/>
      <c r="I44" s="25"/>
      <c r="J44" s="25"/>
      <c r="K44" s="215"/>
      <c r="L44" s="48" t="s">
        <v>22</v>
      </c>
      <c r="M44" s="10" t="s">
        <v>22</v>
      </c>
      <c r="N44" s="19" t="s">
        <v>22</v>
      </c>
      <c r="O44" s="791"/>
    </row>
    <row r="45" spans="1:15" x14ac:dyDescent="0.15">
      <c r="A45" s="16">
        <v>44</v>
      </c>
      <c r="B45" s="796" t="s">
        <v>79</v>
      </c>
      <c r="C45" s="797"/>
      <c r="D45" s="19" t="s">
        <v>24</v>
      </c>
      <c r="E45" s="482"/>
      <c r="F45" s="482"/>
      <c r="G45" s="25"/>
      <c r="H45" s="25"/>
      <c r="I45" s="25"/>
      <c r="J45" s="25"/>
      <c r="K45" s="215"/>
      <c r="L45" s="48" t="s">
        <v>22</v>
      </c>
      <c r="M45" s="10" t="s">
        <v>22</v>
      </c>
      <c r="N45" s="19" t="s">
        <v>22</v>
      </c>
      <c r="O45" s="791"/>
    </row>
    <row r="46" spans="1:15" x14ac:dyDescent="0.15">
      <c r="A46" s="16">
        <v>45</v>
      </c>
      <c r="B46" s="796" t="s">
        <v>82</v>
      </c>
      <c r="C46" s="797"/>
      <c r="D46" s="19" t="s">
        <v>24</v>
      </c>
      <c r="E46" s="482"/>
      <c r="F46" s="482"/>
      <c r="G46" s="25"/>
      <c r="H46" s="25"/>
      <c r="I46" s="25"/>
      <c r="J46" s="25"/>
      <c r="K46" s="215"/>
      <c r="L46" s="48" t="s">
        <v>22</v>
      </c>
      <c r="M46" s="10" t="s">
        <v>22</v>
      </c>
      <c r="N46" s="19" t="s">
        <v>22</v>
      </c>
      <c r="O46" s="790"/>
    </row>
    <row r="47" spans="1:15" x14ac:dyDescent="0.15">
      <c r="A47" s="16">
        <v>46</v>
      </c>
      <c r="B47" s="796" t="s">
        <v>655</v>
      </c>
      <c r="C47" s="797"/>
      <c r="D47" s="19" t="s">
        <v>24</v>
      </c>
      <c r="E47" s="12">
        <v>1.0900000000000001</v>
      </c>
      <c r="F47" s="184">
        <v>1.05</v>
      </c>
      <c r="G47" s="11">
        <v>1.07</v>
      </c>
      <c r="H47" s="11">
        <v>1.1100000000000001</v>
      </c>
      <c r="I47" s="184">
        <v>1.28</v>
      </c>
      <c r="J47" s="11">
        <v>1.31</v>
      </c>
      <c r="K47" s="212">
        <v>1.26</v>
      </c>
      <c r="L47" s="12">
        <v>1.31</v>
      </c>
      <c r="M47" s="11">
        <v>1.05</v>
      </c>
      <c r="N47" s="212">
        <v>1.2</v>
      </c>
      <c r="O47" s="789" t="s">
        <v>74</v>
      </c>
    </row>
    <row r="48" spans="1:15" x14ac:dyDescent="0.15">
      <c r="A48" s="16">
        <v>47</v>
      </c>
      <c r="B48" s="796" t="s">
        <v>650</v>
      </c>
      <c r="C48" s="797"/>
      <c r="D48" s="19" t="s">
        <v>21</v>
      </c>
      <c r="E48" s="12">
        <v>6.9</v>
      </c>
      <c r="F48" s="11">
        <v>6.7</v>
      </c>
      <c r="G48" s="11">
        <v>7</v>
      </c>
      <c r="H48" s="11">
        <v>6.7</v>
      </c>
      <c r="I48" s="11">
        <v>6.4</v>
      </c>
      <c r="J48" s="11">
        <v>6.5</v>
      </c>
      <c r="K48" s="212">
        <v>6.4</v>
      </c>
      <c r="L48" s="12">
        <v>7</v>
      </c>
      <c r="M48" s="11">
        <v>6.4</v>
      </c>
      <c r="N48" s="212">
        <v>6.7</v>
      </c>
      <c r="O48" s="791"/>
    </row>
    <row r="49" spans="1:15" x14ac:dyDescent="0.15">
      <c r="A49" s="16">
        <v>48</v>
      </c>
      <c r="B49" s="796" t="s">
        <v>84</v>
      </c>
      <c r="C49" s="797"/>
      <c r="D49" s="19" t="s">
        <v>21</v>
      </c>
      <c r="E49" s="482"/>
      <c r="F49" s="482"/>
      <c r="G49" s="25"/>
      <c r="H49" s="25"/>
      <c r="I49" s="25"/>
      <c r="J49" s="25"/>
      <c r="K49" s="215"/>
      <c r="L49" s="48" t="s">
        <v>22</v>
      </c>
      <c r="M49" s="10" t="s">
        <v>22</v>
      </c>
      <c r="N49" s="19" t="s">
        <v>22</v>
      </c>
      <c r="O49" s="791"/>
    </row>
    <row r="50" spans="1:15" x14ac:dyDescent="0.15">
      <c r="A50" s="16">
        <v>49</v>
      </c>
      <c r="B50" s="796" t="s">
        <v>85</v>
      </c>
      <c r="C50" s="797"/>
      <c r="D50" s="19" t="s">
        <v>21</v>
      </c>
      <c r="E50" s="482"/>
      <c r="F50" s="482"/>
      <c r="G50" s="25"/>
      <c r="H50" s="25" t="s">
        <v>514</v>
      </c>
      <c r="I50" s="10"/>
      <c r="J50" s="25"/>
      <c r="K50" s="215"/>
      <c r="L50" s="21" t="s">
        <v>22</v>
      </c>
      <c r="M50" s="20" t="s">
        <v>22</v>
      </c>
      <c r="N50" s="213" t="s">
        <v>22</v>
      </c>
      <c r="O50" s="791"/>
    </row>
    <row r="51" spans="1:15" x14ac:dyDescent="0.15">
      <c r="A51" s="16">
        <v>50</v>
      </c>
      <c r="B51" s="796" t="s">
        <v>86</v>
      </c>
      <c r="C51" s="797"/>
      <c r="D51" s="19" t="s">
        <v>87</v>
      </c>
      <c r="E51" s="12">
        <v>3</v>
      </c>
      <c r="F51" s="11">
        <v>3.2</v>
      </c>
      <c r="G51" s="11">
        <v>6.1</v>
      </c>
      <c r="H51" s="11">
        <v>3.2</v>
      </c>
      <c r="I51" s="11">
        <v>7.2</v>
      </c>
      <c r="J51" s="11">
        <v>5.0999999999999996</v>
      </c>
      <c r="K51" s="212">
        <v>5</v>
      </c>
      <c r="L51" s="12">
        <v>7.2</v>
      </c>
      <c r="M51" s="11">
        <v>3</v>
      </c>
      <c r="N51" s="212">
        <v>4.7</v>
      </c>
      <c r="O51" s="791"/>
    </row>
    <row r="52" spans="1:15" ht="14.25" thickBot="1" x14ac:dyDescent="0.2">
      <c r="A52" s="16">
        <v>51</v>
      </c>
      <c r="B52" s="978" t="s">
        <v>88</v>
      </c>
      <c r="C52" s="979"/>
      <c r="D52" s="29" t="s">
        <v>87</v>
      </c>
      <c r="E52" s="31">
        <v>1</v>
      </c>
      <c r="F52" s="161">
        <v>0.5</v>
      </c>
      <c r="G52" s="161">
        <v>4.4000000000000004</v>
      </c>
      <c r="H52" s="161">
        <v>0.5</v>
      </c>
      <c r="I52" s="188">
        <v>1.3</v>
      </c>
      <c r="J52" s="161">
        <v>14.8</v>
      </c>
      <c r="K52" s="217">
        <v>9.9</v>
      </c>
      <c r="L52" s="12">
        <v>14.8</v>
      </c>
      <c r="M52" s="11">
        <v>0.5</v>
      </c>
      <c r="N52" s="212">
        <v>4.5999999999999996</v>
      </c>
      <c r="O52" s="844"/>
    </row>
    <row r="53" spans="1:15" x14ac:dyDescent="0.15">
      <c r="A53" s="792" t="s">
        <v>89</v>
      </c>
      <c r="B53" s="793"/>
      <c r="C53" s="960"/>
      <c r="D53" s="13" t="s">
        <v>16</v>
      </c>
      <c r="E53" s="464"/>
      <c r="F53" s="485"/>
      <c r="G53" s="247"/>
      <c r="H53" s="349" t="s">
        <v>380</v>
      </c>
      <c r="I53" s="418" t="s">
        <v>381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836" t="s">
        <v>118</v>
      </c>
      <c r="C54" s="837"/>
      <c r="D54" s="19" t="s">
        <v>119</v>
      </c>
      <c r="E54" s="482"/>
      <c r="F54" s="482"/>
      <c r="G54" s="25"/>
      <c r="H54" s="25" t="s">
        <v>622</v>
      </c>
      <c r="I54" s="10"/>
      <c r="J54" s="25"/>
      <c r="K54" s="215"/>
      <c r="L54" s="27" t="s">
        <v>622</v>
      </c>
      <c r="M54" s="25" t="s">
        <v>622</v>
      </c>
      <c r="N54" s="215" t="s">
        <v>622</v>
      </c>
      <c r="O54" s="789" t="s">
        <v>74</v>
      </c>
    </row>
    <row r="55" spans="1:15" x14ac:dyDescent="0.15">
      <c r="A55" s="35">
        <v>2</v>
      </c>
      <c r="B55" s="836" t="s">
        <v>651</v>
      </c>
      <c r="C55" s="837"/>
      <c r="D55" s="19" t="s">
        <v>152</v>
      </c>
      <c r="E55" s="481"/>
      <c r="F55" s="481"/>
      <c r="G55" s="11"/>
      <c r="H55" s="11">
        <v>1.4</v>
      </c>
      <c r="I55" s="11"/>
      <c r="J55" s="11"/>
      <c r="K55" s="212"/>
      <c r="L55" s="12">
        <v>1.4</v>
      </c>
      <c r="M55" s="11">
        <v>1.4</v>
      </c>
      <c r="N55" s="212">
        <v>1.4</v>
      </c>
      <c r="O55" s="791"/>
    </row>
    <row r="56" spans="1:15" x14ac:dyDescent="0.15">
      <c r="A56" s="35">
        <v>3</v>
      </c>
      <c r="B56" s="836" t="s">
        <v>652</v>
      </c>
      <c r="C56" s="837"/>
      <c r="D56" s="19" t="s">
        <v>152</v>
      </c>
      <c r="E56" s="481"/>
      <c r="F56" s="481"/>
      <c r="G56" s="11"/>
      <c r="H56" s="11">
        <v>2.2999999999999998</v>
      </c>
      <c r="I56" s="11"/>
      <c r="J56" s="11"/>
      <c r="K56" s="212"/>
      <c r="L56" s="12">
        <v>2.2999999999999998</v>
      </c>
      <c r="M56" s="11">
        <v>2.2999999999999998</v>
      </c>
      <c r="N56" s="212">
        <v>2.2999999999999998</v>
      </c>
      <c r="O56" s="791"/>
    </row>
    <row r="57" spans="1:15" x14ac:dyDescent="0.15">
      <c r="A57" s="35">
        <v>4</v>
      </c>
      <c r="B57" s="836" t="s">
        <v>101</v>
      </c>
      <c r="C57" s="837"/>
      <c r="D57" s="19" t="s">
        <v>43</v>
      </c>
      <c r="E57" s="12">
        <v>11</v>
      </c>
      <c r="F57" s="11">
        <v>10</v>
      </c>
      <c r="G57" s="11">
        <v>9.3000000000000007</v>
      </c>
      <c r="H57" s="11">
        <v>8.3000000000000007</v>
      </c>
      <c r="I57" s="11">
        <v>5.7</v>
      </c>
      <c r="J57" s="11">
        <v>5.8</v>
      </c>
      <c r="K57" s="11">
        <v>3.1</v>
      </c>
      <c r="L57" s="12">
        <v>11</v>
      </c>
      <c r="M57" s="11">
        <v>3.1</v>
      </c>
      <c r="N57" s="212">
        <v>7.6</v>
      </c>
      <c r="O57" s="791"/>
    </row>
    <row r="58" spans="1:15" x14ac:dyDescent="0.15">
      <c r="A58" s="35">
        <v>5</v>
      </c>
      <c r="B58" s="836" t="s">
        <v>653</v>
      </c>
      <c r="C58" s="837"/>
      <c r="D58" s="19" t="s">
        <v>122</v>
      </c>
      <c r="E58" s="482"/>
      <c r="F58" s="482"/>
      <c r="G58" s="25"/>
      <c r="H58" s="25"/>
      <c r="I58" s="25"/>
      <c r="J58" s="25"/>
      <c r="K58" s="215"/>
      <c r="L58" s="48" t="s">
        <v>22</v>
      </c>
      <c r="M58" s="10" t="s">
        <v>22</v>
      </c>
      <c r="N58" s="19" t="s">
        <v>22</v>
      </c>
      <c r="O58" s="791"/>
    </row>
    <row r="59" spans="1:15" x14ac:dyDescent="0.15">
      <c r="A59" s="35">
        <v>6</v>
      </c>
      <c r="B59" s="836" t="s">
        <v>654</v>
      </c>
      <c r="C59" s="837"/>
      <c r="D59" s="19" t="s">
        <v>52</v>
      </c>
      <c r="E59" s="482"/>
      <c r="F59" s="482"/>
      <c r="G59" s="25"/>
      <c r="H59" s="25" t="s">
        <v>520</v>
      </c>
      <c r="I59" s="10"/>
      <c r="J59" s="25"/>
      <c r="K59" s="215"/>
      <c r="L59" s="21" t="s">
        <v>520</v>
      </c>
      <c r="M59" s="20" t="s">
        <v>520</v>
      </c>
      <c r="N59" s="213" t="s">
        <v>520</v>
      </c>
      <c r="O59" s="791"/>
    </row>
    <row r="60" spans="1:15" x14ac:dyDescent="0.15">
      <c r="A60" s="35">
        <v>7</v>
      </c>
      <c r="B60" s="836" t="s">
        <v>124</v>
      </c>
      <c r="C60" s="837"/>
      <c r="D60" s="19" t="s">
        <v>38</v>
      </c>
      <c r="E60" s="482"/>
      <c r="F60" s="482"/>
      <c r="G60" s="25"/>
      <c r="H60" s="25"/>
      <c r="I60" s="25"/>
      <c r="J60" s="25"/>
      <c r="K60" s="215"/>
      <c r="L60" s="48" t="s">
        <v>22</v>
      </c>
      <c r="M60" s="10" t="s">
        <v>22</v>
      </c>
      <c r="N60" s="19" t="s">
        <v>22</v>
      </c>
      <c r="O60" s="791"/>
    </row>
    <row r="61" spans="1:15" x14ac:dyDescent="0.15">
      <c r="A61" s="35">
        <v>8</v>
      </c>
      <c r="B61" s="836" t="s">
        <v>90</v>
      </c>
      <c r="C61" s="837"/>
      <c r="D61" s="19" t="s">
        <v>52</v>
      </c>
      <c r="E61" s="27">
        <v>0.23</v>
      </c>
      <c r="F61" s="25">
        <v>0.31</v>
      </c>
      <c r="G61" s="25">
        <v>0.31</v>
      </c>
      <c r="H61" s="25">
        <v>0.34</v>
      </c>
      <c r="I61" s="25">
        <v>0.36</v>
      </c>
      <c r="J61" s="25">
        <v>0.64</v>
      </c>
      <c r="K61" s="215">
        <v>0.43</v>
      </c>
      <c r="L61" s="27">
        <v>0.64</v>
      </c>
      <c r="M61" s="25">
        <v>0.23</v>
      </c>
      <c r="N61" s="215">
        <v>0.37</v>
      </c>
      <c r="O61" s="791"/>
    </row>
    <row r="62" spans="1:15" x14ac:dyDescent="0.15">
      <c r="A62" s="33">
        <v>9</v>
      </c>
      <c r="B62" s="836" t="s">
        <v>91</v>
      </c>
      <c r="C62" s="837"/>
      <c r="D62" s="19" t="s">
        <v>153</v>
      </c>
      <c r="E62" s="23" t="s">
        <v>81</v>
      </c>
      <c r="F62" s="24">
        <v>8.9999999999999993E-3</v>
      </c>
      <c r="G62" s="24">
        <v>0.01</v>
      </c>
      <c r="H62" s="24" t="s">
        <v>81</v>
      </c>
      <c r="I62" s="24">
        <v>2.1999999999999999E-2</v>
      </c>
      <c r="J62" s="24">
        <v>4.7E-2</v>
      </c>
      <c r="K62" s="214">
        <v>1.2999999999999999E-2</v>
      </c>
      <c r="L62" s="23">
        <v>4.7E-2</v>
      </c>
      <c r="M62" s="24" t="s">
        <v>81</v>
      </c>
      <c r="N62" s="214">
        <v>1.4428571428571428E-2</v>
      </c>
      <c r="O62" s="791"/>
    </row>
    <row r="63" spans="1:15" x14ac:dyDescent="0.15">
      <c r="A63" s="33">
        <v>10</v>
      </c>
      <c r="B63" s="836" t="s">
        <v>126</v>
      </c>
      <c r="C63" s="837"/>
      <c r="D63" s="19" t="s">
        <v>52</v>
      </c>
      <c r="E63" s="482"/>
      <c r="F63" s="482"/>
      <c r="G63" s="25"/>
      <c r="H63" s="25"/>
      <c r="I63" s="25"/>
      <c r="J63" s="25"/>
      <c r="K63" s="215"/>
      <c r="L63" s="48" t="s">
        <v>22</v>
      </c>
      <c r="M63" s="10" t="s">
        <v>22</v>
      </c>
      <c r="N63" s="19" t="s">
        <v>22</v>
      </c>
      <c r="O63" s="791"/>
    </row>
    <row r="64" spans="1:15" x14ac:dyDescent="0.15">
      <c r="A64" s="35">
        <v>11</v>
      </c>
      <c r="B64" s="836" t="s">
        <v>496</v>
      </c>
      <c r="C64" s="837"/>
      <c r="D64" s="34" t="s">
        <v>498</v>
      </c>
      <c r="E64" s="480"/>
      <c r="F64" s="480"/>
      <c r="G64" s="20"/>
      <c r="H64" s="20" t="s">
        <v>520</v>
      </c>
      <c r="I64" s="20"/>
      <c r="J64" s="20"/>
      <c r="K64" s="213"/>
      <c r="L64" s="21" t="s">
        <v>520</v>
      </c>
      <c r="M64" s="20" t="s">
        <v>520</v>
      </c>
      <c r="N64" s="213" t="s">
        <v>520</v>
      </c>
      <c r="O64" s="791"/>
    </row>
    <row r="65" spans="1:15" x14ac:dyDescent="0.15">
      <c r="A65" s="35">
        <v>12</v>
      </c>
      <c r="B65" s="836" t="s">
        <v>97</v>
      </c>
      <c r="C65" s="837"/>
      <c r="D65" s="19" t="s">
        <v>127</v>
      </c>
      <c r="E65" s="480"/>
      <c r="F65" s="480"/>
      <c r="G65" s="20"/>
      <c r="H65" s="20"/>
      <c r="I65" s="20"/>
      <c r="J65" s="20"/>
      <c r="K65" s="213"/>
      <c r="L65" s="21" t="s">
        <v>22</v>
      </c>
      <c r="M65" s="20" t="s">
        <v>22</v>
      </c>
      <c r="N65" s="213" t="s">
        <v>22</v>
      </c>
      <c r="O65" s="791"/>
    </row>
    <row r="66" spans="1:15" x14ac:dyDescent="0.15">
      <c r="A66" s="35">
        <v>13</v>
      </c>
      <c r="B66" s="836" t="s">
        <v>96</v>
      </c>
      <c r="C66" s="837"/>
      <c r="D66" s="19" t="s">
        <v>92</v>
      </c>
      <c r="E66" s="480"/>
      <c r="F66" s="480"/>
      <c r="G66" s="20"/>
      <c r="H66" s="20">
        <v>13</v>
      </c>
      <c r="I66" s="20"/>
      <c r="J66" s="20"/>
      <c r="K66" s="213"/>
      <c r="L66" s="21">
        <v>13</v>
      </c>
      <c r="M66" s="20">
        <v>13</v>
      </c>
      <c r="N66" s="213">
        <v>13</v>
      </c>
      <c r="O66" s="791"/>
    </row>
    <row r="67" spans="1:15" x14ac:dyDescent="0.15">
      <c r="A67" s="33">
        <v>14</v>
      </c>
      <c r="B67" s="865" t="s">
        <v>128</v>
      </c>
      <c r="C67" s="866"/>
      <c r="D67" s="34" t="s">
        <v>154</v>
      </c>
      <c r="E67" s="482"/>
      <c r="F67" s="482"/>
      <c r="G67" s="25"/>
      <c r="H67" s="25"/>
      <c r="I67" s="25"/>
      <c r="J67" s="25"/>
      <c r="K67" s="215"/>
      <c r="L67" s="48" t="s">
        <v>22</v>
      </c>
      <c r="M67" s="10" t="s">
        <v>22</v>
      </c>
      <c r="N67" s="19" t="s">
        <v>22</v>
      </c>
      <c r="O67" s="791"/>
    </row>
    <row r="68" spans="1:15" x14ac:dyDescent="0.15">
      <c r="A68" s="35">
        <v>15</v>
      </c>
      <c r="B68" s="836" t="s">
        <v>130</v>
      </c>
      <c r="C68" s="837"/>
      <c r="D68" s="19" t="s">
        <v>70</v>
      </c>
      <c r="E68" s="65">
        <v>2</v>
      </c>
      <c r="F68" s="20">
        <v>2</v>
      </c>
      <c r="G68" s="20">
        <v>3</v>
      </c>
      <c r="H68" s="20">
        <v>1</v>
      </c>
      <c r="I68" s="20">
        <v>1</v>
      </c>
      <c r="J68" s="20">
        <v>2</v>
      </c>
      <c r="K68" s="20">
        <v>2</v>
      </c>
      <c r="L68" s="21">
        <v>3</v>
      </c>
      <c r="M68" s="20">
        <v>1</v>
      </c>
      <c r="N68" s="213">
        <v>2</v>
      </c>
      <c r="O68" s="791"/>
    </row>
    <row r="69" spans="1:15" x14ac:dyDescent="0.15">
      <c r="A69" s="35">
        <v>16</v>
      </c>
      <c r="B69" s="836" t="s">
        <v>131</v>
      </c>
      <c r="C69" s="837"/>
      <c r="D69" s="19" t="s">
        <v>132</v>
      </c>
      <c r="E69" s="482"/>
      <c r="F69" s="482"/>
      <c r="G69" s="25"/>
      <c r="H69" s="20">
        <v>69</v>
      </c>
      <c r="I69" s="10"/>
      <c r="J69" s="25"/>
      <c r="K69" s="215"/>
      <c r="L69" s="21">
        <v>69</v>
      </c>
      <c r="M69" s="20">
        <v>69</v>
      </c>
      <c r="N69" s="213">
        <v>69</v>
      </c>
      <c r="O69" s="791"/>
    </row>
    <row r="70" spans="1:15" x14ac:dyDescent="0.15">
      <c r="A70" s="35">
        <v>17</v>
      </c>
      <c r="B70" s="836" t="s">
        <v>133</v>
      </c>
      <c r="C70" s="837"/>
      <c r="D70" s="19" t="s">
        <v>92</v>
      </c>
      <c r="E70" s="23" t="s">
        <v>134</v>
      </c>
      <c r="F70" s="24" t="s">
        <v>134</v>
      </c>
      <c r="G70" s="24">
        <v>3.0000000000000001E-3</v>
      </c>
      <c r="H70" s="24" t="s">
        <v>134</v>
      </c>
      <c r="I70" s="24" t="s">
        <v>134</v>
      </c>
      <c r="J70" s="24" t="s">
        <v>134</v>
      </c>
      <c r="K70" s="214" t="s">
        <v>134</v>
      </c>
      <c r="L70" s="23">
        <v>3.0000000000000001E-3</v>
      </c>
      <c r="M70" s="24" t="s">
        <v>134</v>
      </c>
      <c r="N70" s="214" t="s">
        <v>134</v>
      </c>
      <c r="O70" s="791"/>
    </row>
    <row r="71" spans="1:15" x14ac:dyDescent="0.15">
      <c r="A71" s="35">
        <v>18</v>
      </c>
      <c r="B71" s="836" t="s">
        <v>100</v>
      </c>
      <c r="C71" s="837"/>
      <c r="D71" s="19" t="s">
        <v>92</v>
      </c>
      <c r="E71" s="486"/>
      <c r="F71" s="482"/>
      <c r="G71" s="25"/>
      <c r="H71" s="25" t="s">
        <v>519</v>
      </c>
      <c r="I71" s="24"/>
      <c r="J71" s="25"/>
      <c r="K71" s="215"/>
      <c r="L71" s="12" t="s">
        <v>519</v>
      </c>
      <c r="M71" s="11" t="s">
        <v>519</v>
      </c>
      <c r="N71" s="212" t="s">
        <v>519</v>
      </c>
      <c r="O71" s="791"/>
    </row>
    <row r="72" spans="1:15" ht="14.25" thickBot="1" x14ac:dyDescent="0.2">
      <c r="A72" s="38">
        <v>19</v>
      </c>
      <c r="B72" s="39" t="s">
        <v>366</v>
      </c>
      <c r="C72" s="40"/>
      <c r="D72" s="41" t="s">
        <v>92</v>
      </c>
      <c r="E72" s="484"/>
      <c r="F72" s="484"/>
      <c r="G72" s="161"/>
      <c r="H72" s="161">
        <v>3.6</v>
      </c>
      <c r="I72" s="161"/>
      <c r="J72" s="161"/>
      <c r="K72" s="161"/>
      <c r="L72" s="31">
        <v>3.6</v>
      </c>
      <c r="M72" s="161">
        <v>3.6</v>
      </c>
      <c r="N72" s="217">
        <v>3.6</v>
      </c>
      <c r="O72" s="844"/>
    </row>
    <row r="73" spans="1:15" ht="14.25" thickBot="1" x14ac:dyDescent="0.2">
      <c r="A73" s="841" t="s">
        <v>659</v>
      </c>
      <c r="B73" s="842"/>
      <c r="C73" s="842"/>
      <c r="D73" s="843"/>
      <c r="E73" s="66" t="s">
        <v>527</v>
      </c>
      <c r="F73" s="162" t="s">
        <v>546</v>
      </c>
      <c r="G73" s="162" t="s">
        <v>560</v>
      </c>
      <c r="H73" s="162" t="s">
        <v>564</v>
      </c>
      <c r="I73" s="163" t="s">
        <v>568</v>
      </c>
      <c r="J73" s="163" t="s">
        <v>572</v>
      </c>
      <c r="K73" s="224" t="s">
        <v>576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8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463"/>
      <c r="G75" s="2"/>
      <c r="H75" s="2"/>
      <c r="I75" s="2"/>
      <c r="J75" s="2"/>
      <c r="K75" s="2"/>
      <c r="L75" s="2"/>
      <c r="M75" s="2"/>
      <c r="N75" s="2"/>
    </row>
    <row r="76" spans="1:15" x14ac:dyDescent="0.15">
      <c r="F76" s="462"/>
    </row>
    <row r="77" spans="1:15" x14ac:dyDescent="0.15">
      <c r="F77" s="462"/>
    </row>
    <row r="78" spans="1:15" x14ac:dyDescent="0.15">
      <c r="F78" s="462"/>
    </row>
    <row r="79" spans="1:15" x14ac:dyDescent="0.15">
      <c r="F79" s="462"/>
    </row>
    <row r="80" spans="1:15" x14ac:dyDescent="0.15">
      <c r="F80" s="462"/>
    </row>
    <row r="81" spans="6:6" x14ac:dyDescent="0.15">
      <c r="F81" s="462"/>
    </row>
    <row r="82" spans="6:6" x14ac:dyDescent="0.15">
      <c r="F82" s="462"/>
    </row>
    <row r="83" spans="6:6" x14ac:dyDescent="0.15">
      <c r="F83" s="462"/>
    </row>
    <row r="84" spans="6:6" x14ac:dyDescent="0.15">
      <c r="F84" s="462"/>
    </row>
    <row r="85" spans="6:6" x14ac:dyDescent="0.15">
      <c r="F85" s="462"/>
    </row>
    <row r="86" spans="6:6" x14ac:dyDescent="0.15">
      <c r="F86" s="462"/>
    </row>
    <row r="87" spans="6:6" x14ac:dyDescent="0.15">
      <c r="F87" s="462"/>
    </row>
    <row r="88" spans="6:6" x14ac:dyDescent="0.15">
      <c r="F88" s="462"/>
    </row>
    <row r="89" spans="6:6" x14ac:dyDescent="0.15">
      <c r="F89" s="462"/>
    </row>
    <row r="90" spans="6:6" x14ac:dyDescent="0.15">
      <c r="F90" s="462"/>
    </row>
    <row r="91" spans="6:6" x14ac:dyDescent="0.15">
      <c r="F91" s="462"/>
    </row>
    <row r="92" spans="6:6" x14ac:dyDescent="0.15">
      <c r="F92" s="462"/>
    </row>
    <row r="93" spans="6:6" x14ac:dyDescent="0.15">
      <c r="F93" s="462"/>
    </row>
    <row r="94" spans="6:6" x14ac:dyDescent="0.15">
      <c r="F94" s="462"/>
    </row>
    <row r="95" spans="6:6" x14ac:dyDescent="0.15">
      <c r="F95" s="462"/>
    </row>
    <row r="96" spans="6:6" x14ac:dyDescent="0.15">
      <c r="F96" s="462"/>
    </row>
    <row r="97" spans="6:6" x14ac:dyDescent="0.15">
      <c r="F97" s="462"/>
    </row>
    <row r="98" spans="6:6" x14ac:dyDescent="0.15">
      <c r="F98" s="462"/>
    </row>
    <row r="99" spans="6:6" x14ac:dyDescent="0.15">
      <c r="F99" s="462"/>
    </row>
    <row r="100" spans="6:6" x14ac:dyDescent="0.15">
      <c r="F100" s="462"/>
    </row>
    <row r="101" spans="6:6" x14ac:dyDescent="0.15">
      <c r="F101" s="462"/>
    </row>
    <row r="102" spans="6:6" x14ac:dyDescent="0.15">
      <c r="F102" s="462"/>
    </row>
    <row r="103" spans="6:6" x14ac:dyDescent="0.15">
      <c r="F103" s="462"/>
    </row>
    <row r="104" spans="6:6" x14ac:dyDescent="0.15">
      <c r="F104" s="462"/>
    </row>
    <row r="105" spans="6:6" x14ac:dyDescent="0.15">
      <c r="F105" s="462"/>
    </row>
    <row r="106" spans="6:6" x14ac:dyDescent="0.15">
      <c r="F106" s="462"/>
    </row>
    <row r="107" spans="6:6" x14ac:dyDescent="0.15">
      <c r="F107" s="462"/>
    </row>
    <row r="108" spans="6:6" x14ac:dyDescent="0.15">
      <c r="F108" s="462"/>
    </row>
    <row r="109" spans="6:6" x14ac:dyDescent="0.15">
      <c r="F109" s="462"/>
    </row>
    <row r="110" spans="6:6" x14ac:dyDescent="0.15">
      <c r="F110" s="462"/>
    </row>
    <row r="111" spans="6:6" x14ac:dyDescent="0.15">
      <c r="F111" s="462"/>
    </row>
    <row r="112" spans="6:6" x14ac:dyDescent="0.15">
      <c r="F112" s="462"/>
    </row>
    <row r="113" spans="6:6" x14ac:dyDescent="0.15">
      <c r="F113" s="462"/>
    </row>
    <row r="114" spans="6:6" x14ac:dyDescent="0.15">
      <c r="F114" s="462"/>
    </row>
  </sheetData>
  <mergeCells count="84">
    <mergeCell ref="O21:O25"/>
    <mergeCell ref="O33:O38"/>
    <mergeCell ref="O39:O41"/>
    <mergeCell ref="B60:C60"/>
    <mergeCell ref="B70:C70"/>
    <mergeCell ref="A53:C53"/>
    <mergeCell ref="B54:C54"/>
    <mergeCell ref="B65:C65"/>
    <mergeCell ref="B66:C66"/>
    <mergeCell ref="B67:C67"/>
    <mergeCell ref="B68:C68"/>
    <mergeCell ref="B69:C69"/>
    <mergeCell ref="B59:C59"/>
    <mergeCell ref="B55:C55"/>
    <mergeCell ref="B51:C51"/>
    <mergeCell ref="B52:C52"/>
    <mergeCell ref="A73:D73"/>
    <mergeCell ref="B61:C61"/>
    <mergeCell ref="B62:C62"/>
    <mergeCell ref="B63:C63"/>
    <mergeCell ref="B64:C64"/>
    <mergeCell ref="B71:C71"/>
    <mergeCell ref="B56:C56"/>
    <mergeCell ref="B57:C57"/>
    <mergeCell ref="B58:C58"/>
    <mergeCell ref="O54:O72"/>
    <mergeCell ref="B38:C38"/>
    <mergeCell ref="B39:C39"/>
    <mergeCell ref="B40:C40"/>
    <mergeCell ref="B41:C41"/>
    <mergeCell ref="B42:C42"/>
    <mergeCell ref="O42:O46"/>
    <mergeCell ref="B43:C43"/>
    <mergeCell ref="B44:C44"/>
    <mergeCell ref="B46:C46"/>
    <mergeCell ref="B47:C47"/>
    <mergeCell ref="O47:O52"/>
    <mergeCell ref="B48:C48"/>
    <mergeCell ref="B49:C49"/>
    <mergeCell ref="B50:C50"/>
    <mergeCell ref="B45:C45"/>
    <mergeCell ref="B33:C33"/>
    <mergeCell ref="B34:C34"/>
    <mergeCell ref="B35:C35"/>
    <mergeCell ref="B36:C36"/>
    <mergeCell ref="B37:C37"/>
    <mergeCell ref="B26:C26"/>
    <mergeCell ref="O26:O32"/>
    <mergeCell ref="B27:C27"/>
    <mergeCell ref="B28:C28"/>
    <mergeCell ref="B29:C29"/>
    <mergeCell ref="B30:C30"/>
    <mergeCell ref="B31:C31"/>
    <mergeCell ref="B32:C32"/>
    <mergeCell ref="B21:C21"/>
    <mergeCell ref="B23:C23"/>
    <mergeCell ref="B24:C24"/>
    <mergeCell ref="B25:C25"/>
    <mergeCell ref="B22:C22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A4:B4"/>
    <mergeCell ref="A6:B11"/>
    <mergeCell ref="C6:D6"/>
    <mergeCell ref="E3:G3"/>
    <mergeCell ref="E4:G4"/>
    <mergeCell ref="A12:C12"/>
    <mergeCell ref="L6:L9"/>
    <mergeCell ref="M6:M9"/>
    <mergeCell ref="N6:N9"/>
    <mergeCell ref="O6:O11"/>
    <mergeCell ref="C7:D7"/>
    <mergeCell ref="C8:D8"/>
    <mergeCell ref="C9:D9"/>
    <mergeCell ref="C10:D10"/>
    <mergeCell ref="C11:D11"/>
  </mergeCells>
  <phoneticPr fontId="2"/>
  <conditionalFormatting sqref="E57:N57">
    <cfRule type="expression" dxfId="25" priority="9">
      <formula>E57&gt;=10</formula>
    </cfRule>
  </conditionalFormatting>
  <conditionalFormatting sqref="E68">
    <cfRule type="expression" dxfId="24" priority="7">
      <formula>E68&gt;=10</formula>
    </cfRule>
  </conditionalFormatting>
  <conditionalFormatting sqref="F68">
    <cfRule type="expression" dxfId="23" priority="6">
      <formula>F68&gt;=10</formula>
    </cfRule>
  </conditionalFormatting>
  <conditionalFormatting sqref="G68">
    <cfRule type="expression" dxfId="22" priority="5">
      <formula>G68&gt;=10</formula>
    </cfRule>
  </conditionalFormatting>
  <conditionalFormatting sqref="H68">
    <cfRule type="expression" dxfId="21" priority="4">
      <formula>H68&gt;=10</formula>
    </cfRule>
  </conditionalFormatting>
  <conditionalFormatting sqref="I68">
    <cfRule type="expression" dxfId="20" priority="3">
      <formula>I68&gt;=10</formula>
    </cfRule>
  </conditionalFormatting>
  <conditionalFormatting sqref="J68">
    <cfRule type="expression" dxfId="19" priority="2">
      <formula>J68&gt;=10</formula>
    </cfRule>
  </conditionalFormatting>
  <conditionalFormatting sqref="K68">
    <cfRule type="expression" dxfId="18" priority="1">
      <formula>K68&gt;=10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55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155</v>
      </c>
      <c r="D4" s="2"/>
      <c r="E4" s="953" t="s">
        <v>641</v>
      </c>
      <c r="F4" s="818"/>
      <c r="G4" s="818"/>
      <c r="H4" s="818"/>
      <c r="I4" s="819"/>
      <c r="J4" s="644"/>
      <c r="K4" s="2"/>
      <c r="L4" s="84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45056</v>
      </c>
      <c r="G6" s="8">
        <v>45084</v>
      </c>
      <c r="H6" s="8">
        <v>45112</v>
      </c>
      <c r="I6" s="8">
        <v>45140</v>
      </c>
      <c r="J6" s="8">
        <v>45175</v>
      </c>
      <c r="K6" s="8">
        <v>45203</v>
      </c>
      <c r="L6" s="8">
        <v>45238</v>
      </c>
      <c r="M6" s="8">
        <v>45266</v>
      </c>
      <c r="N6" s="8">
        <v>45301</v>
      </c>
      <c r="O6" s="8">
        <v>45329</v>
      </c>
      <c r="P6" s="201">
        <v>45357</v>
      </c>
      <c r="Q6" s="820" t="s">
        <v>6</v>
      </c>
      <c r="R6" s="823" t="s">
        <v>7</v>
      </c>
      <c r="S6" s="826" t="s">
        <v>8</v>
      </c>
      <c r="T6" s="829" t="s">
        <v>9</v>
      </c>
    </row>
    <row r="7" spans="1:20" ht="13.5" customHeight="1" x14ac:dyDescent="0.15">
      <c r="A7" s="806"/>
      <c r="B7" s="807"/>
      <c r="C7" s="834" t="s">
        <v>10</v>
      </c>
      <c r="D7" s="835"/>
      <c r="E7" s="53">
        <v>0.39930555555555558</v>
      </c>
      <c r="F7" s="9">
        <v>0.43055555555555558</v>
      </c>
      <c r="G7" s="9">
        <v>0.58680555555555558</v>
      </c>
      <c r="H7" s="9">
        <v>0.4513888888888889</v>
      </c>
      <c r="I7" s="9">
        <v>0.4201388888888889</v>
      </c>
      <c r="J7" s="9">
        <v>0.37986111111111115</v>
      </c>
      <c r="K7" s="9">
        <v>0.39930555555555558</v>
      </c>
      <c r="L7" s="9">
        <v>0.39374999999999999</v>
      </c>
      <c r="M7" s="9">
        <v>0.43402777777777773</v>
      </c>
      <c r="N7" s="9">
        <v>0.44444444444444442</v>
      </c>
      <c r="O7" s="9">
        <v>0.4291666666666667</v>
      </c>
      <c r="P7" s="203">
        <v>0.42708333333333331</v>
      </c>
      <c r="Q7" s="821"/>
      <c r="R7" s="824"/>
      <c r="S7" s="827"/>
      <c r="T7" s="830"/>
    </row>
    <row r="8" spans="1:20" ht="13.5" customHeight="1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504</v>
      </c>
      <c r="I8" s="10" t="s">
        <v>507</v>
      </c>
      <c r="J8" s="9" t="s">
        <v>507</v>
      </c>
      <c r="K8" s="9" t="s">
        <v>504</v>
      </c>
      <c r="L8" s="9" t="s">
        <v>531</v>
      </c>
      <c r="M8" s="9" t="s">
        <v>504</v>
      </c>
      <c r="N8" s="9" t="s">
        <v>531</v>
      </c>
      <c r="O8" s="9" t="s">
        <v>507</v>
      </c>
      <c r="P8" s="203" t="s">
        <v>583</v>
      </c>
      <c r="Q8" s="821"/>
      <c r="R8" s="824"/>
      <c r="S8" s="827"/>
      <c r="T8" s="830"/>
    </row>
    <row r="9" spans="1:20" ht="13.5" customHeight="1" x14ac:dyDescent="0.15">
      <c r="A9" s="806"/>
      <c r="B9" s="807"/>
      <c r="C9" s="834" t="s">
        <v>12</v>
      </c>
      <c r="D9" s="835"/>
      <c r="E9" s="48" t="s">
        <v>507</v>
      </c>
      <c r="F9" s="10" t="s">
        <v>504</v>
      </c>
      <c r="G9" s="10" t="s">
        <v>504</v>
      </c>
      <c r="H9" s="10" t="s">
        <v>507</v>
      </c>
      <c r="I9" s="10" t="s">
        <v>504</v>
      </c>
      <c r="J9" s="9" t="s">
        <v>507</v>
      </c>
      <c r="K9" s="10" t="s">
        <v>507</v>
      </c>
      <c r="L9" s="9" t="s">
        <v>507</v>
      </c>
      <c r="M9" s="9" t="s">
        <v>504</v>
      </c>
      <c r="N9" s="9" t="s">
        <v>507</v>
      </c>
      <c r="O9" s="9" t="s">
        <v>507</v>
      </c>
      <c r="P9" s="204" t="s">
        <v>507</v>
      </c>
      <c r="Q9" s="822"/>
      <c r="R9" s="825"/>
      <c r="S9" s="828"/>
      <c r="T9" s="830"/>
    </row>
    <row r="10" spans="1:20" ht="13.5" customHeight="1" x14ac:dyDescent="0.15">
      <c r="A10" s="806"/>
      <c r="B10" s="807"/>
      <c r="C10" s="834" t="s">
        <v>13</v>
      </c>
      <c r="D10" s="835"/>
      <c r="E10" s="12">
        <v>10</v>
      </c>
      <c r="F10" s="11">
        <v>16.5</v>
      </c>
      <c r="G10" s="11">
        <v>26</v>
      </c>
      <c r="H10" s="11">
        <v>28.5</v>
      </c>
      <c r="I10" s="11">
        <v>31</v>
      </c>
      <c r="J10" s="11">
        <v>32</v>
      </c>
      <c r="K10" s="11">
        <v>18</v>
      </c>
      <c r="L10" s="11">
        <v>14</v>
      </c>
      <c r="M10" s="11">
        <v>6.2</v>
      </c>
      <c r="N10" s="11">
        <v>1.5</v>
      </c>
      <c r="O10" s="11">
        <v>-2</v>
      </c>
      <c r="P10" s="250">
        <v>0.7</v>
      </c>
      <c r="Q10" s="12">
        <f>MAXA(E10:P10)</f>
        <v>32</v>
      </c>
      <c r="R10" s="205">
        <f>MINA(E10:P10)</f>
        <v>-2</v>
      </c>
      <c r="S10" s="212">
        <f>AVERAGEA(E10:P10)</f>
        <v>15.199999999999998</v>
      </c>
      <c r="T10" s="830"/>
    </row>
    <row r="11" spans="1:20" ht="13.5" customHeight="1" thickBot="1" x14ac:dyDescent="0.2">
      <c r="A11" s="806"/>
      <c r="B11" s="807"/>
      <c r="C11" s="834" t="s">
        <v>14</v>
      </c>
      <c r="D11" s="835"/>
      <c r="E11" s="12">
        <v>9.1999999999999993</v>
      </c>
      <c r="F11" s="11">
        <v>12.8</v>
      </c>
      <c r="G11" s="11">
        <v>17.7</v>
      </c>
      <c r="H11" s="11">
        <v>21.2</v>
      </c>
      <c r="I11" s="11">
        <v>20.399999999999999</v>
      </c>
      <c r="J11" s="11">
        <v>15.9</v>
      </c>
      <c r="K11" s="11">
        <v>16.7</v>
      </c>
      <c r="L11" s="11">
        <v>13.4</v>
      </c>
      <c r="M11" s="11">
        <v>7.4</v>
      </c>
      <c r="N11" s="11">
        <v>4.5999999999999996</v>
      </c>
      <c r="O11" s="11">
        <v>3.6</v>
      </c>
      <c r="P11" s="205">
        <v>4</v>
      </c>
      <c r="Q11" s="12">
        <f>MAXA(E11:P11)</f>
        <v>21.2</v>
      </c>
      <c r="R11" s="205">
        <f>MINA(E11:P11)</f>
        <v>3.6</v>
      </c>
      <c r="S11" s="212">
        <f>AVERAGEA(E11:P11)</f>
        <v>12.241666666666667</v>
      </c>
      <c r="T11" s="831"/>
    </row>
    <row r="12" spans="1:20" ht="13.5" customHeight="1" x14ac:dyDescent="0.15">
      <c r="A12" s="792" t="s">
        <v>15</v>
      </c>
      <c r="B12" s="793"/>
      <c r="C12" s="793"/>
      <c r="D12" s="13" t="s">
        <v>16</v>
      </c>
      <c r="E12" s="255"/>
      <c r="F12" s="247"/>
      <c r="G12" s="247"/>
      <c r="H12" s="247"/>
      <c r="I12" s="247"/>
      <c r="J12" s="344" t="s">
        <v>380</v>
      </c>
      <c r="K12" s="344" t="s">
        <v>381</v>
      </c>
      <c r="L12" s="247"/>
      <c r="M12" s="247"/>
      <c r="N12" s="247"/>
      <c r="O12" s="247"/>
      <c r="P12" s="247"/>
      <c r="Q12" s="255"/>
      <c r="R12" s="247"/>
      <c r="S12" s="248"/>
      <c r="T12" s="15"/>
    </row>
    <row r="13" spans="1:20" ht="13.5" customHeight="1" x14ac:dyDescent="0.15">
      <c r="A13" s="16">
        <v>1</v>
      </c>
      <c r="B13" s="796" t="s">
        <v>17</v>
      </c>
      <c r="C13" s="797"/>
      <c r="D13" s="19" t="s">
        <v>18</v>
      </c>
      <c r="E13" s="337">
        <v>6</v>
      </c>
      <c r="F13" s="20">
        <v>8</v>
      </c>
      <c r="G13" s="20">
        <v>16</v>
      </c>
      <c r="H13" s="20">
        <v>29</v>
      </c>
      <c r="I13" s="20">
        <v>36</v>
      </c>
      <c r="J13" s="20">
        <v>68</v>
      </c>
      <c r="K13" s="20">
        <v>40</v>
      </c>
      <c r="L13" s="20">
        <v>29</v>
      </c>
      <c r="M13" s="20">
        <v>33</v>
      </c>
      <c r="N13" s="20">
        <v>27</v>
      </c>
      <c r="O13" s="20">
        <v>30</v>
      </c>
      <c r="P13" s="207">
        <v>12</v>
      </c>
      <c r="Q13" s="21">
        <v>68</v>
      </c>
      <c r="R13" s="20">
        <v>6</v>
      </c>
      <c r="S13" s="213">
        <v>28</v>
      </c>
      <c r="T13" s="789" t="s">
        <v>19</v>
      </c>
    </row>
    <row r="14" spans="1:20" ht="13.5" customHeight="1" x14ac:dyDescent="0.15">
      <c r="A14" s="16">
        <v>2</v>
      </c>
      <c r="B14" s="796" t="s">
        <v>20</v>
      </c>
      <c r="C14" s="797"/>
      <c r="D14" s="22" t="s">
        <v>21</v>
      </c>
      <c r="E14" s="337" t="s">
        <v>512</v>
      </c>
      <c r="F14" s="10" t="s">
        <v>512</v>
      </c>
      <c r="G14" s="10" t="s">
        <v>512</v>
      </c>
      <c r="H14" s="10" t="s">
        <v>515</v>
      </c>
      <c r="I14" s="10" t="s">
        <v>515</v>
      </c>
      <c r="J14" s="10" t="s">
        <v>515</v>
      </c>
      <c r="K14" s="10" t="s">
        <v>512</v>
      </c>
      <c r="L14" s="10" t="s">
        <v>515</v>
      </c>
      <c r="M14" s="10" t="s">
        <v>512</v>
      </c>
      <c r="N14" s="10" t="s">
        <v>512</v>
      </c>
      <c r="O14" s="10" t="s">
        <v>512</v>
      </c>
      <c r="P14" s="204" t="s">
        <v>512</v>
      </c>
      <c r="Q14" s="21" t="s">
        <v>22</v>
      </c>
      <c r="R14" s="20" t="s">
        <v>22</v>
      </c>
      <c r="S14" s="213" t="s">
        <v>22</v>
      </c>
      <c r="T14" s="790"/>
    </row>
    <row r="15" spans="1:20" ht="13.5" customHeight="1" x14ac:dyDescent="0.15">
      <c r="A15" s="16">
        <v>3</v>
      </c>
      <c r="B15" s="796" t="s">
        <v>23</v>
      </c>
      <c r="C15" s="797"/>
      <c r="D15" s="19" t="s">
        <v>24</v>
      </c>
      <c r="E15" s="28" t="s">
        <v>156</v>
      </c>
      <c r="F15" s="492"/>
      <c r="G15" s="492"/>
      <c r="H15" s="172" t="s">
        <v>156</v>
      </c>
      <c r="I15" s="172"/>
      <c r="J15" s="172"/>
      <c r="K15" s="172" t="s">
        <v>156</v>
      </c>
      <c r="L15" s="172"/>
      <c r="M15" s="172"/>
      <c r="N15" s="172" t="s">
        <v>156</v>
      </c>
      <c r="O15" s="172"/>
      <c r="P15" s="209"/>
      <c r="Q15" s="28" t="s">
        <v>156</v>
      </c>
      <c r="R15" s="172" t="s">
        <v>156</v>
      </c>
      <c r="S15" s="216" t="s">
        <v>156</v>
      </c>
      <c r="T15" s="789" t="s">
        <v>25</v>
      </c>
    </row>
    <row r="16" spans="1:20" ht="13.5" customHeight="1" x14ac:dyDescent="0.15">
      <c r="A16" s="16">
        <v>4</v>
      </c>
      <c r="B16" s="796" t="s">
        <v>26</v>
      </c>
      <c r="C16" s="797"/>
      <c r="D16" s="19" t="s">
        <v>27</v>
      </c>
      <c r="E16" s="26" t="s">
        <v>105</v>
      </c>
      <c r="F16" s="493"/>
      <c r="G16" s="493"/>
      <c r="H16" s="194" t="s">
        <v>105</v>
      </c>
      <c r="I16" s="194"/>
      <c r="J16" s="194"/>
      <c r="K16" s="194" t="s">
        <v>105</v>
      </c>
      <c r="L16" s="194"/>
      <c r="M16" s="194"/>
      <c r="N16" s="194" t="s">
        <v>105</v>
      </c>
      <c r="O16" s="194"/>
      <c r="P16" s="231"/>
      <c r="Q16" s="26" t="s">
        <v>105</v>
      </c>
      <c r="R16" s="194" t="s">
        <v>105</v>
      </c>
      <c r="S16" s="251" t="s">
        <v>105</v>
      </c>
      <c r="T16" s="791"/>
    </row>
    <row r="17" spans="1:20" ht="13.5" customHeight="1" x14ac:dyDescent="0.15">
      <c r="A17" s="16">
        <v>5</v>
      </c>
      <c r="B17" s="796" t="s">
        <v>28</v>
      </c>
      <c r="C17" s="797"/>
      <c r="D17" s="19" t="s">
        <v>24</v>
      </c>
      <c r="E17" s="23" t="s">
        <v>157</v>
      </c>
      <c r="F17" s="470"/>
      <c r="G17" s="470"/>
      <c r="H17" s="24" t="s">
        <v>157</v>
      </c>
      <c r="I17" s="24"/>
      <c r="J17" s="24"/>
      <c r="K17" s="24" t="s">
        <v>157</v>
      </c>
      <c r="L17" s="24"/>
      <c r="M17" s="24"/>
      <c r="N17" s="24" t="s">
        <v>157</v>
      </c>
      <c r="O17" s="24"/>
      <c r="P17" s="208"/>
      <c r="Q17" s="23" t="s">
        <v>157</v>
      </c>
      <c r="R17" s="24" t="s">
        <v>157</v>
      </c>
      <c r="S17" s="214" t="s">
        <v>157</v>
      </c>
      <c r="T17" s="791"/>
    </row>
    <row r="18" spans="1:20" ht="13.5" customHeight="1" x14ac:dyDescent="0.15">
      <c r="A18" s="16">
        <v>6</v>
      </c>
      <c r="B18" s="796" t="s">
        <v>29</v>
      </c>
      <c r="C18" s="797"/>
      <c r="D18" s="19" t="s">
        <v>30</v>
      </c>
      <c r="E18" s="23" t="s">
        <v>157</v>
      </c>
      <c r="F18" s="470"/>
      <c r="G18" s="470"/>
      <c r="H18" s="24" t="s">
        <v>157</v>
      </c>
      <c r="I18" s="24"/>
      <c r="J18" s="24"/>
      <c r="K18" s="24" t="s">
        <v>157</v>
      </c>
      <c r="L18" s="24"/>
      <c r="M18" s="24"/>
      <c r="N18" s="24" t="s">
        <v>157</v>
      </c>
      <c r="O18" s="24"/>
      <c r="P18" s="208"/>
      <c r="Q18" s="23" t="s">
        <v>157</v>
      </c>
      <c r="R18" s="24" t="s">
        <v>157</v>
      </c>
      <c r="S18" s="214" t="s">
        <v>157</v>
      </c>
      <c r="T18" s="791"/>
    </row>
    <row r="19" spans="1:20" ht="13.5" customHeight="1" x14ac:dyDescent="0.15">
      <c r="A19" s="16">
        <v>7</v>
      </c>
      <c r="B19" s="796" t="s">
        <v>31</v>
      </c>
      <c r="C19" s="797"/>
      <c r="D19" s="19" t="s">
        <v>32</v>
      </c>
      <c r="E19" s="23" t="s">
        <v>157</v>
      </c>
      <c r="F19" s="470"/>
      <c r="G19" s="470"/>
      <c r="H19" s="24" t="s">
        <v>157</v>
      </c>
      <c r="I19" s="24"/>
      <c r="J19" s="24"/>
      <c r="K19" s="24">
        <v>1E-3</v>
      </c>
      <c r="L19" s="24"/>
      <c r="M19" s="24"/>
      <c r="N19" s="24" t="s">
        <v>157</v>
      </c>
      <c r="O19" s="24"/>
      <c r="P19" s="208"/>
      <c r="Q19" s="23">
        <v>1E-3</v>
      </c>
      <c r="R19" s="24" t="s">
        <v>157</v>
      </c>
      <c r="S19" s="214" t="s">
        <v>157</v>
      </c>
      <c r="T19" s="791"/>
    </row>
    <row r="20" spans="1:20" ht="13.5" customHeight="1" x14ac:dyDescent="0.15">
      <c r="A20" s="16">
        <v>8</v>
      </c>
      <c r="B20" s="796" t="s">
        <v>33</v>
      </c>
      <c r="C20" s="797"/>
      <c r="D20" s="19" t="s">
        <v>32</v>
      </c>
      <c r="E20" s="23" t="s">
        <v>157</v>
      </c>
      <c r="F20" s="470"/>
      <c r="G20" s="470"/>
      <c r="H20" s="24" t="s">
        <v>157</v>
      </c>
      <c r="I20" s="24"/>
      <c r="J20" s="24"/>
      <c r="K20" s="24" t="s">
        <v>157</v>
      </c>
      <c r="L20" s="24"/>
      <c r="M20" s="24"/>
      <c r="N20" s="24" t="s">
        <v>157</v>
      </c>
      <c r="O20" s="24"/>
      <c r="P20" s="208"/>
      <c r="Q20" s="23" t="s">
        <v>157</v>
      </c>
      <c r="R20" s="24" t="s">
        <v>157</v>
      </c>
      <c r="S20" s="214" t="s">
        <v>157</v>
      </c>
      <c r="T20" s="790"/>
    </row>
    <row r="21" spans="1:20" ht="13.5" customHeight="1" x14ac:dyDescent="0.15">
      <c r="A21" s="16">
        <v>9</v>
      </c>
      <c r="B21" s="836" t="s">
        <v>362</v>
      </c>
      <c r="C21" s="837"/>
      <c r="D21" s="19" t="s">
        <v>35</v>
      </c>
      <c r="E21" s="23" t="s">
        <v>213</v>
      </c>
      <c r="F21" s="24" t="s">
        <v>213</v>
      </c>
      <c r="G21" s="24" t="s">
        <v>213</v>
      </c>
      <c r="H21" s="24" t="s">
        <v>213</v>
      </c>
      <c r="I21" s="24" t="s">
        <v>213</v>
      </c>
      <c r="J21" s="24" t="s">
        <v>213</v>
      </c>
      <c r="K21" s="24" t="s">
        <v>213</v>
      </c>
      <c r="L21" s="24" t="s">
        <v>213</v>
      </c>
      <c r="M21" s="24" t="s">
        <v>213</v>
      </c>
      <c r="N21" s="24" t="s">
        <v>213</v>
      </c>
      <c r="O21" s="24" t="s">
        <v>213</v>
      </c>
      <c r="P21" s="208" t="s">
        <v>213</v>
      </c>
      <c r="Q21" s="23" t="s">
        <v>213</v>
      </c>
      <c r="R21" s="24" t="s">
        <v>213</v>
      </c>
      <c r="S21" s="214" t="s">
        <v>213</v>
      </c>
      <c r="T21" s="789" t="s">
        <v>39</v>
      </c>
    </row>
    <row r="22" spans="1:20" ht="13.5" customHeight="1" x14ac:dyDescent="0.15">
      <c r="A22" s="16">
        <v>10</v>
      </c>
      <c r="B22" s="796" t="s">
        <v>34</v>
      </c>
      <c r="C22" s="797"/>
      <c r="D22" s="19" t="s">
        <v>24</v>
      </c>
      <c r="E22" s="23" t="s">
        <v>157</v>
      </c>
      <c r="F22" s="24" t="s">
        <v>157</v>
      </c>
      <c r="G22" s="24" t="s">
        <v>157</v>
      </c>
      <c r="H22" s="24" t="s">
        <v>157</v>
      </c>
      <c r="I22" s="24" t="s">
        <v>157</v>
      </c>
      <c r="J22" s="24" t="s">
        <v>157</v>
      </c>
      <c r="K22" s="24" t="s">
        <v>157</v>
      </c>
      <c r="L22" s="24" t="s">
        <v>157</v>
      </c>
      <c r="M22" s="24" t="s">
        <v>157</v>
      </c>
      <c r="N22" s="24" t="s">
        <v>157</v>
      </c>
      <c r="O22" s="24" t="s">
        <v>157</v>
      </c>
      <c r="P22" s="208" t="s">
        <v>157</v>
      </c>
      <c r="Q22" s="23" t="s">
        <v>157</v>
      </c>
      <c r="R22" s="24" t="s">
        <v>157</v>
      </c>
      <c r="S22" s="214" t="s">
        <v>157</v>
      </c>
      <c r="T22" s="791"/>
    </row>
    <row r="23" spans="1:20" ht="13.5" customHeight="1" x14ac:dyDescent="0.15">
      <c r="A23" s="16">
        <v>11</v>
      </c>
      <c r="B23" s="796" t="s">
        <v>37</v>
      </c>
      <c r="C23" s="797"/>
      <c r="D23" s="19" t="s">
        <v>24</v>
      </c>
      <c r="E23" s="12">
        <v>0.2</v>
      </c>
      <c r="F23" s="11">
        <v>0.1</v>
      </c>
      <c r="G23" s="11" t="s">
        <v>506</v>
      </c>
      <c r="H23" s="11">
        <v>0.1</v>
      </c>
      <c r="I23" s="11">
        <v>0.1</v>
      </c>
      <c r="J23" s="11">
        <v>0.3</v>
      </c>
      <c r="K23" s="11">
        <v>0.3</v>
      </c>
      <c r="L23" s="11">
        <v>0.2</v>
      </c>
      <c r="M23" s="11">
        <v>0.2</v>
      </c>
      <c r="N23" s="11">
        <v>0.2</v>
      </c>
      <c r="O23" s="11">
        <v>0.3</v>
      </c>
      <c r="P23" s="205">
        <v>0.2</v>
      </c>
      <c r="Q23" s="12">
        <v>0.3</v>
      </c>
      <c r="R23" s="11" t="s">
        <v>506</v>
      </c>
      <c r="S23" s="212">
        <v>0.2</v>
      </c>
      <c r="T23" s="791"/>
    </row>
    <row r="24" spans="1:20" ht="13.5" customHeight="1" x14ac:dyDescent="0.15">
      <c r="A24" s="16">
        <v>12</v>
      </c>
      <c r="B24" s="796" t="s">
        <v>40</v>
      </c>
      <c r="C24" s="797"/>
      <c r="D24" s="19" t="s">
        <v>24</v>
      </c>
      <c r="E24" s="27" t="s">
        <v>518</v>
      </c>
      <c r="F24" s="482"/>
      <c r="G24" s="482"/>
      <c r="H24" s="25" t="s">
        <v>518</v>
      </c>
      <c r="I24" s="25"/>
      <c r="J24" s="25"/>
      <c r="K24" s="25" t="s">
        <v>518</v>
      </c>
      <c r="L24" s="25"/>
      <c r="M24" s="25"/>
      <c r="N24" s="25" t="s">
        <v>518</v>
      </c>
      <c r="O24" s="25"/>
      <c r="P24" s="222"/>
      <c r="Q24" s="27" t="s">
        <v>518</v>
      </c>
      <c r="R24" s="25" t="s">
        <v>518</v>
      </c>
      <c r="S24" s="215" t="s">
        <v>518</v>
      </c>
      <c r="T24" s="791"/>
    </row>
    <row r="25" spans="1:20" ht="13.5" customHeight="1" x14ac:dyDescent="0.15">
      <c r="A25" s="16">
        <v>13</v>
      </c>
      <c r="B25" s="796" t="s">
        <v>41</v>
      </c>
      <c r="C25" s="797"/>
      <c r="D25" s="19" t="s">
        <v>24</v>
      </c>
      <c r="E25" s="27" t="s">
        <v>519</v>
      </c>
      <c r="F25" s="482"/>
      <c r="G25" s="482"/>
      <c r="H25" s="25" t="s">
        <v>519</v>
      </c>
      <c r="I25" s="25"/>
      <c r="J25" s="25"/>
      <c r="K25" s="25" t="s">
        <v>519</v>
      </c>
      <c r="L25" s="25"/>
      <c r="M25" s="25"/>
      <c r="N25" s="25" t="s">
        <v>519</v>
      </c>
      <c r="O25" s="25"/>
      <c r="P25" s="222"/>
      <c r="Q25" s="27" t="s">
        <v>519</v>
      </c>
      <c r="R25" s="25" t="s">
        <v>519</v>
      </c>
      <c r="S25" s="215" t="s">
        <v>519</v>
      </c>
      <c r="T25" s="790"/>
    </row>
    <row r="26" spans="1:20" ht="13.5" customHeight="1" x14ac:dyDescent="0.15">
      <c r="A26" s="16">
        <v>14</v>
      </c>
      <c r="B26" s="796" t="s">
        <v>42</v>
      </c>
      <c r="C26" s="797"/>
      <c r="D26" s="19" t="s">
        <v>24</v>
      </c>
      <c r="E26" s="28" t="s">
        <v>104</v>
      </c>
      <c r="F26" s="492"/>
      <c r="G26" s="492"/>
      <c r="H26" s="172" t="s">
        <v>104</v>
      </c>
      <c r="I26" s="172"/>
      <c r="J26" s="172"/>
      <c r="K26" s="172" t="s">
        <v>104</v>
      </c>
      <c r="L26" s="172"/>
      <c r="M26" s="172"/>
      <c r="N26" s="172" t="s">
        <v>104</v>
      </c>
      <c r="O26" s="172"/>
      <c r="P26" s="209"/>
      <c r="Q26" s="28" t="s">
        <v>104</v>
      </c>
      <c r="R26" s="172" t="s">
        <v>104</v>
      </c>
      <c r="S26" s="216" t="s">
        <v>104</v>
      </c>
      <c r="T26" s="789" t="s">
        <v>44</v>
      </c>
    </row>
    <row r="27" spans="1:20" ht="13.5" customHeight="1" x14ac:dyDescent="0.15">
      <c r="A27" s="16">
        <v>15</v>
      </c>
      <c r="B27" s="796" t="s">
        <v>45</v>
      </c>
      <c r="C27" s="797"/>
      <c r="D27" s="19" t="s">
        <v>24</v>
      </c>
      <c r="E27" s="23" t="s">
        <v>81</v>
      </c>
      <c r="F27" s="470"/>
      <c r="G27" s="470"/>
      <c r="H27" s="24" t="s">
        <v>81</v>
      </c>
      <c r="I27" s="24"/>
      <c r="J27" s="24"/>
      <c r="K27" s="24" t="s">
        <v>81</v>
      </c>
      <c r="L27" s="24"/>
      <c r="M27" s="24"/>
      <c r="N27" s="24" t="s">
        <v>81</v>
      </c>
      <c r="O27" s="24"/>
      <c r="P27" s="208"/>
      <c r="Q27" s="23" t="s">
        <v>81</v>
      </c>
      <c r="R27" s="24" t="s">
        <v>81</v>
      </c>
      <c r="S27" s="214" t="s">
        <v>81</v>
      </c>
      <c r="T27" s="791"/>
    </row>
    <row r="28" spans="1:20" ht="21" customHeight="1" x14ac:dyDescent="0.15">
      <c r="A28" s="16">
        <v>16</v>
      </c>
      <c r="B28" s="948" t="s">
        <v>367</v>
      </c>
      <c r="C28" s="949"/>
      <c r="D28" s="19" t="s">
        <v>24</v>
      </c>
      <c r="E28" s="28" t="s">
        <v>157</v>
      </c>
      <c r="F28" s="492"/>
      <c r="G28" s="492"/>
      <c r="H28" s="172" t="s">
        <v>157</v>
      </c>
      <c r="I28" s="172"/>
      <c r="J28" s="172"/>
      <c r="K28" s="172" t="s">
        <v>157</v>
      </c>
      <c r="L28" s="172"/>
      <c r="M28" s="172"/>
      <c r="N28" s="172" t="s">
        <v>157</v>
      </c>
      <c r="O28" s="172"/>
      <c r="P28" s="209"/>
      <c r="Q28" s="28" t="s">
        <v>157</v>
      </c>
      <c r="R28" s="172" t="s">
        <v>157</v>
      </c>
      <c r="S28" s="214" t="s">
        <v>157</v>
      </c>
      <c r="T28" s="791"/>
    </row>
    <row r="29" spans="1:20" ht="13.5" customHeight="1" x14ac:dyDescent="0.15">
      <c r="A29" s="16">
        <v>17</v>
      </c>
      <c r="B29" s="796" t="s">
        <v>47</v>
      </c>
      <c r="C29" s="797"/>
      <c r="D29" s="19" t="s">
        <v>24</v>
      </c>
      <c r="E29" s="28" t="s">
        <v>157</v>
      </c>
      <c r="F29" s="492"/>
      <c r="G29" s="492"/>
      <c r="H29" s="172" t="s">
        <v>157</v>
      </c>
      <c r="I29" s="172"/>
      <c r="J29" s="172"/>
      <c r="K29" s="172" t="s">
        <v>157</v>
      </c>
      <c r="L29" s="172"/>
      <c r="M29" s="172"/>
      <c r="N29" s="172" t="s">
        <v>157</v>
      </c>
      <c r="O29" s="172"/>
      <c r="P29" s="209"/>
      <c r="Q29" s="28" t="s">
        <v>157</v>
      </c>
      <c r="R29" s="172" t="s">
        <v>157</v>
      </c>
      <c r="S29" s="214" t="s">
        <v>157</v>
      </c>
      <c r="T29" s="791"/>
    </row>
    <row r="30" spans="1:20" ht="13.5" customHeight="1" x14ac:dyDescent="0.15">
      <c r="A30" s="16">
        <v>18</v>
      </c>
      <c r="B30" s="796" t="s">
        <v>48</v>
      </c>
      <c r="C30" s="797"/>
      <c r="D30" s="19" t="s">
        <v>24</v>
      </c>
      <c r="E30" s="28" t="s">
        <v>157</v>
      </c>
      <c r="F30" s="492"/>
      <c r="G30" s="492"/>
      <c r="H30" s="172" t="s">
        <v>157</v>
      </c>
      <c r="I30" s="172"/>
      <c r="J30" s="172"/>
      <c r="K30" s="172" t="s">
        <v>157</v>
      </c>
      <c r="L30" s="172"/>
      <c r="M30" s="172"/>
      <c r="N30" s="172" t="s">
        <v>157</v>
      </c>
      <c r="O30" s="172"/>
      <c r="P30" s="209"/>
      <c r="Q30" s="28" t="s">
        <v>157</v>
      </c>
      <c r="R30" s="172" t="s">
        <v>157</v>
      </c>
      <c r="S30" s="214" t="s">
        <v>157</v>
      </c>
      <c r="T30" s="791"/>
    </row>
    <row r="31" spans="1:20" ht="13.5" customHeight="1" x14ac:dyDescent="0.15">
      <c r="A31" s="16">
        <v>19</v>
      </c>
      <c r="B31" s="796" t="s">
        <v>49</v>
      </c>
      <c r="C31" s="797"/>
      <c r="D31" s="19" t="s">
        <v>24</v>
      </c>
      <c r="E31" s="28" t="s">
        <v>157</v>
      </c>
      <c r="F31" s="492"/>
      <c r="G31" s="492"/>
      <c r="H31" s="172" t="s">
        <v>157</v>
      </c>
      <c r="I31" s="172"/>
      <c r="J31" s="172"/>
      <c r="K31" s="172" t="s">
        <v>157</v>
      </c>
      <c r="L31" s="172"/>
      <c r="M31" s="172"/>
      <c r="N31" s="172" t="s">
        <v>157</v>
      </c>
      <c r="O31" s="172"/>
      <c r="P31" s="209"/>
      <c r="Q31" s="28" t="s">
        <v>157</v>
      </c>
      <c r="R31" s="172" t="s">
        <v>157</v>
      </c>
      <c r="S31" s="214" t="s">
        <v>157</v>
      </c>
      <c r="T31" s="791"/>
    </row>
    <row r="32" spans="1:20" ht="13.5" customHeight="1" x14ac:dyDescent="0.15">
      <c r="A32" s="16">
        <v>20</v>
      </c>
      <c r="B32" s="796" t="s">
        <v>50</v>
      </c>
      <c r="C32" s="797"/>
      <c r="D32" s="19" t="s">
        <v>24</v>
      </c>
      <c r="E32" s="28" t="s">
        <v>157</v>
      </c>
      <c r="F32" s="492"/>
      <c r="G32" s="492"/>
      <c r="H32" s="172" t="s">
        <v>157</v>
      </c>
      <c r="I32" s="172"/>
      <c r="J32" s="172"/>
      <c r="K32" s="172" t="s">
        <v>157</v>
      </c>
      <c r="L32" s="172"/>
      <c r="M32" s="172"/>
      <c r="N32" s="172" t="s">
        <v>157</v>
      </c>
      <c r="O32" s="172"/>
      <c r="P32" s="209"/>
      <c r="Q32" s="28" t="s">
        <v>157</v>
      </c>
      <c r="R32" s="172" t="s">
        <v>157</v>
      </c>
      <c r="S32" s="214" t="s">
        <v>157</v>
      </c>
      <c r="T32" s="790"/>
    </row>
    <row r="33" spans="1:20" ht="13.5" customHeight="1" x14ac:dyDescent="0.15">
      <c r="A33" s="16">
        <v>32</v>
      </c>
      <c r="B33" s="796" t="s">
        <v>65</v>
      </c>
      <c r="C33" s="797"/>
      <c r="D33" s="19" t="s">
        <v>24</v>
      </c>
      <c r="E33" s="23" t="s">
        <v>81</v>
      </c>
      <c r="F33" s="470"/>
      <c r="G33" s="470"/>
      <c r="H33" s="24" t="s">
        <v>81</v>
      </c>
      <c r="I33" s="24"/>
      <c r="J33" s="24"/>
      <c r="K33" s="24" t="s">
        <v>81</v>
      </c>
      <c r="L33" s="24"/>
      <c r="M33" s="24"/>
      <c r="N33" s="24" t="s">
        <v>81</v>
      </c>
      <c r="O33" s="24"/>
      <c r="P33" s="208"/>
      <c r="Q33" s="23" t="s">
        <v>81</v>
      </c>
      <c r="R33" s="24" t="s">
        <v>81</v>
      </c>
      <c r="S33" s="214" t="s">
        <v>81</v>
      </c>
      <c r="T33" s="789" t="s">
        <v>25</v>
      </c>
    </row>
    <row r="34" spans="1:20" ht="13.5" customHeight="1" x14ac:dyDescent="0.15">
      <c r="A34" s="16">
        <v>33</v>
      </c>
      <c r="B34" s="796" t="s">
        <v>66</v>
      </c>
      <c r="C34" s="797"/>
      <c r="D34" s="19" t="s">
        <v>24</v>
      </c>
      <c r="E34" s="27">
        <v>7.0000000000000007E-2</v>
      </c>
      <c r="F34" s="482"/>
      <c r="G34" s="482"/>
      <c r="H34" s="25">
        <v>0.13</v>
      </c>
      <c r="I34" s="25"/>
      <c r="J34" s="25"/>
      <c r="K34" s="25">
        <v>0.13</v>
      </c>
      <c r="L34" s="25"/>
      <c r="M34" s="25"/>
      <c r="N34" s="25">
        <v>0.04</v>
      </c>
      <c r="O34" s="25"/>
      <c r="P34" s="222"/>
      <c r="Q34" s="27">
        <v>0.13</v>
      </c>
      <c r="R34" s="25">
        <v>0.04</v>
      </c>
      <c r="S34" s="215">
        <v>0.09</v>
      </c>
      <c r="T34" s="791"/>
    </row>
    <row r="35" spans="1:20" ht="13.5" customHeight="1" x14ac:dyDescent="0.15">
      <c r="A35" s="16">
        <v>34</v>
      </c>
      <c r="B35" s="796" t="s">
        <v>67</v>
      </c>
      <c r="C35" s="797"/>
      <c r="D35" s="19" t="s">
        <v>24</v>
      </c>
      <c r="E35" s="27">
        <v>0.06</v>
      </c>
      <c r="F35" s="482"/>
      <c r="G35" s="482"/>
      <c r="H35" s="25">
        <v>0.09</v>
      </c>
      <c r="I35" s="25"/>
      <c r="J35" s="25"/>
      <c r="K35" s="25">
        <v>0.2</v>
      </c>
      <c r="L35" s="25"/>
      <c r="M35" s="25"/>
      <c r="N35" s="25">
        <v>0.04</v>
      </c>
      <c r="O35" s="25"/>
      <c r="P35" s="222"/>
      <c r="Q35" s="27">
        <v>0.2</v>
      </c>
      <c r="R35" s="25">
        <v>0.04</v>
      </c>
      <c r="S35" s="215">
        <v>0.1</v>
      </c>
      <c r="T35" s="791"/>
    </row>
    <row r="36" spans="1:20" ht="13.5" customHeight="1" x14ac:dyDescent="0.15">
      <c r="A36" s="16">
        <v>35</v>
      </c>
      <c r="B36" s="796" t="s">
        <v>69</v>
      </c>
      <c r="C36" s="797"/>
      <c r="D36" s="19" t="s">
        <v>24</v>
      </c>
      <c r="E36" s="12" t="s">
        <v>81</v>
      </c>
      <c r="F36" s="470"/>
      <c r="G36" s="470"/>
      <c r="H36" s="24" t="s">
        <v>81</v>
      </c>
      <c r="I36" s="24"/>
      <c r="J36" s="24"/>
      <c r="K36" s="24" t="s">
        <v>81</v>
      </c>
      <c r="L36" s="24"/>
      <c r="M36" s="24"/>
      <c r="N36" s="24" t="s">
        <v>81</v>
      </c>
      <c r="O36" s="24"/>
      <c r="P36" s="208"/>
      <c r="Q36" s="23" t="s">
        <v>81</v>
      </c>
      <c r="R36" s="24" t="s">
        <v>81</v>
      </c>
      <c r="S36" s="214" t="s">
        <v>81</v>
      </c>
      <c r="T36" s="791"/>
    </row>
    <row r="37" spans="1:20" ht="13.5" customHeight="1" x14ac:dyDescent="0.15">
      <c r="A37" s="16">
        <v>36</v>
      </c>
      <c r="B37" s="796" t="s">
        <v>71</v>
      </c>
      <c r="C37" s="797"/>
      <c r="D37" s="19" t="s">
        <v>24</v>
      </c>
      <c r="E37" s="12">
        <v>5.4</v>
      </c>
      <c r="F37" s="481"/>
      <c r="G37" s="481"/>
      <c r="H37" s="11">
        <v>5.4</v>
      </c>
      <c r="I37" s="11"/>
      <c r="J37" s="11"/>
      <c r="K37" s="11">
        <v>6.4</v>
      </c>
      <c r="L37" s="11"/>
      <c r="M37" s="11"/>
      <c r="N37" s="11">
        <v>6.1</v>
      </c>
      <c r="O37" s="11"/>
      <c r="P37" s="205"/>
      <c r="Q37" s="12">
        <v>6.4</v>
      </c>
      <c r="R37" s="11">
        <v>5.4</v>
      </c>
      <c r="S37" s="212">
        <v>5.8</v>
      </c>
      <c r="T37" s="791"/>
    </row>
    <row r="38" spans="1:20" ht="13.5" customHeight="1" x14ac:dyDescent="0.15">
      <c r="A38" s="16">
        <v>37</v>
      </c>
      <c r="B38" s="796" t="s">
        <v>72</v>
      </c>
      <c r="C38" s="797"/>
      <c r="D38" s="19" t="s">
        <v>24</v>
      </c>
      <c r="E38" s="23">
        <v>1.6E-2</v>
      </c>
      <c r="F38" s="470"/>
      <c r="G38" s="470"/>
      <c r="H38" s="24">
        <v>2.5000000000000001E-2</v>
      </c>
      <c r="I38" s="24"/>
      <c r="J38" s="24"/>
      <c r="K38" s="24">
        <v>5.2999999999999999E-2</v>
      </c>
      <c r="L38" s="24"/>
      <c r="M38" s="24"/>
      <c r="N38" s="24">
        <v>1.2999999999999999E-2</v>
      </c>
      <c r="O38" s="24"/>
      <c r="P38" s="208"/>
      <c r="Q38" s="23">
        <v>5.2999999999999999E-2</v>
      </c>
      <c r="R38" s="24">
        <v>1.2999999999999999E-2</v>
      </c>
      <c r="S38" s="214">
        <v>2.7E-2</v>
      </c>
      <c r="T38" s="790"/>
    </row>
    <row r="39" spans="1:20" ht="13.5" customHeight="1" x14ac:dyDescent="0.15">
      <c r="A39" s="16">
        <v>38</v>
      </c>
      <c r="B39" s="796" t="s">
        <v>73</v>
      </c>
      <c r="C39" s="797"/>
      <c r="D39" s="19" t="s">
        <v>24</v>
      </c>
      <c r="E39" s="12">
        <v>6.1</v>
      </c>
      <c r="F39" s="11">
        <v>6</v>
      </c>
      <c r="G39" s="11">
        <v>6.1</v>
      </c>
      <c r="H39" s="11">
        <v>6.1</v>
      </c>
      <c r="I39" s="11">
        <v>6.5</v>
      </c>
      <c r="J39" s="11">
        <v>10.4</v>
      </c>
      <c r="K39" s="11">
        <v>6.2</v>
      </c>
      <c r="L39" s="11">
        <v>6.3</v>
      </c>
      <c r="M39" s="11">
        <v>6.4</v>
      </c>
      <c r="N39" s="11">
        <v>6.7</v>
      </c>
      <c r="O39" s="11">
        <v>8.1</v>
      </c>
      <c r="P39" s="205">
        <v>8.1</v>
      </c>
      <c r="Q39" s="12">
        <v>10.4</v>
      </c>
      <c r="R39" s="11">
        <v>6</v>
      </c>
      <c r="S39" s="212">
        <v>6.9</v>
      </c>
      <c r="T39" s="789" t="s">
        <v>39</v>
      </c>
    </row>
    <row r="40" spans="1:20" ht="13.5" customHeight="1" x14ac:dyDescent="0.15">
      <c r="A40" s="16">
        <v>39</v>
      </c>
      <c r="B40" s="796" t="s">
        <v>376</v>
      </c>
      <c r="C40" s="797"/>
      <c r="D40" s="19" t="s">
        <v>24</v>
      </c>
      <c r="E40" s="21">
        <v>13</v>
      </c>
      <c r="F40" s="480"/>
      <c r="G40" s="480"/>
      <c r="H40" s="20">
        <v>14</v>
      </c>
      <c r="I40" s="20"/>
      <c r="J40" s="20"/>
      <c r="K40" s="20">
        <v>17</v>
      </c>
      <c r="L40" s="20"/>
      <c r="M40" s="20"/>
      <c r="N40" s="20">
        <v>16</v>
      </c>
      <c r="O40" s="20"/>
      <c r="P40" s="207"/>
      <c r="Q40" s="21">
        <v>17</v>
      </c>
      <c r="R40" s="20">
        <v>13</v>
      </c>
      <c r="S40" s="213">
        <v>15</v>
      </c>
      <c r="T40" s="791"/>
    </row>
    <row r="41" spans="1:20" ht="13.5" customHeight="1" x14ac:dyDescent="0.15">
      <c r="A41" s="16">
        <v>40</v>
      </c>
      <c r="B41" s="796" t="s">
        <v>75</v>
      </c>
      <c r="C41" s="797"/>
      <c r="D41" s="19" t="s">
        <v>24</v>
      </c>
      <c r="E41" s="21">
        <v>41</v>
      </c>
      <c r="F41" s="480"/>
      <c r="G41" s="480"/>
      <c r="H41" s="20">
        <v>58</v>
      </c>
      <c r="I41" s="20"/>
      <c r="J41" s="20"/>
      <c r="K41" s="20">
        <v>55</v>
      </c>
      <c r="L41" s="20"/>
      <c r="M41" s="20"/>
      <c r="N41" s="20">
        <v>70</v>
      </c>
      <c r="O41" s="20"/>
      <c r="P41" s="207"/>
      <c r="Q41" s="21">
        <v>70</v>
      </c>
      <c r="R41" s="20">
        <v>41</v>
      </c>
      <c r="S41" s="213">
        <v>56</v>
      </c>
      <c r="T41" s="790"/>
    </row>
    <row r="42" spans="1:20" ht="13.5" customHeight="1" x14ac:dyDescent="0.15">
      <c r="A42" s="16">
        <v>41</v>
      </c>
      <c r="B42" s="796" t="s">
        <v>76</v>
      </c>
      <c r="C42" s="797"/>
      <c r="D42" s="19" t="s">
        <v>24</v>
      </c>
      <c r="E42" s="27" t="s">
        <v>521</v>
      </c>
      <c r="F42" s="482"/>
      <c r="G42" s="482"/>
      <c r="H42" s="25" t="s">
        <v>521</v>
      </c>
      <c r="I42" s="25"/>
      <c r="J42" s="25"/>
      <c r="K42" s="25" t="s">
        <v>521</v>
      </c>
      <c r="L42" s="25"/>
      <c r="M42" s="25"/>
      <c r="N42" s="25" t="s">
        <v>521</v>
      </c>
      <c r="O42" s="25"/>
      <c r="P42" s="222"/>
      <c r="Q42" s="27" t="s">
        <v>521</v>
      </c>
      <c r="R42" s="25" t="s">
        <v>521</v>
      </c>
      <c r="S42" s="214" t="s">
        <v>521</v>
      </c>
      <c r="T42" s="789" t="s">
        <v>44</v>
      </c>
    </row>
    <row r="43" spans="1:20" ht="13.5" customHeight="1" x14ac:dyDescent="0.15">
      <c r="A43" s="16">
        <v>42</v>
      </c>
      <c r="B43" s="796" t="s">
        <v>77</v>
      </c>
      <c r="C43" s="797"/>
      <c r="D43" s="19" t="s">
        <v>24</v>
      </c>
      <c r="E43" s="79" t="s">
        <v>158</v>
      </c>
      <c r="F43" s="164">
        <v>1.9999999999999999E-6</v>
      </c>
      <c r="G43" s="164">
        <v>1.9999999999999999E-6</v>
      </c>
      <c r="H43" s="164">
        <v>3.9999999999999998E-6</v>
      </c>
      <c r="I43" s="164">
        <v>6.0000000000000002E-6</v>
      </c>
      <c r="J43" s="164">
        <v>5.0000000000000004E-6</v>
      </c>
      <c r="K43" s="164">
        <v>1.9999999999999999E-6</v>
      </c>
      <c r="L43" s="164">
        <v>1.9999999999999999E-6</v>
      </c>
      <c r="M43" s="164" t="s">
        <v>158</v>
      </c>
      <c r="N43" s="164" t="s">
        <v>158</v>
      </c>
      <c r="O43" s="164" t="s">
        <v>158</v>
      </c>
      <c r="P43" s="232" t="s">
        <v>158</v>
      </c>
      <c r="Q43" s="81">
        <v>6.0000000000000002E-6</v>
      </c>
      <c r="R43" s="164" t="s">
        <v>158</v>
      </c>
      <c r="S43" s="249">
        <v>1.9999999999999999E-6</v>
      </c>
      <c r="T43" s="791"/>
    </row>
    <row r="44" spans="1:20" ht="13.5" customHeight="1" x14ac:dyDescent="0.15">
      <c r="A44" s="16">
        <v>43</v>
      </c>
      <c r="B44" s="796" t="s">
        <v>78</v>
      </c>
      <c r="C44" s="797"/>
      <c r="D44" s="19" t="s">
        <v>24</v>
      </c>
      <c r="E44" s="79" t="s">
        <v>158</v>
      </c>
      <c r="F44" s="164" t="s">
        <v>158</v>
      </c>
      <c r="G44" s="164" t="s">
        <v>158</v>
      </c>
      <c r="H44" s="164" t="s">
        <v>158</v>
      </c>
      <c r="I44" s="164" t="s">
        <v>158</v>
      </c>
      <c r="J44" s="164" t="s">
        <v>158</v>
      </c>
      <c r="K44" s="164" t="s">
        <v>158</v>
      </c>
      <c r="L44" s="164" t="s">
        <v>158</v>
      </c>
      <c r="M44" s="164" t="s">
        <v>158</v>
      </c>
      <c r="N44" s="164" t="s">
        <v>158</v>
      </c>
      <c r="O44" s="164" t="s">
        <v>158</v>
      </c>
      <c r="P44" s="232" t="s">
        <v>158</v>
      </c>
      <c r="Q44" s="81" t="s">
        <v>158</v>
      </c>
      <c r="R44" s="164" t="s">
        <v>158</v>
      </c>
      <c r="S44" s="214" t="s">
        <v>158</v>
      </c>
      <c r="T44" s="791"/>
    </row>
    <row r="45" spans="1:20" ht="13.5" customHeight="1" x14ac:dyDescent="0.15">
      <c r="A45" s="16">
        <v>44</v>
      </c>
      <c r="B45" s="796" t="s">
        <v>79</v>
      </c>
      <c r="C45" s="797"/>
      <c r="D45" s="19" t="s">
        <v>24</v>
      </c>
      <c r="E45" s="23" t="s">
        <v>81</v>
      </c>
      <c r="F45" s="470"/>
      <c r="G45" s="470"/>
      <c r="H45" s="24" t="s">
        <v>81</v>
      </c>
      <c r="I45" s="24"/>
      <c r="J45" s="24"/>
      <c r="K45" s="24" t="s">
        <v>81</v>
      </c>
      <c r="L45" s="24"/>
      <c r="M45" s="24"/>
      <c r="N45" s="24" t="s">
        <v>81</v>
      </c>
      <c r="O45" s="24"/>
      <c r="P45" s="208"/>
      <c r="Q45" s="23" t="s">
        <v>81</v>
      </c>
      <c r="R45" s="24" t="s">
        <v>81</v>
      </c>
      <c r="S45" s="214" t="s">
        <v>81</v>
      </c>
      <c r="T45" s="791"/>
    </row>
    <row r="46" spans="1:20" ht="13.5" customHeight="1" x14ac:dyDescent="0.15">
      <c r="A46" s="16">
        <v>45</v>
      </c>
      <c r="B46" s="796" t="s">
        <v>82</v>
      </c>
      <c r="C46" s="797"/>
      <c r="D46" s="19" t="s">
        <v>24</v>
      </c>
      <c r="E46" s="28" t="s">
        <v>159</v>
      </c>
      <c r="F46" s="492"/>
      <c r="G46" s="492"/>
      <c r="H46" s="172" t="s">
        <v>159</v>
      </c>
      <c r="I46" s="172"/>
      <c r="J46" s="172"/>
      <c r="K46" s="172" t="s">
        <v>159</v>
      </c>
      <c r="L46" s="172"/>
      <c r="M46" s="172"/>
      <c r="N46" s="172" t="s">
        <v>159</v>
      </c>
      <c r="O46" s="172"/>
      <c r="P46" s="209"/>
      <c r="Q46" s="28" t="s">
        <v>159</v>
      </c>
      <c r="R46" s="172" t="s">
        <v>159</v>
      </c>
      <c r="S46" s="214" t="s">
        <v>159</v>
      </c>
      <c r="T46" s="790"/>
    </row>
    <row r="47" spans="1:20" ht="13.5" customHeight="1" x14ac:dyDescent="0.15">
      <c r="A47" s="16">
        <v>46</v>
      </c>
      <c r="B47" s="796" t="s">
        <v>655</v>
      </c>
      <c r="C47" s="797"/>
      <c r="D47" s="19" t="s">
        <v>24</v>
      </c>
      <c r="E47" s="12">
        <v>0.9</v>
      </c>
      <c r="F47" s="11">
        <v>0.9</v>
      </c>
      <c r="G47" s="11">
        <v>1.2</v>
      </c>
      <c r="H47" s="11">
        <v>1.6</v>
      </c>
      <c r="I47" s="11">
        <v>1.3</v>
      </c>
      <c r="J47" s="11">
        <v>1</v>
      </c>
      <c r="K47" s="11">
        <v>1.5</v>
      </c>
      <c r="L47" s="11">
        <v>1.3</v>
      </c>
      <c r="M47" s="11">
        <v>1.4</v>
      </c>
      <c r="N47" s="11">
        <v>1.2</v>
      </c>
      <c r="O47" s="11">
        <v>1.2</v>
      </c>
      <c r="P47" s="250">
        <v>1.1000000000000001</v>
      </c>
      <c r="Q47" s="12">
        <v>1.6</v>
      </c>
      <c r="R47" s="11">
        <v>0.9</v>
      </c>
      <c r="S47" s="212">
        <v>1.2</v>
      </c>
      <c r="T47" s="789" t="s">
        <v>74</v>
      </c>
    </row>
    <row r="48" spans="1:20" ht="13.5" customHeight="1" x14ac:dyDescent="0.15">
      <c r="A48" s="16">
        <v>47</v>
      </c>
      <c r="B48" s="796" t="s">
        <v>650</v>
      </c>
      <c r="C48" s="797"/>
      <c r="D48" s="19" t="s">
        <v>21</v>
      </c>
      <c r="E48" s="12">
        <v>6.9</v>
      </c>
      <c r="F48" s="11">
        <v>7</v>
      </c>
      <c r="G48" s="11">
        <v>7</v>
      </c>
      <c r="H48" s="11">
        <v>6.9</v>
      </c>
      <c r="I48" s="11">
        <v>7</v>
      </c>
      <c r="J48" s="11">
        <v>6.9</v>
      </c>
      <c r="K48" s="11">
        <v>6.8</v>
      </c>
      <c r="L48" s="11">
        <v>6.8</v>
      </c>
      <c r="M48" s="11">
        <v>6.8</v>
      </c>
      <c r="N48" s="11">
        <v>6.9</v>
      </c>
      <c r="O48" s="11">
        <v>6.9</v>
      </c>
      <c r="P48" s="205">
        <v>6.7</v>
      </c>
      <c r="Q48" s="12">
        <v>7</v>
      </c>
      <c r="R48" s="11">
        <v>6.7</v>
      </c>
      <c r="S48" s="212">
        <v>6.9</v>
      </c>
      <c r="T48" s="791"/>
    </row>
    <row r="49" spans="1:20" ht="13.5" hidden="1" customHeight="1" x14ac:dyDescent="0.15">
      <c r="A49" s="16">
        <v>48</v>
      </c>
      <c r="B49" s="796" t="s">
        <v>84</v>
      </c>
      <c r="C49" s="797"/>
      <c r="D49" s="19" t="s">
        <v>21</v>
      </c>
      <c r="E49" s="11"/>
      <c r="F49" s="481"/>
      <c r="G49" s="481"/>
      <c r="H49" s="11"/>
      <c r="I49" s="11"/>
      <c r="J49" s="11"/>
      <c r="K49" s="11"/>
      <c r="L49" s="11"/>
      <c r="M49" s="11"/>
      <c r="N49" s="11"/>
      <c r="O49" s="11"/>
      <c r="P49" s="205"/>
      <c r="Q49" s="21" t="s">
        <v>22</v>
      </c>
      <c r="R49" s="20" t="s">
        <v>22</v>
      </c>
      <c r="S49" s="213" t="s">
        <v>22</v>
      </c>
      <c r="T49" s="791"/>
    </row>
    <row r="50" spans="1:20" ht="13.5" customHeight="1" x14ac:dyDescent="0.15">
      <c r="A50" s="16">
        <v>49</v>
      </c>
      <c r="B50" s="796" t="s">
        <v>85</v>
      </c>
      <c r="C50" s="797"/>
      <c r="D50" s="19" t="s">
        <v>21</v>
      </c>
      <c r="E50" s="21" t="s">
        <v>514</v>
      </c>
      <c r="F50" s="10" t="s">
        <v>514</v>
      </c>
      <c r="G50" s="10" t="s">
        <v>514</v>
      </c>
      <c r="H50" s="11" t="s">
        <v>514</v>
      </c>
      <c r="I50" s="10" t="s">
        <v>514</v>
      </c>
      <c r="J50" s="10" t="s">
        <v>514</v>
      </c>
      <c r="K50" s="10" t="s">
        <v>514</v>
      </c>
      <c r="L50" s="11" t="s">
        <v>514</v>
      </c>
      <c r="M50" s="11" t="s">
        <v>514</v>
      </c>
      <c r="N50" s="11" t="s">
        <v>514</v>
      </c>
      <c r="O50" s="11" t="s">
        <v>514</v>
      </c>
      <c r="P50" s="205" t="s">
        <v>514</v>
      </c>
      <c r="Q50" s="21" t="s">
        <v>22</v>
      </c>
      <c r="R50" s="20" t="s">
        <v>22</v>
      </c>
      <c r="S50" s="213" t="s">
        <v>22</v>
      </c>
      <c r="T50" s="791"/>
    </row>
    <row r="51" spans="1:20" ht="13.5" customHeight="1" x14ac:dyDescent="0.15">
      <c r="A51" s="16">
        <v>50</v>
      </c>
      <c r="B51" s="796" t="s">
        <v>86</v>
      </c>
      <c r="C51" s="797"/>
      <c r="D51" s="19" t="s">
        <v>16</v>
      </c>
      <c r="E51" s="12">
        <v>2.9</v>
      </c>
      <c r="F51" s="11">
        <v>3</v>
      </c>
      <c r="G51" s="11">
        <v>3.6</v>
      </c>
      <c r="H51" s="11">
        <v>5.7</v>
      </c>
      <c r="I51" s="11">
        <v>4.2</v>
      </c>
      <c r="J51" s="11">
        <v>5.7</v>
      </c>
      <c r="K51" s="11">
        <v>7.6</v>
      </c>
      <c r="L51" s="11">
        <v>3.3</v>
      </c>
      <c r="M51" s="11">
        <v>5.4</v>
      </c>
      <c r="N51" s="11">
        <v>4.4000000000000004</v>
      </c>
      <c r="O51" s="11">
        <v>4.5999999999999996</v>
      </c>
      <c r="P51" s="205">
        <v>4.2</v>
      </c>
      <c r="Q51" s="12">
        <v>7.6</v>
      </c>
      <c r="R51" s="11">
        <v>2.9</v>
      </c>
      <c r="S51" s="212">
        <v>4.5999999999999996</v>
      </c>
      <c r="T51" s="791"/>
    </row>
    <row r="52" spans="1:20" ht="13.5" customHeight="1" thickBot="1" x14ac:dyDescent="0.2">
      <c r="A52" s="16">
        <v>51</v>
      </c>
      <c r="B52" s="796" t="s">
        <v>88</v>
      </c>
      <c r="C52" s="797"/>
      <c r="D52" s="19" t="s">
        <v>16</v>
      </c>
      <c r="E52" s="12">
        <v>1.4</v>
      </c>
      <c r="F52" s="11">
        <v>1</v>
      </c>
      <c r="G52" s="11">
        <v>2.6</v>
      </c>
      <c r="H52" s="11">
        <v>1.9</v>
      </c>
      <c r="I52" s="11">
        <v>1.4</v>
      </c>
      <c r="J52" s="11">
        <v>10.3</v>
      </c>
      <c r="K52" s="11">
        <v>2.6</v>
      </c>
      <c r="L52" s="11">
        <v>2.5</v>
      </c>
      <c r="M52" s="11">
        <v>1.8</v>
      </c>
      <c r="N52" s="11">
        <v>1</v>
      </c>
      <c r="O52" s="11">
        <v>1.8</v>
      </c>
      <c r="P52" s="205">
        <v>2.2999999999999998</v>
      </c>
      <c r="Q52" s="12">
        <v>10.3</v>
      </c>
      <c r="R52" s="11">
        <v>1</v>
      </c>
      <c r="S52" s="212">
        <v>2.6</v>
      </c>
      <c r="T52" s="791"/>
    </row>
    <row r="53" spans="1:20" ht="14.25" thickBot="1" x14ac:dyDescent="0.2">
      <c r="A53" s="841" t="s">
        <v>659</v>
      </c>
      <c r="B53" s="842"/>
      <c r="C53" s="842"/>
      <c r="D53" s="843"/>
      <c r="E53" s="457">
        <v>2</v>
      </c>
      <c r="F53" s="200">
        <v>2</v>
      </c>
      <c r="G53" s="200">
        <v>2</v>
      </c>
      <c r="H53" s="200">
        <v>2</v>
      </c>
      <c r="I53" s="200">
        <v>2</v>
      </c>
      <c r="J53" s="200">
        <v>2</v>
      </c>
      <c r="K53" s="200">
        <v>2</v>
      </c>
      <c r="L53" s="200">
        <v>2</v>
      </c>
      <c r="M53" s="200">
        <v>2</v>
      </c>
      <c r="N53" s="200">
        <v>2</v>
      </c>
      <c r="O53" s="200">
        <v>2</v>
      </c>
      <c r="P53" s="458">
        <v>2</v>
      </c>
      <c r="Q53" s="459"/>
      <c r="R53" s="269"/>
      <c r="S53" s="269"/>
    </row>
    <row r="54" spans="1:20" x14ac:dyDescent="0.15">
      <c r="A54" s="2"/>
      <c r="B54" s="45" t="s">
        <v>102</v>
      </c>
      <c r="C54" s="46"/>
      <c r="D54" s="46"/>
      <c r="E54" s="46"/>
      <c r="F54" s="46"/>
      <c r="G54" s="46"/>
      <c r="H54" s="4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46"/>
    </row>
    <row r="55" spans="1:20" x14ac:dyDescent="0.15">
      <c r="A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</sheetData>
  <mergeCells count="64">
    <mergeCell ref="B51:C51"/>
    <mergeCell ref="A53:D53"/>
    <mergeCell ref="B33:C33"/>
    <mergeCell ref="B34:C34"/>
    <mergeCell ref="B35:C35"/>
    <mergeCell ref="B36:C36"/>
    <mergeCell ref="B45:C45"/>
    <mergeCell ref="B37:C37"/>
    <mergeCell ref="B46:C46"/>
    <mergeCell ref="B50:C50"/>
    <mergeCell ref="B52:C52"/>
    <mergeCell ref="B43:C43"/>
    <mergeCell ref="B38:C38"/>
    <mergeCell ref="B39:C39"/>
    <mergeCell ref="B44:C44"/>
    <mergeCell ref="B40:C40"/>
    <mergeCell ref="B49:C49"/>
    <mergeCell ref="B17:C17"/>
    <mergeCell ref="B18:C18"/>
    <mergeCell ref="B19:C19"/>
    <mergeCell ref="B20:C20"/>
    <mergeCell ref="B21:C21"/>
    <mergeCell ref="B48:C48"/>
    <mergeCell ref="B23:C23"/>
    <mergeCell ref="B24:C24"/>
    <mergeCell ref="B25:C25"/>
    <mergeCell ref="B22:C22"/>
    <mergeCell ref="B26:C26"/>
    <mergeCell ref="B27:C27"/>
    <mergeCell ref="B28:C28"/>
    <mergeCell ref="B29:C29"/>
    <mergeCell ref="B47:C47"/>
    <mergeCell ref="B30:C30"/>
    <mergeCell ref="B31:C31"/>
    <mergeCell ref="B32:C32"/>
    <mergeCell ref="B41:C41"/>
    <mergeCell ref="B42:C42"/>
    <mergeCell ref="B16:C16"/>
    <mergeCell ref="Q6:Q9"/>
    <mergeCell ref="R6:R9"/>
    <mergeCell ref="C7:D7"/>
    <mergeCell ref="C8:D8"/>
    <mergeCell ref="S6:S9"/>
    <mergeCell ref="A12:C12"/>
    <mergeCell ref="B13:C13"/>
    <mergeCell ref="B14:C14"/>
    <mergeCell ref="B15:C15"/>
    <mergeCell ref="C9:D9"/>
    <mergeCell ref="C10:D10"/>
    <mergeCell ref="A4:B4"/>
    <mergeCell ref="A6:B11"/>
    <mergeCell ref="C6:D6"/>
    <mergeCell ref="C11:D11"/>
    <mergeCell ref="E3:I3"/>
    <mergeCell ref="E4:I4"/>
    <mergeCell ref="T42:T46"/>
    <mergeCell ref="T47:T52"/>
    <mergeCell ref="T6:T11"/>
    <mergeCell ref="T13:T14"/>
    <mergeCell ref="T15:T20"/>
    <mergeCell ref="T26:T32"/>
    <mergeCell ref="T21:T25"/>
    <mergeCell ref="T33:T38"/>
    <mergeCell ref="T39:T41"/>
  </mergeCells>
  <phoneticPr fontId="2"/>
  <pageMargins left="0.78740157480314965" right="0.78740157480314965" top="0.39370078740157483" bottom="0.19685039370078741" header="0" footer="0"/>
  <pageSetup paperSize="9"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63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6.25" style="88" customWidth="1"/>
    <col min="5" max="16" width="8.625" style="88" customWidth="1"/>
    <col min="17" max="19" width="9.5" style="1" customWidth="1"/>
    <col min="20" max="20" width="11.625" style="88" customWidth="1"/>
    <col min="21" max="16384" width="8.875" style="88"/>
  </cols>
  <sheetData>
    <row r="1" spans="1:20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7"/>
      <c r="N1" s="87"/>
      <c r="O1" s="87"/>
      <c r="P1" s="87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T2" s="87"/>
    </row>
    <row r="3" spans="1:20" ht="19.149999999999999" customHeight="1" thickBot="1" x14ac:dyDescent="0.2">
      <c r="A3" s="89"/>
      <c r="C3" s="90"/>
      <c r="E3" s="952" t="s">
        <v>1</v>
      </c>
      <c r="F3" s="815"/>
      <c r="G3" s="815"/>
      <c r="H3" s="815"/>
      <c r="I3" s="816"/>
      <c r="J3" s="645"/>
      <c r="K3" s="93"/>
      <c r="L3" s="92"/>
      <c r="M3" s="92"/>
      <c r="N3" s="92"/>
      <c r="O3" s="92"/>
      <c r="P3" s="92"/>
      <c r="Q3" s="2"/>
      <c r="R3" s="2"/>
      <c r="S3" s="2"/>
    </row>
    <row r="4" spans="1:20" ht="19.149999999999999" customHeight="1" thickBot="1" x14ac:dyDescent="0.2">
      <c r="A4" s="885" t="s">
        <v>2</v>
      </c>
      <c r="B4" s="886"/>
      <c r="C4" s="94" t="s">
        <v>155</v>
      </c>
      <c r="E4" s="953" t="s">
        <v>641</v>
      </c>
      <c r="F4" s="818"/>
      <c r="G4" s="818"/>
      <c r="H4" s="818"/>
      <c r="I4" s="819"/>
      <c r="J4" s="646"/>
      <c r="K4" s="133"/>
      <c r="L4" s="92"/>
      <c r="M4" s="133"/>
      <c r="N4" s="92"/>
      <c r="O4" s="92"/>
      <c r="P4" s="92"/>
      <c r="Q4" s="2"/>
      <c r="R4" s="2"/>
      <c r="S4" s="2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2"/>
      <c r="R5" s="2"/>
      <c r="S5" s="2"/>
      <c r="T5" s="97"/>
    </row>
    <row r="6" spans="1:20" ht="13.5" customHeight="1" x14ac:dyDescent="0.15">
      <c r="A6" s="887" t="s">
        <v>272</v>
      </c>
      <c r="B6" s="888"/>
      <c r="C6" s="883" t="s">
        <v>273</v>
      </c>
      <c r="D6" s="884"/>
      <c r="E6" s="441">
        <f>原水1系!E6</f>
        <v>45028</v>
      </c>
      <c r="F6" s="438">
        <f>原水1系!F6</f>
        <v>45056</v>
      </c>
      <c r="G6" s="438">
        <f>原水1系!G6</f>
        <v>45084</v>
      </c>
      <c r="H6" s="438">
        <f>原水1系!H6</f>
        <v>45112</v>
      </c>
      <c r="I6" s="438">
        <f>原水1系!I6</f>
        <v>45140</v>
      </c>
      <c r="J6" s="438">
        <f>原水1系!J6</f>
        <v>45175</v>
      </c>
      <c r="K6" s="438">
        <f>原水1系!K6</f>
        <v>45203</v>
      </c>
      <c r="L6" s="438">
        <f>原水1系!L6</f>
        <v>45238</v>
      </c>
      <c r="M6" s="438">
        <f>原水1系!M6</f>
        <v>45266</v>
      </c>
      <c r="N6" s="438">
        <f>原水1系!N6</f>
        <v>45301</v>
      </c>
      <c r="O6" s="438">
        <f>原水1系!O6</f>
        <v>45329</v>
      </c>
      <c r="P6" s="438">
        <f>原水1系!P6</f>
        <v>45357</v>
      </c>
      <c r="Q6" s="820" t="s">
        <v>6</v>
      </c>
      <c r="R6" s="823" t="s">
        <v>7</v>
      </c>
      <c r="S6" s="826" t="s">
        <v>8</v>
      </c>
      <c r="T6" s="867" t="s">
        <v>274</v>
      </c>
    </row>
    <row r="7" spans="1:20" ht="13.5" customHeight="1" x14ac:dyDescent="0.15">
      <c r="A7" s="889"/>
      <c r="B7" s="890"/>
      <c r="C7" s="881" t="s">
        <v>275</v>
      </c>
      <c r="D7" s="882"/>
      <c r="E7" s="336">
        <f>原水1系!E7</f>
        <v>0.39930555555555558</v>
      </c>
      <c r="F7" s="573">
        <f>原水1系!F7</f>
        <v>0.43055555555555558</v>
      </c>
      <c r="G7" s="573">
        <f>原水1系!G7</f>
        <v>0.58680555555555558</v>
      </c>
      <c r="H7" s="436">
        <f>原水1系!H7</f>
        <v>0.4513888888888889</v>
      </c>
      <c r="I7" s="576">
        <f>原水1系!I7</f>
        <v>0.4201388888888889</v>
      </c>
      <c r="J7" s="580">
        <f>原水1系!J7</f>
        <v>0.37986111111111115</v>
      </c>
      <c r="K7" s="583">
        <f>原水1系!K7</f>
        <v>0.39930555555555558</v>
      </c>
      <c r="L7" s="591">
        <f>原水1系!L7</f>
        <v>0.39374999999999999</v>
      </c>
      <c r="M7" s="593">
        <f>原水1系!M7</f>
        <v>0.43402777777777773</v>
      </c>
      <c r="N7" s="597">
        <f>原水1系!N7</f>
        <v>0.44444444444444442</v>
      </c>
      <c r="O7" s="599">
        <f>原水1系!O7</f>
        <v>0.4291666666666667</v>
      </c>
      <c r="P7" s="601">
        <f>原水1系!P7</f>
        <v>0.42708333333333331</v>
      </c>
      <c r="Q7" s="821"/>
      <c r="R7" s="824"/>
      <c r="S7" s="827"/>
      <c r="T7" s="868"/>
    </row>
    <row r="8" spans="1:20" ht="13.5" customHeight="1" x14ac:dyDescent="0.15">
      <c r="A8" s="889"/>
      <c r="B8" s="890"/>
      <c r="C8" s="881" t="s">
        <v>276</v>
      </c>
      <c r="D8" s="882"/>
      <c r="E8" s="336" t="str">
        <f>原水1系!E8</f>
        <v>晴</v>
      </c>
      <c r="F8" s="573" t="str">
        <f>原水1系!F8</f>
        <v>晴</v>
      </c>
      <c r="G8" s="573" t="str">
        <f>原水1系!G8</f>
        <v>晴</v>
      </c>
      <c r="H8" s="436" t="str">
        <f>原水1系!H8</f>
        <v>晴</v>
      </c>
      <c r="I8" s="576" t="str">
        <f>原水1系!I8</f>
        <v>曇</v>
      </c>
      <c r="J8" s="580" t="str">
        <f>原水1系!J8</f>
        <v>曇</v>
      </c>
      <c r="K8" s="583" t="str">
        <f>原水1系!K8</f>
        <v>晴</v>
      </c>
      <c r="L8" s="591" t="str">
        <f>原水1系!L8</f>
        <v>雨</v>
      </c>
      <c r="M8" s="593" t="str">
        <f>原水1系!M8</f>
        <v>晴</v>
      </c>
      <c r="N8" s="597" t="str">
        <f>原水1系!N8</f>
        <v>雨</v>
      </c>
      <c r="O8" s="599" t="str">
        <f>原水1系!O8</f>
        <v>曇</v>
      </c>
      <c r="P8" s="601" t="str">
        <f>原水1系!P8</f>
        <v>雪</v>
      </c>
      <c r="Q8" s="821"/>
      <c r="R8" s="824"/>
      <c r="S8" s="827"/>
      <c r="T8" s="868"/>
    </row>
    <row r="9" spans="1:20" ht="13.5" customHeight="1" x14ac:dyDescent="0.15">
      <c r="A9" s="889"/>
      <c r="B9" s="890"/>
      <c r="C9" s="881" t="s">
        <v>277</v>
      </c>
      <c r="D9" s="882"/>
      <c r="E9" s="341" t="str">
        <f>原水1系!E9</f>
        <v>曇</v>
      </c>
      <c r="F9" s="572" t="str">
        <f>原水1系!F9</f>
        <v>晴</v>
      </c>
      <c r="G9" s="572" t="str">
        <f>原水1系!G9</f>
        <v>晴</v>
      </c>
      <c r="H9" s="435" t="str">
        <f>原水1系!H9</f>
        <v>曇</v>
      </c>
      <c r="I9" s="575" t="str">
        <f>原水1系!I9</f>
        <v>晴</v>
      </c>
      <c r="J9" s="579" t="str">
        <f>原水1系!J9</f>
        <v>曇</v>
      </c>
      <c r="K9" s="582" t="str">
        <f>原水1系!K9</f>
        <v>曇</v>
      </c>
      <c r="L9" s="590" t="str">
        <f>原水1系!L9</f>
        <v>曇</v>
      </c>
      <c r="M9" s="592" t="str">
        <f>原水1系!M9</f>
        <v>晴</v>
      </c>
      <c r="N9" s="596" t="str">
        <f>原水1系!N9</f>
        <v>曇</v>
      </c>
      <c r="O9" s="598" t="str">
        <f>原水1系!O9</f>
        <v>曇</v>
      </c>
      <c r="P9" s="600" t="str">
        <f>原水1系!P9</f>
        <v>曇</v>
      </c>
      <c r="Q9" s="822"/>
      <c r="R9" s="825"/>
      <c r="S9" s="828"/>
      <c r="T9" s="868"/>
    </row>
    <row r="10" spans="1:20" ht="13.5" customHeight="1" x14ac:dyDescent="0.15">
      <c r="A10" s="889"/>
      <c r="B10" s="890"/>
      <c r="C10" s="881" t="s">
        <v>278</v>
      </c>
      <c r="D10" s="882"/>
      <c r="E10" s="473">
        <f>原水1系!E10</f>
        <v>10</v>
      </c>
      <c r="F10" s="454">
        <f>原水1系!F10</f>
        <v>16.5</v>
      </c>
      <c r="G10" s="454">
        <f>原水1系!G10</f>
        <v>26</v>
      </c>
      <c r="H10" s="454">
        <f>原水1系!H10</f>
        <v>28.5</v>
      </c>
      <c r="I10" s="454">
        <f>原水1系!I10</f>
        <v>31</v>
      </c>
      <c r="J10" s="454">
        <f>原水1系!J10</f>
        <v>32</v>
      </c>
      <c r="K10" s="454">
        <f>原水1系!K10</f>
        <v>18</v>
      </c>
      <c r="L10" s="454">
        <f>原水1系!L10</f>
        <v>14</v>
      </c>
      <c r="M10" s="454">
        <f>原水1系!M10</f>
        <v>6.2</v>
      </c>
      <c r="N10" s="454">
        <f>原水1系!N10</f>
        <v>1.5</v>
      </c>
      <c r="O10" s="454">
        <f>原水1系!O10</f>
        <v>-2</v>
      </c>
      <c r="P10" s="602">
        <f>原水1系!P10</f>
        <v>0.7</v>
      </c>
      <c r="Q10" s="12">
        <f>MAXA(E10:P10)</f>
        <v>32</v>
      </c>
      <c r="R10" s="205">
        <f>MIN(E10:P10)</f>
        <v>-2</v>
      </c>
      <c r="S10" s="212">
        <f>AVERAGE(E10:P10)</f>
        <v>15.199999999999998</v>
      </c>
      <c r="T10" s="868"/>
    </row>
    <row r="11" spans="1:20" ht="13.5" customHeight="1" thickBot="1" x14ac:dyDescent="0.2">
      <c r="A11" s="889"/>
      <c r="B11" s="890"/>
      <c r="C11" s="881" t="s">
        <v>279</v>
      </c>
      <c r="D11" s="882"/>
      <c r="E11" s="439">
        <f>原水1系!E11</f>
        <v>9.1999999999999993</v>
      </c>
      <c r="F11" s="183">
        <f>原水1系!F11</f>
        <v>12.8</v>
      </c>
      <c r="G11" s="183">
        <f>原水1系!G11</f>
        <v>17.7</v>
      </c>
      <c r="H11" s="183">
        <f>原水1系!H11</f>
        <v>21.2</v>
      </c>
      <c r="I11" s="183">
        <f>原水1系!I11</f>
        <v>20.399999999999999</v>
      </c>
      <c r="J11" s="183">
        <f>原水1系!J11</f>
        <v>15.9</v>
      </c>
      <c r="K11" s="183">
        <f>原水1系!K11</f>
        <v>16.7</v>
      </c>
      <c r="L11" s="183">
        <f>原水1系!L11</f>
        <v>13.4</v>
      </c>
      <c r="M11" s="183">
        <f>原水1系!M11</f>
        <v>7.4</v>
      </c>
      <c r="N11" s="183">
        <f>原水1系!N11</f>
        <v>4.5999999999999996</v>
      </c>
      <c r="O11" s="183">
        <f>原水1系!O11</f>
        <v>3.6</v>
      </c>
      <c r="P11" s="234">
        <f>原水1系!P11</f>
        <v>4</v>
      </c>
      <c r="Q11" s="37">
        <f>MAXA(E11:P11)</f>
        <v>21.2</v>
      </c>
      <c r="R11" s="205">
        <f>MIN(E11:P11)</f>
        <v>3.6</v>
      </c>
      <c r="S11" s="212">
        <f>AVERAGE(E11:P11)</f>
        <v>12.241666666666667</v>
      </c>
      <c r="T11" s="868"/>
    </row>
    <row r="12" spans="1:20" s="103" customFormat="1" ht="13.5" customHeight="1" x14ac:dyDescent="0.15">
      <c r="A12" s="859" t="s">
        <v>280</v>
      </c>
      <c r="B12" s="860"/>
      <c r="C12" s="860"/>
      <c r="D12" s="254" t="s">
        <v>16</v>
      </c>
      <c r="E12" s="477"/>
      <c r="F12" s="478"/>
      <c r="G12" s="478"/>
      <c r="H12" s="478"/>
      <c r="I12" s="478"/>
      <c r="J12" s="479" t="s">
        <v>380</v>
      </c>
      <c r="K12" s="479" t="s">
        <v>381</v>
      </c>
      <c r="L12" s="478"/>
      <c r="M12" s="478"/>
      <c r="N12" s="478"/>
      <c r="O12" s="478"/>
      <c r="P12" s="478"/>
      <c r="Q12" s="794"/>
      <c r="R12" s="793"/>
      <c r="S12" s="795"/>
      <c r="T12" s="264"/>
    </row>
    <row r="13" spans="1:20" ht="13.5" customHeight="1" x14ac:dyDescent="0.15">
      <c r="A13" s="121">
        <v>1</v>
      </c>
      <c r="B13" s="863" t="s">
        <v>282</v>
      </c>
      <c r="C13" s="864"/>
      <c r="D13" s="551" t="s">
        <v>24</v>
      </c>
      <c r="E13" s="305" t="s">
        <v>104</v>
      </c>
      <c r="F13" s="494"/>
      <c r="G13" s="310"/>
      <c r="H13" s="306" t="s">
        <v>104</v>
      </c>
      <c r="I13" s="310"/>
      <c r="J13" s="306"/>
      <c r="K13" s="306" t="s">
        <v>104</v>
      </c>
      <c r="L13" s="306"/>
      <c r="M13" s="306"/>
      <c r="N13" s="306" t="s">
        <v>104</v>
      </c>
      <c r="O13" s="306"/>
      <c r="P13" s="306"/>
      <c r="Q13" s="307" t="s">
        <v>104</v>
      </c>
      <c r="R13" s="308" t="s">
        <v>104</v>
      </c>
      <c r="S13" s="309" t="s">
        <v>104</v>
      </c>
      <c r="T13" s="861" t="s">
        <v>283</v>
      </c>
    </row>
    <row r="14" spans="1:20" ht="13.5" customHeight="1" x14ac:dyDescent="0.15">
      <c r="A14" s="105">
        <v>2</v>
      </c>
      <c r="B14" s="851" t="s">
        <v>284</v>
      </c>
      <c r="C14" s="852"/>
      <c r="D14" s="551" t="s">
        <v>24</v>
      </c>
      <c r="E14" s="109" t="s">
        <v>104</v>
      </c>
      <c r="F14" s="495"/>
      <c r="G14" s="175"/>
      <c r="H14" s="189" t="s">
        <v>104</v>
      </c>
      <c r="I14" s="175"/>
      <c r="J14" s="189"/>
      <c r="K14" s="189" t="s">
        <v>104</v>
      </c>
      <c r="L14" s="189"/>
      <c r="M14" s="189"/>
      <c r="N14" s="189" t="s">
        <v>104</v>
      </c>
      <c r="O14" s="189"/>
      <c r="P14" s="189"/>
      <c r="Q14" s="28" t="s">
        <v>104</v>
      </c>
      <c r="R14" s="172" t="s">
        <v>104</v>
      </c>
      <c r="S14" s="309" t="s">
        <v>104</v>
      </c>
      <c r="T14" s="861"/>
    </row>
    <row r="15" spans="1:20" ht="13.5" customHeight="1" x14ac:dyDescent="0.15">
      <c r="A15" s="105">
        <v>3</v>
      </c>
      <c r="B15" s="851" t="s">
        <v>286</v>
      </c>
      <c r="C15" s="852"/>
      <c r="D15" s="551" t="s">
        <v>24</v>
      </c>
      <c r="E15" s="110" t="s">
        <v>157</v>
      </c>
      <c r="F15" s="496"/>
      <c r="G15" s="176"/>
      <c r="H15" s="190" t="s">
        <v>157</v>
      </c>
      <c r="I15" s="176"/>
      <c r="J15" s="190"/>
      <c r="K15" s="190" t="s">
        <v>157</v>
      </c>
      <c r="L15" s="190"/>
      <c r="M15" s="190"/>
      <c r="N15" s="190" t="s">
        <v>157</v>
      </c>
      <c r="O15" s="190"/>
      <c r="P15" s="190"/>
      <c r="Q15" s="23" t="s">
        <v>157</v>
      </c>
      <c r="R15" s="24" t="s">
        <v>157</v>
      </c>
      <c r="S15" s="309" t="s">
        <v>157</v>
      </c>
      <c r="T15" s="861"/>
    </row>
    <row r="16" spans="1:20" ht="13.5" customHeight="1" x14ac:dyDescent="0.15">
      <c r="A16" s="105">
        <v>5</v>
      </c>
      <c r="B16" s="851" t="s">
        <v>287</v>
      </c>
      <c r="C16" s="852"/>
      <c r="D16" s="551" t="s">
        <v>24</v>
      </c>
      <c r="E16" s="109" t="s">
        <v>104</v>
      </c>
      <c r="F16" s="495"/>
      <c r="G16" s="175"/>
      <c r="H16" s="189" t="s">
        <v>104</v>
      </c>
      <c r="I16" s="175"/>
      <c r="J16" s="189"/>
      <c r="K16" s="189" t="s">
        <v>104</v>
      </c>
      <c r="L16" s="189"/>
      <c r="M16" s="189"/>
      <c r="N16" s="189" t="s">
        <v>104</v>
      </c>
      <c r="O16" s="189"/>
      <c r="P16" s="189"/>
      <c r="Q16" s="28" t="s">
        <v>104</v>
      </c>
      <c r="R16" s="172" t="s">
        <v>104</v>
      </c>
      <c r="S16" s="309" t="s">
        <v>104</v>
      </c>
      <c r="T16" s="990" t="s">
        <v>44</v>
      </c>
    </row>
    <row r="17" spans="1:20" ht="13.5" customHeight="1" x14ac:dyDescent="0.15">
      <c r="A17" s="105">
        <v>8</v>
      </c>
      <c r="B17" s="851" t="s">
        <v>288</v>
      </c>
      <c r="C17" s="852"/>
      <c r="D17" s="551" t="s">
        <v>24</v>
      </c>
      <c r="E17" s="109" t="s">
        <v>104</v>
      </c>
      <c r="F17" s="495"/>
      <c r="G17" s="175"/>
      <c r="H17" s="189" t="s">
        <v>104</v>
      </c>
      <c r="I17" s="175"/>
      <c r="J17" s="189"/>
      <c r="K17" s="189" t="s">
        <v>104</v>
      </c>
      <c r="L17" s="189"/>
      <c r="M17" s="189"/>
      <c r="N17" s="189" t="s">
        <v>104</v>
      </c>
      <c r="O17" s="189"/>
      <c r="P17" s="189"/>
      <c r="Q17" s="28" t="s">
        <v>104</v>
      </c>
      <c r="R17" s="172" t="s">
        <v>104</v>
      </c>
      <c r="S17" s="309" t="s">
        <v>104</v>
      </c>
      <c r="T17" s="990"/>
    </row>
    <row r="18" spans="1:20" ht="13.5" customHeight="1" x14ac:dyDescent="0.15">
      <c r="A18" s="105">
        <v>9</v>
      </c>
      <c r="B18" s="851" t="s">
        <v>290</v>
      </c>
      <c r="C18" s="852"/>
      <c r="D18" s="551" t="s">
        <v>24</v>
      </c>
      <c r="E18" s="110" t="s">
        <v>181</v>
      </c>
      <c r="F18" s="496"/>
      <c r="G18" s="176"/>
      <c r="H18" s="190" t="s">
        <v>181</v>
      </c>
      <c r="I18" s="176"/>
      <c r="J18" s="190"/>
      <c r="K18" s="190" t="s">
        <v>181</v>
      </c>
      <c r="L18" s="190"/>
      <c r="M18" s="190"/>
      <c r="N18" s="190" t="s">
        <v>181</v>
      </c>
      <c r="O18" s="190"/>
      <c r="P18" s="190"/>
      <c r="Q18" s="23" t="s">
        <v>181</v>
      </c>
      <c r="R18" s="24" t="s">
        <v>181</v>
      </c>
      <c r="S18" s="309" t="s">
        <v>181</v>
      </c>
      <c r="T18" s="990"/>
    </row>
    <row r="19" spans="1:20" ht="13.5" customHeight="1" x14ac:dyDescent="0.15">
      <c r="A19" s="105">
        <v>10</v>
      </c>
      <c r="B19" s="851" t="s">
        <v>291</v>
      </c>
      <c r="C19" s="852"/>
      <c r="D19" s="551" t="s">
        <v>24</v>
      </c>
      <c r="E19" s="341"/>
      <c r="F19" s="497"/>
      <c r="G19" s="158"/>
      <c r="H19" s="516"/>
      <c r="I19" s="158"/>
      <c r="J19" s="160"/>
      <c r="K19" s="159"/>
      <c r="L19" s="160"/>
      <c r="M19" s="160"/>
      <c r="N19" s="595"/>
      <c r="O19" s="160"/>
      <c r="P19" s="368"/>
      <c r="Q19" s="23" t="s">
        <v>22</v>
      </c>
      <c r="R19" s="24" t="s">
        <v>22</v>
      </c>
      <c r="S19" s="214" t="s">
        <v>22</v>
      </c>
      <c r="T19" s="847" t="s">
        <v>292</v>
      </c>
    </row>
    <row r="20" spans="1:20" ht="13.5" customHeight="1" x14ac:dyDescent="0.15">
      <c r="A20" s="105">
        <v>12</v>
      </c>
      <c r="B20" s="851" t="s">
        <v>293</v>
      </c>
      <c r="C20" s="852"/>
      <c r="D20" s="551" t="s">
        <v>24</v>
      </c>
      <c r="E20" s="341"/>
      <c r="F20" s="497"/>
      <c r="G20" s="158"/>
      <c r="H20" s="516"/>
      <c r="I20" s="158"/>
      <c r="J20" s="160"/>
      <c r="K20" s="159"/>
      <c r="L20" s="160"/>
      <c r="M20" s="160"/>
      <c r="N20" s="595"/>
      <c r="O20" s="160"/>
      <c r="P20" s="368"/>
      <c r="Q20" s="23" t="s">
        <v>22</v>
      </c>
      <c r="R20" s="24" t="s">
        <v>22</v>
      </c>
      <c r="S20" s="214" t="s">
        <v>22</v>
      </c>
      <c r="T20" s="848"/>
    </row>
    <row r="21" spans="1:20" ht="13.5" customHeight="1" x14ac:dyDescent="0.15">
      <c r="A21" s="105">
        <v>13</v>
      </c>
      <c r="B21" s="851" t="s">
        <v>294</v>
      </c>
      <c r="C21" s="852"/>
      <c r="D21" s="551" t="s">
        <v>24</v>
      </c>
      <c r="E21" s="341"/>
      <c r="F21" s="497"/>
      <c r="G21" s="158"/>
      <c r="H21" s="516"/>
      <c r="I21" s="158"/>
      <c r="J21" s="160"/>
      <c r="K21" s="159"/>
      <c r="L21" s="160"/>
      <c r="M21" s="160"/>
      <c r="N21" s="595"/>
      <c r="O21" s="160"/>
      <c r="P21" s="368"/>
      <c r="Q21" s="23" t="s">
        <v>22</v>
      </c>
      <c r="R21" s="24" t="s">
        <v>22</v>
      </c>
      <c r="S21" s="214" t="s">
        <v>22</v>
      </c>
      <c r="T21" s="847" t="s">
        <v>368</v>
      </c>
    </row>
    <row r="22" spans="1:20" ht="13.5" customHeight="1" x14ac:dyDescent="0.15">
      <c r="A22" s="105">
        <v>14</v>
      </c>
      <c r="B22" s="851" t="s">
        <v>296</v>
      </c>
      <c r="C22" s="852"/>
      <c r="D22" s="551" t="s">
        <v>24</v>
      </c>
      <c r="E22" s="341"/>
      <c r="F22" s="497"/>
      <c r="G22" s="158"/>
      <c r="H22" s="516"/>
      <c r="I22" s="158"/>
      <c r="J22" s="160"/>
      <c r="K22" s="159"/>
      <c r="L22" s="160"/>
      <c r="M22" s="160"/>
      <c r="N22" s="595"/>
      <c r="O22" s="160"/>
      <c r="P22" s="368"/>
      <c r="Q22" s="23" t="s">
        <v>22</v>
      </c>
      <c r="R22" s="24" t="s">
        <v>22</v>
      </c>
      <c r="S22" s="214" t="s">
        <v>22</v>
      </c>
      <c r="T22" s="848"/>
    </row>
    <row r="23" spans="1:20" ht="22.5" customHeight="1" x14ac:dyDescent="0.15">
      <c r="A23" s="105">
        <v>15</v>
      </c>
      <c r="B23" s="851" t="s">
        <v>298</v>
      </c>
      <c r="C23" s="852"/>
      <c r="D23" s="551" t="s">
        <v>24</v>
      </c>
      <c r="E23" s="377"/>
      <c r="F23" s="622" t="s">
        <v>710</v>
      </c>
      <c r="G23" s="167"/>
      <c r="H23" s="622" t="s">
        <v>710</v>
      </c>
      <c r="I23" s="167"/>
      <c r="J23" s="622" t="s">
        <v>710</v>
      </c>
      <c r="K23" s="167"/>
      <c r="L23" s="378"/>
      <c r="M23" s="378"/>
      <c r="N23" s="167"/>
      <c r="O23" s="378"/>
      <c r="P23" s="378"/>
      <c r="Q23" s="565" t="s">
        <v>710</v>
      </c>
      <c r="R23" s="566" t="s">
        <v>710</v>
      </c>
      <c r="S23" s="567" t="s">
        <v>710</v>
      </c>
      <c r="T23" s="111" t="s">
        <v>299</v>
      </c>
    </row>
    <row r="24" spans="1:20" ht="13.5" customHeight="1" x14ac:dyDescent="0.15">
      <c r="A24" s="105">
        <v>16</v>
      </c>
      <c r="B24" s="851" t="s">
        <v>300</v>
      </c>
      <c r="C24" s="852"/>
      <c r="D24" s="551" t="s">
        <v>24</v>
      </c>
      <c r="E24" s="341"/>
      <c r="F24" s="497"/>
      <c r="G24" s="158"/>
      <c r="H24" s="516"/>
      <c r="I24" s="158"/>
      <c r="J24" s="160"/>
      <c r="K24" s="159"/>
      <c r="L24" s="160"/>
      <c r="M24" s="160"/>
      <c r="N24" s="595"/>
      <c r="O24" s="160"/>
      <c r="P24" s="368"/>
      <c r="Q24" s="23" t="s">
        <v>22</v>
      </c>
      <c r="R24" s="24" t="s">
        <v>22</v>
      </c>
      <c r="S24" s="214" t="s">
        <v>22</v>
      </c>
      <c r="T24" s="111" t="s">
        <v>292</v>
      </c>
    </row>
    <row r="25" spans="1:20" ht="13.5" customHeight="1" x14ac:dyDescent="0.15">
      <c r="A25" s="105">
        <v>17</v>
      </c>
      <c r="B25" s="851" t="s">
        <v>302</v>
      </c>
      <c r="C25" s="852"/>
      <c r="D25" s="551" t="s">
        <v>24</v>
      </c>
      <c r="E25" s="332">
        <v>13</v>
      </c>
      <c r="F25" s="20"/>
      <c r="G25" s="207"/>
      <c r="H25" s="196">
        <v>14</v>
      </c>
      <c r="I25" s="20"/>
      <c r="J25" s="20"/>
      <c r="K25" s="196">
        <v>17</v>
      </c>
      <c r="L25" s="20"/>
      <c r="M25" s="20"/>
      <c r="N25" s="196">
        <v>16</v>
      </c>
      <c r="O25" s="20"/>
      <c r="P25" s="207"/>
      <c r="Q25" s="548">
        <v>17</v>
      </c>
      <c r="R25" s="549">
        <v>13</v>
      </c>
      <c r="S25" s="213">
        <v>15</v>
      </c>
      <c r="T25" s="113" t="s">
        <v>39</v>
      </c>
    </row>
    <row r="26" spans="1:20" ht="13.5" customHeight="1" x14ac:dyDescent="0.15">
      <c r="A26" s="105">
        <v>18</v>
      </c>
      <c r="B26" s="851" t="s">
        <v>72</v>
      </c>
      <c r="C26" s="852"/>
      <c r="D26" s="551" t="s">
        <v>24</v>
      </c>
      <c r="E26" s="334">
        <v>1.6E-2</v>
      </c>
      <c r="F26" s="24"/>
      <c r="G26" s="208"/>
      <c r="H26" s="197">
        <v>2.5000000000000001E-2</v>
      </c>
      <c r="I26" s="24"/>
      <c r="J26" s="24"/>
      <c r="K26" s="197">
        <v>5.2999999999999999E-2</v>
      </c>
      <c r="L26" s="24"/>
      <c r="M26" s="24"/>
      <c r="N26" s="197">
        <v>1.2999999999999999E-2</v>
      </c>
      <c r="O26" s="24"/>
      <c r="P26" s="208"/>
      <c r="Q26" s="23">
        <v>5.2999999999999999E-2</v>
      </c>
      <c r="R26" s="24">
        <v>1.2999999999999999E-2</v>
      </c>
      <c r="S26" s="214">
        <v>2.7E-2</v>
      </c>
      <c r="T26" s="111" t="s">
        <v>25</v>
      </c>
    </row>
    <row r="27" spans="1:20" ht="13.5" customHeight="1" x14ac:dyDescent="0.15">
      <c r="A27" s="105">
        <v>19</v>
      </c>
      <c r="B27" s="851" t="s">
        <v>304</v>
      </c>
      <c r="C27" s="852"/>
      <c r="D27" s="551" t="s">
        <v>24</v>
      </c>
      <c r="E27" s="428">
        <v>3</v>
      </c>
      <c r="F27" s="497"/>
      <c r="G27" s="361"/>
      <c r="H27" s="431">
        <v>3</v>
      </c>
      <c r="I27" s="361"/>
      <c r="J27" s="363"/>
      <c r="K27" s="401">
        <v>4</v>
      </c>
      <c r="L27" s="363"/>
      <c r="M27" s="363"/>
      <c r="N27" s="401">
        <v>4</v>
      </c>
      <c r="O27" s="363"/>
      <c r="P27" s="368"/>
      <c r="Q27" s="21">
        <v>4</v>
      </c>
      <c r="R27" s="20">
        <v>3</v>
      </c>
      <c r="S27" s="213">
        <v>3.5</v>
      </c>
      <c r="T27" s="114" t="s">
        <v>39</v>
      </c>
    </row>
    <row r="28" spans="1:20" ht="13.5" customHeight="1" x14ac:dyDescent="0.15">
      <c r="A28" s="105">
        <v>20</v>
      </c>
      <c r="B28" s="851" t="s">
        <v>306</v>
      </c>
      <c r="C28" s="852"/>
      <c r="D28" s="551" t="s">
        <v>24</v>
      </c>
      <c r="E28" s="405" t="s">
        <v>104</v>
      </c>
      <c r="F28" s="495"/>
      <c r="G28" s="175"/>
      <c r="H28" s="412" t="s">
        <v>104</v>
      </c>
      <c r="I28" s="175"/>
      <c r="J28" s="189"/>
      <c r="K28" s="189" t="s">
        <v>104</v>
      </c>
      <c r="L28" s="189"/>
      <c r="M28" s="189"/>
      <c r="N28" s="189" t="s">
        <v>104</v>
      </c>
      <c r="O28" s="189"/>
      <c r="P28" s="189"/>
      <c r="Q28" s="28" t="s">
        <v>104</v>
      </c>
      <c r="R28" s="172" t="s">
        <v>104</v>
      </c>
      <c r="S28" s="216" t="s">
        <v>104</v>
      </c>
      <c r="T28" s="990" t="s">
        <v>44</v>
      </c>
    </row>
    <row r="29" spans="1:20" ht="13.5" customHeight="1" x14ac:dyDescent="0.15">
      <c r="A29" s="105">
        <v>21</v>
      </c>
      <c r="B29" s="851" t="s">
        <v>307</v>
      </c>
      <c r="C29" s="852"/>
      <c r="D29" s="551" t="s">
        <v>24</v>
      </c>
      <c r="E29" s="406" t="s">
        <v>134</v>
      </c>
      <c r="F29" s="496"/>
      <c r="G29" s="176"/>
      <c r="H29" s="413" t="s">
        <v>134</v>
      </c>
      <c r="I29" s="176"/>
      <c r="J29" s="190"/>
      <c r="K29" s="190" t="s">
        <v>134</v>
      </c>
      <c r="L29" s="190"/>
      <c r="M29" s="190"/>
      <c r="N29" s="190" t="s">
        <v>134</v>
      </c>
      <c r="O29" s="190"/>
      <c r="P29" s="190"/>
      <c r="Q29" s="23" t="s">
        <v>134</v>
      </c>
      <c r="R29" s="24" t="s">
        <v>134</v>
      </c>
      <c r="S29" s="214" t="s">
        <v>134</v>
      </c>
      <c r="T29" s="990"/>
    </row>
    <row r="30" spans="1:20" ht="13.5" customHeight="1" x14ac:dyDescent="0.15">
      <c r="A30" s="105">
        <v>22</v>
      </c>
      <c r="B30" s="849" t="s">
        <v>308</v>
      </c>
      <c r="C30" s="850"/>
      <c r="D30" s="551" t="s">
        <v>24</v>
      </c>
      <c r="E30" s="407"/>
      <c r="F30" s="497"/>
      <c r="G30" s="158"/>
      <c r="H30" s="414"/>
      <c r="I30" s="158"/>
      <c r="J30" s="160"/>
      <c r="K30" s="156"/>
      <c r="L30" s="160"/>
      <c r="M30" s="160"/>
      <c r="N30" s="594"/>
      <c r="O30" s="160"/>
      <c r="P30" s="368"/>
      <c r="Q30" s="23" t="s">
        <v>22</v>
      </c>
      <c r="R30" s="24" t="s">
        <v>22</v>
      </c>
      <c r="S30" s="214" t="s">
        <v>22</v>
      </c>
      <c r="T30" s="847" t="s">
        <v>74</v>
      </c>
    </row>
    <row r="31" spans="1:20" ht="13.5" customHeight="1" x14ac:dyDescent="0.15">
      <c r="A31" s="105">
        <v>23</v>
      </c>
      <c r="B31" s="851" t="s">
        <v>130</v>
      </c>
      <c r="C31" s="852"/>
      <c r="D31" s="568" t="s">
        <v>21</v>
      </c>
      <c r="E31" s="550">
        <v>2</v>
      </c>
      <c r="F31" s="431"/>
      <c r="G31" s="524"/>
      <c r="H31" s="431">
        <v>1</v>
      </c>
      <c r="I31" s="350"/>
      <c r="J31" s="350"/>
      <c r="K31" s="431">
        <v>1</v>
      </c>
      <c r="L31" s="350"/>
      <c r="M31" s="350"/>
      <c r="N31" s="431" t="s">
        <v>520</v>
      </c>
      <c r="O31" s="350"/>
      <c r="P31" s="350"/>
      <c r="Q31" s="21">
        <v>2</v>
      </c>
      <c r="R31" s="20" t="s">
        <v>520</v>
      </c>
      <c r="S31" s="213">
        <v>1</v>
      </c>
      <c r="T31" s="848"/>
    </row>
    <row r="32" spans="1:20" ht="13.5" customHeight="1" x14ac:dyDescent="0.15">
      <c r="A32" s="105">
        <v>24</v>
      </c>
      <c r="B32" s="851" t="s">
        <v>75</v>
      </c>
      <c r="C32" s="852"/>
      <c r="D32" s="100" t="s">
        <v>92</v>
      </c>
      <c r="E32" s="332">
        <v>41</v>
      </c>
      <c r="F32" s="20"/>
      <c r="G32" s="537"/>
      <c r="H32" s="20">
        <v>58</v>
      </c>
      <c r="I32" s="537"/>
      <c r="J32" s="537"/>
      <c r="K32" s="20">
        <v>55</v>
      </c>
      <c r="L32" s="537"/>
      <c r="M32" s="537"/>
      <c r="N32" s="20">
        <v>70</v>
      </c>
      <c r="O32" s="537"/>
      <c r="P32" s="537"/>
      <c r="Q32" s="21">
        <v>70</v>
      </c>
      <c r="R32" s="20">
        <v>41</v>
      </c>
      <c r="S32" s="213">
        <v>56</v>
      </c>
      <c r="T32" s="111" t="s">
        <v>39</v>
      </c>
    </row>
    <row r="33" spans="1:20" ht="13.5" customHeight="1" x14ac:dyDescent="0.15">
      <c r="A33" s="105">
        <v>25</v>
      </c>
      <c r="B33" s="851" t="s">
        <v>88</v>
      </c>
      <c r="C33" s="852"/>
      <c r="D33" s="100" t="s">
        <v>87</v>
      </c>
      <c r="E33" s="449">
        <v>1.4</v>
      </c>
      <c r="F33" s="250">
        <v>1</v>
      </c>
      <c r="G33" s="250">
        <v>2.6</v>
      </c>
      <c r="H33" s="250">
        <v>1.9</v>
      </c>
      <c r="I33" s="250">
        <v>1.4</v>
      </c>
      <c r="J33" s="250">
        <v>10.3</v>
      </c>
      <c r="K33" s="250">
        <v>2.6</v>
      </c>
      <c r="L33" s="250">
        <v>2.5</v>
      </c>
      <c r="M33" s="250">
        <v>1.8</v>
      </c>
      <c r="N33" s="250">
        <v>1</v>
      </c>
      <c r="O33" s="250">
        <v>1.8</v>
      </c>
      <c r="P33" s="250">
        <v>2.2999999999999998</v>
      </c>
      <c r="Q33" s="12">
        <v>10.3</v>
      </c>
      <c r="R33" s="11">
        <v>1</v>
      </c>
      <c r="S33" s="212">
        <v>2.6</v>
      </c>
      <c r="T33" s="847" t="s">
        <v>74</v>
      </c>
    </row>
    <row r="34" spans="1:20" ht="13.5" customHeight="1" x14ac:dyDescent="0.15">
      <c r="A34" s="105">
        <v>26</v>
      </c>
      <c r="B34" s="851" t="s">
        <v>650</v>
      </c>
      <c r="C34" s="852"/>
      <c r="D34" s="100" t="s">
        <v>22</v>
      </c>
      <c r="E34" s="449">
        <v>6.9</v>
      </c>
      <c r="F34" s="184">
        <v>7</v>
      </c>
      <c r="G34" s="184">
        <v>7</v>
      </c>
      <c r="H34" s="184">
        <v>6.9</v>
      </c>
      <c r="I34" s="184">
        <v>7</v>
      </c>
      <c r="J34" s="184">
        <v>6.9</v>
      </c>
      <c r="K34" s="184">
        <v>6.8</v>
      </c>
      <c r="L34" s="184">
        <v>6.8</v>
      </c>
      <c r="M34" s="184">
        <v>6.8</v>
      </c>
      <c r="N34" s="184">
        <v>6.9</v>
      </c>
      <c r="O34" s="184">
        <v>6.9</v>
      </c>
      <c r="P34" s="184">
        <v>6.7</v>
      </c>
      <c r="Q34" s="12">
        <v>7</v>
      </c>
      <c r="R34" s="11">
        <v>6.7</v>
      </c>
      <c r="S34" s="212">
        <v>6.9</v>
      </c>
      <c r="T34" s="858"/>
    </row>
    <row r="35" spans="1:20" ht="13.5" customHeight="1" x14ac:dyDescent="0.15">
      <c r="A35" s="116">
        <v>27</v>
      </c>
      <c r="B35" s="851" t="s">
        <v>312</v>
      </c>
      <c r="C35" s="852"/>
      <c r="D35" s="100" t="s">
        <v>22</v>
      </c>
      <c r="E35" s="404">
        <v>-3.1</v>
      </c>
      <c r="F35" s="497"/>
      <c r="G35" s="158"/>
      <c r="H35" s="414">
        <v>-2.8</v>
      </c>
      <c r="I35" s="158"/>
      <c r="J35" s="160"/>
      <c r="K35" s="414">
        <v>-2.8</v>
      </c>
      <c r="L35" s="160"/>
      <c r="M35" s="160"/>
      <c r="N35" s="454">
        <v>-2.9</v>
      </c>
      <c r="O35" s="160"/>
      <c r="P35" s="189"/>
      <c r="Q35" s="12">
        <v>-2.8</v>
      </c>
      <c r="R35" s="11">
        <v>-3.1</v>
      </c>
      <c r="S35" s="212">
        <v>-2.9</v>
      </c>
      <c r="T35" s="848"/>
    </row>
    <row r="36" spans="1:20" ht="12.75" customHeight="1" x14ac:dyDescent="0.15">
      <c r="A36" s="116">
        <v>28</v>
      </c>
      <c r="B36" s="854" t="s">
        <v>313</v>
      </c>
      <c r="C36" s="855"/>
      <c r="D36" s="19" t="s">
        <v>552</v>
      </c>
      <c r="E36" s="408">
        <v>44</v>
      </c>
      <c r="F36" s="498"/>
      <c r="G36" s="178"/>
      <c r="H36" s="415">
        <v>430</v>
      </c>
      <c r="I36" s="178"/>
      <c r="J36" s="230"/>
      <c r="K36" s="230">
        <v>110</v>
      </c>
      <c r="L36" s="230"/>
      <c r="M36" s="230"/>
      <c r="N36" s="230">
        <v>520</v>
      </c>
      <c r="O36" s="230"/>
      <c r="P36" s="230"/>
      <c r="Q36" s="21">
        <v>520</v>
      </c>
      <c r="R36" s="20">
        <v>44</v>
      </c>
      <c r="S36" s="213">
        <v>280</v>
      </c>
      <c r="T36" s="115" t="s">
        <v>314</v>
      </c>
    </row>
    <row r="37" spans="1:20" ht="13.5" customHeight="1" x14ac:dyDescent="0.15">
      <c r="A37" s="105">
        <v>29</v>
      </c>
      <c r="B37" s="106" t="s">
        <v>315</v>
      </c>
      <c r="C37" s="107"/>
      <c r="D37" s="551" t="s">
        <v>24</v>
      </c>
      <c r="E37" s="405" t="s">
        <v>104</v>
      </c>
      <c r="F37" s="495"/>
      <c r="G37" s="175"/>
      <c r="H37" s="412" t="s">
        <v>104</v>
      </c>
      <c r="I37" s="175"/>
      <c r="J37" s="189"/>
      <c r="K37" s="189" t="s">
        <v>104</v>
      </c>
      <c r="L37" s="189"/>
      <c r="M37" s="189"/>
      <c r="N37" s="189" t="s">
        <v>104</v>
      </c>
      <c r="O37" s="189"/>
      <c r="P37" s="189"/>
      <c r="Q37" s="28" t="s">
        <v>104</v>
      </c>
      <c r="R37" s="172" t="s">
        <v>104</v>
      </c>
      <c r="S37" s="216" t="s">
        <v>104</v>
      </c>
      <c r="T37" s="111" t="s">
        <v>44</v>
      </c>
    </row>
    <row r="38" spans="1:20" ht="13.5" customHeight="1" x14ac:dyDescent="0.15">
      <c r="A38" s="105">
        <v>30</v>
      </c>
      <c r="B38" s="851" t="s">
        <v>66</v>
      </c>
      <c r="C38" s="852"/>
      <c r="D38" s="551" t="s">
        <v>24</v>
      </c>
      <c r="E38" s="442">
        <v>7.0000000000000007E-2</v>
      </c>
      <c r="F38" s="167"/>
      <c r="G38" s="396"/>
      <c r="H38" s="451">
        <v>0.13</v>
      </c>
      <c r="I38" s="167"/>
      <c r="J38" s="378"/>
      <c r="K38" s="451">
        <v>0.13</v>
      </c>
      <c r="L38" s="378"/>
      <c r="M38" s="378"/>
      <c r="N38" s="443">
        <v>0.04</v>
      </c>
      <c r="O38" s="378"/>
      <c r="P38" s="444"/>
      <c r="Q38" s="392">
        <v>0.13</v>
      </c>
      <c r="R38" s="155">
        <v>0.04</v>
      </c>
      <c r="S38" s="393">
        <v>0.09</v>
      </c>
      <c r="T38" s="115" t="s">
        <v>25</v>
      </c>
    </row>
    <row r="39" spans="1:20" ht="24" customHeight="1" thickBot="1" x14ac:dyDescent="0.2">
      <c r="A39" s="119">
        <v>31</v>
      </c>
      <c r="B39" s="856" t="s">
        <v>495</v>
      </c>
      <c r="C39" s="980"/>
      <c r="D39" s="551" t="s">
        <v>24</v>
      </c>
      <c r="E39" s="409" t="s">
        <v>540</v>
      </c>
      <c r="F39" s="499"/>
      <c r="G39" s="390"/>
      <c r="H39" s="416" t="s">
        <v>540</v>
      </c>
      <c r="I39" s="390"/>
      <c r="J39" s="391"/>
      <c r="K39" s="416" t="s">
        <v>540</v>
      </c>
      <c r="L39" s="391"/>
      <c r="M39" s="391"/>
      <c r="N39" s="416" t="s">
        <v>540</v>
      </c>
      <c r="O39" s="391"/>
      <c r="P39" s="391"/>
      <c r="Q39" s="392" t="s">
        <v>540</v>
      </c>
      <c r="R39" s="155" t="s">
        <v>540</v>
      </c>
      <c r="S39" s="393" t="s">
        <v>540</v>
      </c>
      <c r="T39" s="445" t="s">
        <v>74</v>
      </c>
    </row>
    <row r="40" spans="1:20" s="103" customFormat="1" ht="13.5" customHeight="1" x14ac:dyDescent="0.15">
      <c r="A40" s="859" t="s">
        <v>623</v>
      </c>
      <c r="B40" s="860"/>
      <c r="C40" s="860"/>
      <c r="D40" s="254" t="s">
        <v>16</v>
      </c>
      <c r="E40" s="255"/>
      <c r="F40" s="485"/>
      <c r="G40" s="247"/>
      <c r="H40" s="247"/>
      <c r="I40" s="247"/>
      <c r="J40" s="419" t="s">
        <v>380</v>
      </c>
      <c r="K40" s="419" t="s">
        <v>381</v>
      </c>
      <c r="L40" s="247"/>
      <c r="M40" s="247"/>
      <c r="N40" s="247"/>
      <c r="O40" s="247"/>
      <c r="P40" s="247"/>
      <c r="Q40" s="987"/>
      <c r="R40" s="988"/>
      <c r="S40" s="989"/>
      <c r="T40" s="278"/>
    </row>
    <row r="41" spans="1:20" ht="13.5" customHeight="1" x14ac:dyDescent="0.15">
      <c r="A41" s="121">
        <v>1</v>
      </c>
      <c r="B41" s="863" t="s">
        <v>317</v>
      </c>
      <c r="C41" s="983"/>
      <c r="D41" s="551" t="s">
        <v>557</v>
      </c>
      <c r="E41" s="270"/>
      <c r="F41" s="500"/>
      <c r="G41" s="271" t="s">
        <v>512</v>
      </c>
      <c r="H41" s="271"/>
      <c r="I41" s="271" t="s">
        <v>512</v>
      </c>
      <c r="J41" s="271"/>
      <c r="K41" s="271"/>
      <c r="L41" s="271"/>
      <c r="M41" s="271"/>
      <c r="N41" s="271"/>
      <c r="O41" s="271"/>
      <c r="P41" s="371"/>
      <c r="Q41" s="273" t="s">
        <v>22</v>
      </c>
      <c r="R41" s="274" t="s">
        <v>22</v>
      </c>
      <c r="S41" s="275" t="s">
        <v>22</v>
      </c>
      <c r="T41" s="847" t="s">
        <v>318</v>
      </c>
    </row>
    <row r="42" spans="1:20" ht="13.5" customHeight="1" x14ac:dyDescent="0.15">
      <c r="A42" s="120">
        <v>2</v>
      </c>
      <c r="B42" s="851" t="s">
        <v>320</v>
      </c>
      <c r="C42" s="984"/>
      <c r="D42" s="551" t="s">
        <v>557</v>
      </c>
      <c r="E42" s="101"/>
      <c r="F42" s="497"/>
      <c r="G42" s="345" t="s">
        <v>512</v>
      </c>
      <c r="H42" s="514"/>
      <c r="I42" s="158" t="s">
        <v>512</v>
      </c>
      <c r="J42" s="158"/>
      <c r="K42" s="158"/>
      <c r="L42" s="158"/>
      <c r="M42" s="158"/>
      <c r="N42" s="158"/>
      <c r="O42" s="158"/>
      <c r="P42" s="367"/>
      <c r="Q42" s="23" t="s">
        <v>22</v>
      </c>
      <c r="R42" s="24" t="s">
        <v>22</v>
      </c>
      <c r="S42" s="214" t="s">
        <v>22</v>
      </c>
      <c r="T42" s="848"/>
    </row>
    <row r="43" spans="1:20" ht="13.5" customHeight="1" x14ac:dyDescent="0.15">
      <c r="A43" s="121">
        <v>3</v>
      </c>
      <c r="B43" s="985" t="s">
        <v>20</v>
      </c>
      <c r="C43" s="986"/>
      <c r="D43" s="569" t="s">
        <v>554</v>
      </c>
      <c r="E43" s="423">
        <v>0</v>
      </c>
      <c r="F43" s="658">
        <v>1</v>
      </c>
      <c r="G43" s="611">
        <v>1</v>
      </c>
      <c r="H43" s="425">
        <v>9.8000000000000007</v>
      </c>
      <c r="I43" s="425">
        <v>3.1</v>
      </c>
      <c r="J43" s="425">
        <v>0</v>
      </c>
      <c r="K43" s="425">
        <v>0</v>
      </c>
      <c r="L43" s="658">
        <v>2</v>
      </c>
      <c r="M43" s="658">
        <v>1</v>
      </c>
      <c r="N43" s="425">
        <v>0</v>
      </c>
      <c r="O43" s="425">
        <v>0</v>
      </c>
      <c r="P43" s="657">
        <v>2</v>
      </c>
      <c r="Q43" s="337">
        <v>9.8000000000000007</v>
      </c>
      <c r="R43" s="339">
        <v>0</v>
      </c>
      <c r="S43" s="426">
        <v>1.7</v>
      </c>
      <c r="T43" s="981" t="s">
        <v>501</v>
      </c>
    </row>
    <row r="44" spans="1:20" ht="13.5" customHeight="1" thickBot="1" x14ac:dyDescent="0.2">
      <c r="A44" s="121">
        <v>4</v>
      </c>
      <c r="B44" s="851" t="s">
        <v>321</v>
      </c>
      <c r="C44" s="852"/>
      <c r="D44" s="569" t="s">
        <v>556</v>
      </c>
      <c r="E44" s="423">
        <v>0</v>
      </c>
      <c r="F44" s="425">
        <v>0</v>
      </c>
      <c r="G44" s="425">
        <v>0</v>
      </c>
      <c r="H44" s="425">
        <v>0</v>
      </c>
      <c r="I44" s="425">
        <v>0</v>
      </c>
      <c r="J44" s="425">
        <v>0</v>
      </c>
      <c r="K44" s="425">
        <v>0</v>
      </c>
      <c r="L44" s="425">
        <v>0</v>
      </c>
      <c r="M44" s="425">
        <v>0</v>
      </c>
      <c r="N44" s="425">
        <v>0</v>
      </c>
      <c r="O44" s="425">
        <v>0</v>
      </c>
      <c r="P44" s="424">
        <v>0</v>
      </c>
      <c r="Q44" s="338">
        <v>0</v>
      </c>
      <c r="R44" s="339">
        <v>0</v>
      </c>
      <c r="S44" s="340">
        <v>0</v>
      </c>
      <c r="T44" s="982"/>
    </row>
    <row r="45" spans="1:20" ht="14.25" customHeight="1" x14ac:dyDescent="0.15">
      <c r="A45" s="792" t="s">
        <v>624</v>
      </c>
      <c r="B45" s="793"/>
      <c r="C45" s="960"/>
      <c r="D45" s="13" t="s">
        <v>16</v>
      </c>
      <c r="E45" s="255"/>
      <c r="F45" s="247"/>
      <c r="G45" s="247"/>
      <c r="H45" s="247"/>
      <c r="I45" s="247"/>
      <c r="J45" s="610" t="s">
        <v>380</v>
      </c>
      <c r="K45" s="610" t="s">
        <v>381</v>
      </c>
      <c r="L45" s="247"/>
      <c r="M45" s="247"/>
      <c r="N45" s="247"/>
      <c r="O45" s="247"/>
      <c r="P45" s="247"/>
      <c r="Q45" s="794"/>
      <c r="R45" s="793"/>
      <c r="S45" s="795"/>
      <c r="T45" s="32"/>
    </row>
    <row r="46" spans="1:20" ht="10.5" customHeight="1" x14ac:dyDescent="0.15">
      <c r="A46" s="33">
        <v>1</v>
      </c>
      <c r="B46" s="836" t="s">
        <v>118</v>
      </c>
      <c r="C46" s="837"/>
      <c r="D46" s="19" t="s">
        <v>24</v>
      </c>
      <c r="E46" s="25"/>
      <c r="F46" s="25" t="s">
        <v>622</v>
      </c>
      <c r="G46" s="25"/>
      <c r="H46" s="25" t="s">
        <v>622</v>
      </c>
      <c r="I46" s="543"/>
      <c r="J46" s="25" t="s">
        <v>622</v>
      </c>
      <c r="K46" s="482"/>
      <c r="L46" s="25" t="s">
        <v>622</v>
      </c>
      <c r="M46" s="25"/>
      <c r="N46" s="25"/>
      <c r="O46" s="543"/>
      <c r="P46" s="222"/>
      <c r="Q46" s="27" t="s">
        <v>622</v>
      </c>
      <c r="R46" s="25" t="s">
        <v>622</v>
      </c>
      <c r="S46" s="215" t="s">
        <v>622</v>
      </c>
      <c r="T46" s="789" t="s">
        <v>74</v>
      </c>
    </row>
    <row r="47" spans="1:20" ht="10.5" customHeight="1" x14ac:dyDescent="0.15">
      <c r="A47" s="35">
        <v>2</v>
      </c>
      <c r="B47" s="836" t="s">
        <v>651</v>
      </c>
      <c r="C47" s="837"/>
      <c r="D47" s="19" t="s">
        <v>24</v>
      </c>
      <c r="E47" s="11"/>
      <c r="F47" s="11">
        <v>1.2</v>
      </c>
      <c r="G47" s="11"/>
      <c r="H47" s="11">
        <v>1.2</v>
      </c>
      <c r="I47" s="623"/>
      <c r="J47" s="11">
        <v>0.8</v>
      </c>
      <c r="K47" s="481"/>
      <c r="L47" s="11">
        <v>0.8</v>
      </c>
      <c r="M47" s="11"/>
      <c r="N47" s="11"/>
      <c r="O47" s="623"/>
      <c r="P47" s="205"/>
      <c r="Q47" s="12">
        <v>1.2</v>
      </c>
      <c r="R47" s="11">
        <v>0.8</v>
      </c>
      <c r="S47" s="215">
        <v>1</v>
      </c>
      <c r="T47" s="791"/>
    </row>
    <row r="48" spans="1:20" ht="10.5" customHeight="1" x14ac:dyDescent="0.15">
      <c r="A48" s="35">
        <v>3</v>
      </c>
      <c r="B48" s="836" t="s">
        <v>652</v>
      </c>
      <c r="C48" s="837"/>
      <c r="D48" s="19" t="s">
        <v>24</v>
      </c>
      <c r="E48" s="11"/>
      <c r="F48" s="11">
        <v>2.2000000000000002</v>
      </c>
      <c r="G48" s="11"/>
      <c r="H48" s="11">
        <v>3.1</v>
      </c>
      <c r="I48" s="623"/>
      <c r="J48" s="11">
        <v>2.5</v>
      </c>
      <c r="K48" s="481"/>
      <c r="L48" s="11">
        <v>2.5</v>
      </c>
      <c r="M48" s="11"/>
      <c r="N48" s="11"/>
      <c r="O48" s="623"/>
      <c r="P48" s="205"/>
      <c r="Q48" s="12">
        <v>3.1</v>
      </c>
      <c r="R48" s="11">
        <v>2.2000000000000002</v>
      </c>
      <c r="S48" s="212">
        <v>2.6</v>
      </c>
      <c r="T48" s="791"/>
    </row>
    <row r="49" spans="1:20" ht="10.15" customHeight="1" x14ac:dyDescent="0.15">
      <c r="A49" s="35">
        <v>4</v>
      </c>
      <c r="B49" s="836" t="s">
        <v>101</v>
      </c>
      <c r="C49" s="837"/>
      <c r="D49" s="19" t="s">
        <v>24</v>
      </c>
      <c r="E49" s="48"/>
      <c r="F49" s="11">
        <v>10</v>
      </c>
      <c r="G49" s="11"/>
      <c r="H49" s="11">
        <v>8.6999999999999993</v>
      </c>
      <c r="I49" s="537"/>
      <c r="J49" s="11">
        <v>9.1999999999999993</v>
      </c>
      <c r="K49" s="481"/>
      <c r="L49" s="20">
        <v>10</v>
      </c>
      <c r="M49" s="20"/>
      <c r="N49" s="20"/>
      <c r="O49" s="537"/>
      <c r="P49" s="207"/>
      <c r="Q49" s="21">
        <v>10</v>
      </c>
      <c r="R49" s="11">
        <v>8.6999999999999993</v>
      </c>
      <c r="S49" s="212">
        <v>9.5</v>
      </c>
      <c r="T49" s="791"/>
    </row>
    <row r="50" spans="1:20" ht="10.15" customHeight="1" x14ac:dyDescent="0.15">
      <c r="A50" s="35">
        <v>5</v>
      </c>
      <c r="B50" s="836" t="s">
        <v>653</v>
      </c>
      <c r="C50" s="837"/>
      <c r="D50" s="19" t="s">
        <v>122</v>
      </c>
      <c r="E50" s="24"/>
      <c r="F50" s="24">
        <v>0.13800000000000001</v>
      </c>
      <c r="G50" s="24"/>
      <c r="H50" s="24">
        <v>0.249</v>
      </c>
      <c r="I50" s="540"/>
      <c r="J50" s="24">
        <v>0.2</v>
      </c>
      <c r="K50" s="470"/>
      <c r="L50" s="24">
        <v>0.25800000000000001</v>
      </c>
      <c r="M50" s="24"/>
      <c r="N50" s="24"/>
      <c r="O50" s="540"/>
      <c r="P50" s="208"/>
      <c r="Q50" s="23">
        <v>0.25800000000000001</v>
      </c>
      <c r="R50" s="24">
        <v>0.13800000000000001</v>
      </c>
      <c r="S50" s="214">
        <v>0.21099999999999999</v>
      </c>
      <c r="T50" s="791"/>
    </row>
    <row r="51" spans="1:20" ht="10.15" customHeight="1" x14ac:dyDescent="0.15">
      <c r="A51" s="35">
        <v>6</v>
      </c>
      <c r="B51" s="836" t="s">
        <v>654</v>
      </c>
      <c r="C51" s="837"/>
      <c r="D51" s="19" t="s">
        <v>24</v>
      </c>
      <c r="E51" s="20"/>
      <c r="F51" s="20" t="s">
        <v>520</v>
      </c>
      <c r="G51" s="20"/>
      <c r="H51" s="20">
        <v>1</v>
      </c>
      <c r="I51" s="537"/>
      <c r="J51" s="20">
        <v>5</v>
      </c>
      <c r="K51" s="480"/>
      <c r="L51" s="20">
        <v>2</v>
      </c>
      <c r="M51" s="20"/>
      <c r="N51" s="20"/>
      <c r="O51" s="537"/>
      <c r="P51" s="207"/>
      <c r="Q51" s="21">
        <v>5</v>
      </c>
      <c r="R51" s="20" t="s">
        <v>520</v>
      </c>
      <c r="S51" s="215">
        <v>2</v>
      </c>
      <c r="T51" s="791"/>
    </row>
    <row r="52" spans="1:20" ht="10.15" customHeight="1" x14ac:dyDescent="0.15">
      <c r="A52" s="35">
        <v>7</v>
      </c>
      <c r="B52" s="836" t="s">
        <v>124</v>
      </c>
      <c r="C52" s="837"/>
      <c r="D52" s="19" t="s">
        <v>24</v>
      </c>
      <c r="E52" s="11"/>
      <c r="F52" s="11">
        <v>2.5</v>
      </c>
      <c r="G52" s="11"/>
      <c r="H52" s="11">
        <v>3</v>
      </c>
      <c r="I52" s="623"/>
      <c r="J52" s="11">
        <v>4.3</v>
      </c>
      <c r="K52" s="481"/>
      <c r="L52" s="11">
        <v>3.4</v>
      </c>
      <c r="M52" s="11"/>
      <c r="N52" s="11"/>
      <c r="O52" s="623"/>
      <c r="P52" s="205"/>
      <c r="Q52" s="12">
        <v>4.3</v>
      </c>
      <c r="R52" s="11">
        <v>2.5</v>
      </c>
      <c r="S52" s="212">
        <v>3.3</v>
      </c>
      <c r="T52" s="791"/>
    </row>
    <row r="53" spans="1:20" ht="10.15" customHeight="1" x14ac:dyDescent="0.15">
      <c r="A53" s="35">
        <v>8</v>
      </c>
      <c r="B53" s="836" t="s">
        <v>90</v>
      </c>
      <c r="C53" s="837"/>
      <c r="D53" s="19" t="s">
        <v>24</v>
      </c>
      <c r="E53" s="25"/>
      <c r="F53" s="25">
        <v>0.22</v>
      </c>
      <c r="G53" s="25"/>
      <c r="H53" s="25">
        <v>0.28000000000000003</v>
      </c>
      <c r="I53" s="543"/>
      <c r="J53" s="25">
        <v>0.53</v>
      </c>
      <c r="K53" s="482"/>
      <c r="L53" s="25">
        <v>0.28000000000000003</v>
      </c>
      <c r="M53" s="25"/>
      <c r="N53" s="25"/>
      <c r="O53" s="543"/>
      <c r="P53" s="222"/>
      <c r="Q53" s="27">
        <v>0.53</v>
      </c>
      <c r="R53" s="25">
        <v>0.22</v>
      </c>
      <c r="S53" s="215">
        <v>0.33</v>
      </c>
      <c r="T53" s="791"/>
    </row>
    <row r="54" spans="1:20" ht="10.15" customHeight="1" x14ac:dyDescent="0.15">
      <c r="A54" s="33">
        <v>9</v>
      </c>
      <c r="B54" s="836" t="s">
        <v>91</v>
      </c>
      <c r="C54" s="837"/>
      <c r="D54" s="19" t="s">
        <v>24</v>
      </c>
      <c r="E54" s="24"/>
      <c r="F54" s="24" t="s">
        <v>81</v>
      </c>
      <c r="G54" s="24"/>
      <c r="H54" s="24">
        <v>8.9999999999999993E-3</v>
      </c>
      <c r="I54" s="540"/>
      <c r="J54" s="24">
        <v>8.9999999999999993E-3</v>
      </c>
      <c r="K54" s="470"/>
      <c r="L54" s="24">
        <v>1.4E-2</v>
      </c>
      <c r="M54" s="24"/>
      <c r="N54" s="24"/>
      <c r="O54" s="540"/>
      <c r="P54" s="208"/>
      <c r="Q54" s="23">
        <v>1.4E-2</v>
      </c>
      <c r="R54" s="24" t="s">
        <v>81</v>
      </c>
      <c r="S54" s="214">
        <v>8.0000000000000002E-3</v>
      </c>
      <c r="T54" s="791"/>
    </row>
    <row r="55" spans="1:20" ht="10.15" customHeight="1" x14ac:dyDescent="0.15">
      <c r="A55" s="33">
        <v>10</v>
      </c>
      <c r="B55" s="836" t="s">
        <v>126</v>
      </c>
      <c r="C55" s="837"/>
      <c r="D55" s="19" t="s">
        <v>24</v>
      </c>
      <c r="E55" s="24"/>
      <c r="F55" s="24">
        <v>3.5000000000000003E-2</v>
      </c>
      <c r="G55" s="24"/>
      <c r="H55" s="24">
        <v>6.3E-2</v>
      </c>
      <c r="I55" s="624"/>
      <c r="J55" s="24">
        <v>3.3000000000000002E-2</v>
      </c>
      <c r="K55" s="470"/>
      <c r="L55" s="24">
        <v>5.8000000000000003E-2</v>
      </c>
      <c r="M55" s="24"/>
      <c r="N55" s="24"/>
      <c r="O55" s="540"/>
      <c r="P55" s="208"/>
      <c r="Q55" s="23">
        <v>6.3E-2</v>
      </c>
      <c r="R55" s="24">
        <v>3.3000000000000002E-2</v>
      </c>
      <c r="S55" s="214">
        <v>4.7E-2</v>
      </c>
      <c r="T55" s="791"/>
    </row>
    <row r="56" spans="1:20" ht="10.15" customHeight="1" x14ac:dyDescent="0.15">
      <c r="A56" s="35">
        <v>11</v>
      </c>
      <c r="B56" s="836" t="s">
        <v>496</v>
      </c>
      <c r="C56" s="837"/>
      <c r="D56" s="34" t="s">
        <v>498</v>
      </c>
      <c r="E56" s="20"/>
      <c r="F56" s="20" t="s">
        <v>520</v>
      </c>
      <c r="G56" s="20"/>
      <c r="H56" s="20" t="s">
        <v>520</v>
      </c>
      <c r="I56" s="537"/>
      <c r="J56" s="20">
        <v>3</v>
      </c>
      <c r="K56" s="480"/>
      <c r="L56" s="20">
        <v>1</v>
      </c>
      <c r="M56" s="20"/>
      <c r="N56" s="20"/>
      <c r="O56" s="537"/>
      <c r="P56" s="207"/>
      <c r="Q56" s="21">
        <v>3</v>
      </c>
      <c r="R56" s="20" t="s">
        <v>520</v>
      </c>
      <c r="S56" s="213" t="s">
        <v>520</v>
      </c>
      <c r="T56" s="791"/>
    </row>
    <row r="57" spans="1:20" ht="10.15" customHeight="1" x14ac:dyDescent="0.15">
      <c r="A57" s="35">
        <v>12</v>
      </c>
      <c r="B57" s="836" t="s">
        <v>97</v>
      </c>
      <c r="C57" s="837"/>
      <c r="D57" s="19" t="s">
        <v>127</v>
      </c>
      <c r="E57" s="21"/>
      <c r="F57" s="20">
        <v>2</v>
      </c>
      <c r="G57" s="20"/>
      <c r="H57" s="20">
        <v>10</v>
      </c>
      <c r="I57" s="537"/>
      <c r="J57" s="20">
        <v>9</v>
      </c>
      <c r="K57" s="480"/>
      <c r="L57" s="20">
        <v>23</v>
      </c>
      <c r="M57" s="20"/>
      <c r="N57" s="20"/>
      <c r="O57" s="537"/>
      <c r="P57" s="207"/>
      <c r="Q57" s="21">
        <v>23</v>
      </c>
      <c r="R57" s="20">
        <v>2</v>
      </c>
      <c r="S57" s="213">
        <v>11</v>
      </c>
      <c r="T57" s="791"/>
    </row>
    <row r="58" spans="1:20" ht="10.15" customHeight="1" thickBot="1" x14ac:dyDescent="0.2">
      <c r="A58" s="35">
        <v>13</v>
      </c>
      <c r="B58" s="836" t="s">
        <v>96</v>
      </c>
      <c r="C58" s="837"/>
      <c r="D58" s="19" t="s">
        <v>92</v>
      </c>
      <c r="E58" s="221"/>
      <c r="F58" s="165">
        <v>12</v>
      </c>
      <c r="G58" s="165"/>
      <c r="H58" s="165">
        <v>12</v>
      </c>
      <c r="I58" s="625"/>
      <c r="J58" s="165">
        <v>15</v>
      </c>
      <c r="K58" s="507"/>
      <c r="L58" s="165">
        <v>17</v>
      </c>
      <c r="M58" s="165"/>
      <c r="N58" s="165"/>
      <c r="O58" s="625"/>
      <c r="P58" s="370"/>
      <c r="Q58" s="221">
        <v>17</v>
      </c>
      <c r="R58" s="165">
        <v>12</v>
      </c>
      <c r="S58" s="262">
        <v>14</v>
      </c>
      <c r="T58" s="844"/>
    </row>
    <row r="59" spans="1:20" ht="10.15" customHeight="1" thickBot="1" x14ac:dyDescent="0.2">
      <c r="A59" s="841" t="s">
        <v>659</v>
      </c>
      <c r="B59" s="842"/>
      <c r="C59" s="842"/>
      <c r="D59" s="843"/>
      <c r="E59" s="122">
        <v>2</v>
      </c>
      <c r="F59" s="123">
        <v>2</v>
      </c>
      <c r="G59" s="123">
        <v>2</v>
      </c>
      <c r="H59" s="123">
        <v>2</v>
      </c>
      <c r="I59" s="123">
        <v>2</v>
      </c>
      <c r="J59" s="123">
        <v>2</v>
      </c>
      <c r="K59" s="123">
        <v>2</v>
      </c>
      <c r="L59" s="123">
        <v>2</v>
      </c>
      <c r="M59" s="123">
        <v>2</v>
      </c>
      <c r="N59" s="123">
        <v>2</v>
      </c>
      <c r="O59" s="123">
        <v>2</v>
      </c>
      <c r="P59" s="238">
        <v>2</v>
      </c>
      <c r="Q59" s="316"/>
      <c r="R59" s="317"/>
      <c r="S59" s="317"/>
      <c r="T59" s="182"/>
    </row>
    <row r="60" spans="1:20" ht="10.15" customHeight="1" x14ac:dyDescent="0.15">
      <c r="A60" s="88" t="s">
        <v>102</v>
      </c>
      <c r="B60" s="125"/>
      <c r="C60" s="125"/>
      <c r="D60" s="125"/>
      <c r="E60" s="126"/>
      <c r="F60" s="126"/>
      <c r="G60" s="125"/>
      <c r="H60" s="125"/>
      <c r="I60" s="125"/>
      <c r="J60" s="126"/>
      <c r="K60" s="126"/>
      <c r="L60" s="126"/>
      <c r="M60" s="126"/>
      <c r="N60" s="126"/>
      <c r="O60" s="126"/>
      <c r="P60" s="126"/>
    </row>
    <row r="61" spans="1:20" ht="10.15" customHeight="1" x14ac:dyDescent="0.15">
      <c r="A61" s="127"/>
    </row>
    <row r="62" spans="1:20" ht="10.15" customHeight="1" x14ac:dyDescent="0.1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</row>
    <row r="63" spans="1:20" ht="10.15" customHeight="1" x14ac:dyDescent="0.1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</row>
  </sheetData>
  <mergeCells count="74">
    <mergeCell ref="B20:C20"/>
    <mergeCell ref="B19:C19"/>
    <mergeCell ref="B23:C23"/>
    <mergeCell ref="B24:C24"/>
    <mergeCell ref="B25:C25"/>
    <mergeCell ref="E3:I3"/>
    <mergeCell ref="E4:I4"/>
    <mergeCell ref="B16:C16"/>
    <mergeCell ref="T16:T18"/>
    <mergeCell ref="B17:C17"/>
    <mergeCell ref="B18:C18"/>
    <mergeCell ref="A4:B4"/>
    <mergeCell ref="A6:B11"/>
    <mergeCell ref="C6:D6"/>
    <mergeCell ref="C7:D7"/>
    <mergeCell ref="C8:D8"/>
    <mergeCell ref="C9:D9"/>
    <mergeCell ref="C10:D10"/>
    <mergeCell ref="C11:D11"/>
    <mergeCell ref="S6:S9"/>
    <mergeCell ref="T13:T15"/>
    <mergeCell ref="T6:T11"/>
    <mergeCell ref="Q12:S12"/>
    <mergeCell ref="B27:C27"/>
    <mergeCell ref="B35:C35"/>
    <mergeCell ref="B36:C36"/>
    <mergeCell ref="B14:C14"/>
    <mergeCell ref="B15:C15"/>
    <mergeCell ref="B13:C13"/>
    <mergeCell ref="Q6:Q9"/>
    <mergeCell ref="R6:R9"/>
    <mergeCell ref="A12:C12"/>
    <mergeCell ref="B26:C26"/>
    <mergeCell ref="T19:T20"/>
    <mergeCell ref="T21:T22"/>
    <mergeCell ref="B21:C21"/>
    <mergeCell ref="B22:C22"/>
    <mergeCell ref="B38:C38"/>
    <mergeCell ref="T28:T29"/>
    <mergeCell ref="B29:C29"/>
    <mergeCell ref="B30:C30"/>
    <mergeCell ref="T30:T31"/>
    <mergeCell ref="B31:C31"/>
    <mergeCell ref="T33:T35"/>
    <mergeCell ref="B33:C33"/>
    <mergeCell ref="B34:C34"/>
    <mergeCell ref="B32:C32"/>
    <mergeCell ref="B28:C28"/>
    <mergeCell ref="B39:C39"/>
    <mergeCell ref="T41:T42"/>
    <mergeCell ref="T43:T44"/>
    <mergeCell ref="A59:D59"/>
    <mergeCell ref="A40:C40"/>
    <mergeCell ref="B41:C41"/>
    <mergeCell ref="B42:C42"/>
    <mergeCell ref="B44:C44"/>
    <mergeCell ref="B43:C43"/>
    <mergeCell ref="Q40:S40"/>
    <mergeCell ref="A45:C45"/>
    <mergeCell ref="Q45:S45"/>
    <mergeCell ref="B46:C46"/>
    <mergeCell ref="T46:T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</mergeCells>
  <phoneticPr fontId="2"/>
  <conditionalFormatting sqref="E43:S44">
    <cfRule type="expression" dxfId="17" priority="7">
      <formula>E43&gt;0</formula>
    </cfRule>
  </conditionalFormatting>
  <pageMargins left="0.78740157480314965" right="0.78740157480314965" top="0.39370078740157483" bottom="0.19685039370078741" header="0" footer="0"/>
  <pageSetup paperSize="9" scale="70" orientation="landscape" r:id="rId1"/>
  <headerFooter alignWithMargins="0"/>
  <rowBreaks count="1" manualBreakCount="1">
    <brk id="6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93C767-48D7-4D30-BE65-E999FD3F2AB8}">
            <xm:f>'\\192.168.2.20\data\40_給水\10 水質検査\置広水質検査結果（報告、情報提供含む）\00水質結果(1995～）\R6\[R6水質(基準・管目).xlsx]6 原水1系'!#REF!&lt;10</xm:f>
            <x14:dxf>
              <numFmt numFmtId="176" formatCode="0.0"/>
            </x14:dxf>
          </x14:cfRule>
          <x14:cfRule type="expression" priority="2" id="{CDDE9264-2EB2-4C88-BC8D-5A1EF8CFD663}">
            <xm:f>'\\192.168.2.20\data\40_給水\10 水質検査\置広水質検査結果（報告、情報提供含む）\00水質結果(1995～）\R6\[R6水質(基準・管目).xlsx]6 原水1系'!#REF!&gt;=10</xm:f>
            <x14:dxf>
              <numFmt numFmtId="1" formatCode="0"/>
            </x14:dxf>
          </x14:cfRule>
          <xm:sqref>E49 G49:K49 M49:P49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8"/>
  <sheetViews>
    <sheetView zoomScale="90" zoomScaleNormal="90" zoomScaleSheetLayoutView="90" workbookViewId="0">
      <selection activeCell="F4" sqref="F4:J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E3" s="648"/>
      <c r="F3" s="952" t="s">
        <v>1</v>
      </c>
      <c r="G3" s="815"/>
      <c r="H3" s="815"/>
      <c r="I3" s="815"/>
      <c r="J3" s="816"/>
      <c r="K3" s="93"/>
      <c r="L3" s="180"/>
    </row>
    <row r="4" spans="1:23" ht="19.149999999999999" customHeight="1" thickBot="1" x14ac:dyDescent="0.2">
      <c r="A4" s="885" t="s">
        <v>2</v>
      </c>
      <c r="B4" s="886"/>
      <c r="C4" s="132" t="s">
        <v>155</v>
      </c>
      <c r="D4" s="133"/>
      <c r="E4" s="649"/>
      <c r="F4" s="993" t="s">
        <v>641</v>
      </c>
      <c r="G4" s="994"/>
      <c r="H4" s="994"/>
      <c r="I4" s="994"/>
      <c r="J4" s="995"/>
      <c r="K4" s="133"/>
      <c r="L4" s="87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898" t="s">
        <v>4</v>
      </c>
      <c r="B6" s="899"/>
      <c r="C6" s="883" t="s">
        <v>273</v>
      </c>
      <c r="D6" s="884"/>
      <c r="E6" s="884"/>
      <c r="F6" s="902">
        <v>45056</v>
      </c>
      <c r="G6" s="903"/>
      <c r="H6" s="904">
        <v>45112</v>
      </c>
      <c r="I6" s="905"/>
      <c r="J6" s="904">
        <v>45175</v>
      </c>
      <c r="K6" s="913"/>
      <c r="L6" s="135"/>
      <c r="M6" s="898" t="s">
        <v>4</v>
      </c>
      <c r="N6" s="899"/>
      <c r="O6" s="883" t="s">
        <v>273</v>
      </c>
      <c r="P6" s="884"/>
      <c r="Q6" s="884"/>
      <c r="R6" s="902">
        <f>IF(F6="", "", F6)</f>
        <v>45056</v>
      </c>
      <c r="S6" s="903"/>
      <c r="T6" s="904">
        <f>IF(H6="", "", H6)</f>
        <v>45112</v>
      </c>
      <c r="U6" s="905"/>
      <c r="V6" s="904">
        <f>IF(J6="", "", J6)</f>
        <v>45175</v>
      </c>
      <c r="W6" s="913"/>
    </row>
    <row r="7" spans="1:23" ht="15" customHeight="1" x14ac:dyDescent="0.15">
      <c r="A7" s="900"/>
      <c r="B7" s="901"/>
      <c r="C7" s="881" t="s">
        <v>275</v>
      </c>
      <c r="D7" s="882"/>
      <c r="E7" s="882"/>
      <c r="F7" s="908">
        <v>0.43055555555555558</v>
      </c>
      <c r="G7" s="909"/>
      <c r="H7" s="910">
        <v>0.4513888888888889</v>
      </c>
      <c r="I7" s="911"/>
      <c r="J7" s="910">
        <v>0.37986111111111115</v>
      </c>
      <c r="K7" s="912"/>
      <c r="L7" s="136"/>
      <c r="M7" s="900"/>
      <c r="N7" s="901"/>
      <c r="O7" s="881" t="s">
        <v>275</v>
      </c>
      <c r="P7" s="882"/>
      <c r="Q7" s="882"/>
      <c r="R7" s="908">
        <f t="shared" ref="R7:R11" si="0">IF(F7="", "", F7)</f>
        <v>0.43055555555555558</v>
      </c>
      <c r="S7" s="911"/>
      <c r="T7" s="910">
        <f t="shared" ref="T7:T11" si="1">IF(H7="", "", H7)</f>
        <v>0.4513888888888889</v>
      </c>
      <c r="U7" s="911"/>
      <c r="V7" s="910">
        <f t="shared" ref="V7:V11" si="2">IF(J7="", "", J7)</f>
        <v>0.37986111111111115</v>
      </c>
      <c r="W7" s="912"/>
    </row>
    <row r="8" spans="1:23" ht="15" customHeight="1" x14ac:dyDescent="0.15">
      <c r="A8" s="900"/>
      <c r="B8" s="901"/>
      <c r="C8" s="881" t="s">
        <v>276</v>
      </c>
      <c r="D8" s="882"/>
      <c r="E8" s="882"/>
      <c r="F8" s="892" t="s">
        <v>504</v>
      </c>
      <c r="G8" s="893"/>
      <c r="H8" s="894" t="s">
        <v>504</v>
      </c>
      <c r="I8" s="895"/>
      <c r="J8" s="896" t="s">
        <v>507</v>
      </c>
      <c r="K8" s="897"/>
      <c r="L8" s="137"/>
      <c r="M8" s="900"/>
      <c r="N8" s="901"/>
      <c r="O8" s="881" t="s">
        <v>276</v>
      </c>
      <c r="P8" s="882"/>
      <c r="Q8" s="882"/>
      <c r="R8" s="892" t="str">
        <f t="shared" si="0"/>
        <v>晴</v>
      </c>
      <c r="S8" s="895"/>
      <c r="T8" s="894" t="str">
        <f t="shared" si="1"/>
        <v>晴</v>
      </c>
      <c r="U8" s="895"/>
      <c r="V8" s="894" t="str">
        <f t="shared" si="2"/>
        <v>曇</v>
      </c>
      <c r="W8" s="921"/>
    </row>
    <row r="9" spans="1:23" ht="15" customHeight="1" x14ac:dyDescent="0.15">
      <c r="A9" s="900"/>
      <c r="B9" s="901"/>
      <c r="C9" s="881" t="s">
        <v>277</v>
      </c>
      <c r="D9" s="882"/>
      <c r="E9" s="882"/>
      <c r="F9" s="922" t="s">
        <v>504</v>
      </c>
      <c r="G9" s="923"/>
      <c r="H9" s="882" t="s">
        <v>507</v>
      </c>
      <c r="I9" s="924"/>
      <c r="J9" s="896" t="s">
        <v>507</v>
      </c>
      <c r="K9" s="897"/>
      <c r="M9" s="900"/>
      <c r="N9" s="901"/>
      <c r="O9" s="881" t="s">
        <v>277</v>
      </c>
      <c r="P9" s="882"/>
      <c r="Q9" s="882"/>
      <c r="R9" s="922" t="str">
        <f t="shared" si="0"/>
        <v>晴</v>
      </c>
      <c r="S9" s="924"/>
      <c r="T9" s="882" t="str">
        <f t="shared" si="1"/>
        <v>曇</v>
      </c>
      <c r="U9" s="924"/>
      <c r="V9" s="882" t="str">
        <f t="shared" si="2"/>
        <v>曇</v>
      </c>
      <c r="W9" s="925"/>
    </row>
    <row r="10" spans="1:23" ht="15" customHeight="1" x14ac:dyDescent="0.15">
      <c r="A10" s="900"/>
      <c r="B10" s="901"/>
      <c r="C10" s="881" t="s">
        <v>278</v>
      </c>
      <c r="D10" s="882"/>
      <c r="E10" s="882"/>
      <c r="F10" s="906">
        <v>16.5</v>
      </c>
      <c r="G10" s="907"/>
      <c r="H10" s="914">
        <v>28.5</v>
      </c>
      <c r="I10" s="915"/>
      <c r="J10" s="914">
        <v>32</v>
      </c>
      <c r="K10" s="920"/>
      <c r="L10" s="138"/>
      <c r="M10" s="900"/>
      <c r="N10" s="901"/>
      <c r="O10" s="881" t="s">
        <v>278</v>
      </c>
      <c r="P10" s="882"/>
      <c r="Q10" s="882"/>
      <c r="R10" s="906">
        <f t="shared" si="0"/>
        <v>16.5</v>
      </c>
      <c r="S10" s="915"/>
      <c r="T10" s="914">
        <f t="shared" si="1"/>
        <v>28.5</v>
      </c>
      <c r="U10" s="915"/>
      <c r="V10" s="914">
        <f t="shared" si="2"/>
        <v>32</v>
      </c>
      <c r="W10" s="920"/>
    </row>
    <row r="11" spans="1:23" ht="15" customHeight="1" thickBot="1" x14ac:dyDescent="0.2">
      <c r="A11" s="900"/>
      <c r="B11" s="901"/>
      <c r="C11" s="881" t="s">
        <v>279</v>
      </c>
      <c r="D11" s="882"/>
      <c r="E11" s="882"/>
      <c r="F11" s="934">
        <v>12.8</v>
      </c>
      <c r="G11" s="935"/>
      <c r="H11" s="916">
        <v>21.2</v>
      </c>
      <c r="I11" s="917"/>
      <c r="J11" s="916">
        <v>15.9</v>
      </c>
      <c r="K11" s="926"/>
      <c r="L11" s="138"/>
      <c r="M11" s="900"/>
      <c r="N11" s="901"/>
      <c r="O11" s="881" t="s">
        <v>279</v>
      </c>
      <c r="P11" s="882"/>
      <c r="Q11" s="882"/>
      <c r="R11" s="934">
        <f t="shared" si="0"/>
        <v>12.8</v>
      </c>
      <c r="S11" s="917"/>
      <c r="T11" s="916">
        <f t="shared" si="1"/>
        <v>21.2</v>
      </c>
      <c r="U11" s="917"/>
      <c r="V11" s="916">
        <f t="shared" si="2"/>
        <v>15.9</v>
      </c>
      <c r="W11" s="926"/>
    </row>
    <row r="12" spans="1:23" ht="15" customHeight="1" x14ac:dyDescent="0.15">
      <c r="A12" s="927" t="s">
        <v>369</v>
      </c>
      <c r="B12" s="928"/>
      <c r="C12" s="929"/>
      <c r="D12" s="930" t="s">
        <v>324</v>
      </c>
      <c r="E12" s="991" t="s">
        <v>16</v>
      </c>
      <c r="F12" s="328"/>
      <c r="G12" s="329"/>
      <c r="H12" s="422" t="s">
        <v>375</v>
      </c>
      <c r="I12" s="422" t="s">
        <v>374</v>
      </c>
      <c r="J12" s="329"/>
      <c r="K12" s="330"/>
      <c r="L12" s="97"/>
      <c r="M12" s="927" t="s">
        <v>369</v>
      </c>
      <c r="N12" s="928"/>
      <c r="O12" s="929"/>
      <c r="P12" s="930" t="s">
        <v>324</v>
      </c>
      <c r="Q12" s="991" t="s">
        <v>16</v>
      </c>
      <c r="R12" s="328"/>
      <c r="S12" s="329"/>
      <c r="T12" s="610" t="s">
        <v>375</v>
      </c>
      <c r="U12" s="610" t="s">
        <v>374</v>
      </c>
      <c r="V12" s="329"/>
      <c r="W12" s="330"/>
    </row>
    <row r="13" spans="1:23" ht="15" customHeight="1" thickBot="1" x14ac:dyDescent="0.2">
      <c r="A13" s="279" t="s">
        <v>326</v>
      </c>
      <c r="B13" s="932" t="s">
        <v>327</v>
      </c>
      <c r="C13" s="933"/>
      <c r="D13" s="931"/>
      <c r="E13" s="992"/>
      <c r="F13" s="280" t="s">
        <v>329</v>
      </c>
      <c r="G13" s="346" t="s">
        <v>330</v>
      </c>
      <c r="H13" s="193" t="s">
        <v>329</v>
      </c>
      <c r="I13" s="281" t="s">
        <v>330</v>
      </c>
      <c r="J13" s="193" t="s">
        <v>329</v>
      </c>
      <c r="K13" s="282" t="s">
        <v>330</v>
      </c>
      <c r="L13" s="283"/>
      <c r="M13" s="279" t="s">
        <v>326</v>
      </c>
      <c r="N13" s="932" t="s">
        <v>327</v>
      </c>
      <c r="O13" s="933"/>
      <c r="P13" s="931"/>
      <c r="Q13" s="992"/>
      <c r="R13" s="614" t="s">
        <v>626</v>
      </c>
      <c r="S13" s="634" t="s">
        <v>627</v>
      </c>
      <c r="T13" s="614" t="s">
        <v>626</v>
      </c>
      <c r="U13" s="634" t="s">
        <v>627</v>
      </c>
      <c r="V13" s="342" t="s">
        <v>626</v>
      </c>
      <c r="W13" s="635" t="s">
        <v>627</v>
      </c>
    </row>
    <row r="14" spans="1:23" ht="15" customHeight="1" x14ac:dyDescent="0.15">
      <c r="A14" s="104">
        <v>1</v>
      </c>
      <c r="B14" s="284" t="s">
        <v>386</v>
      </c>
      <c r="C14" s="140"/>
      <c r="D14" s="285" t="s">
        <v>333</v>
      </c>
      <c r="E14" s="286" t="s">
        <v>92</v>
      </c>
      <c r="F14" s="352" t="s">
        <v>159</v>
      </c>
      <c r="G14" s="552" t="s">
        <v>22</v>
      </c>
      <c r="H14" s="352" t="s">
        <v>159</v>
      </c>
      <c r="I14" s="557" t="s">
        <v>22</v>
      </c>
      <c r="J14" s="352" t="s">
        <v>159</v>
      </c>
      <c r="K14" s="559" t="s">
        <v>22</v>
      </c>
      <c r="L14" s="141"/>
      <c r="M14" s="104">
        <v>59</v>
      </c>
      <c r="N14" s="284" t="s">
        <v>440</v>
      </c>
      <c r="O14" s="140"/>
      <c r="P14" s="285" t="s">
        <v>333</v>
      </c>
      <c r="Q14" s="286" t="s">
        <v>92</v>
      </c>
      <c r="R14" s="636" t="s">
        <v>532</v>
      </c>
      <c r="S14" s="557" t="s">
        <v>22</v>
      </c>
      <c r="T14" s="636" t="s">
        <v>532</v>
      </c>
      <c r="U14" s="557" t="s">
        <v>22</v>
      </c>
      <c r="V14" s="636" t="s">
        <v>532</v>
      </c>
      <c r="W14" s="559" t="s">
        <v>22</v>
      </c>
    </row>
    <row r="15" spans="1:23" ht="15" customHeight="1" x14ac:dyDescent="0.15">
      <c r="A15" s="120">
        <v>2</v>
      </c>
      <c r="B15" s="287" t="s">
        <v>387</v>
      </c>
      <c r="C15" s="142"/>
      <c r="D15" s="290" t="s">
        <v>332</v>
      </c>
      <c r="E15" s="289" t="s">
        <v>92</v>
      </c>
      <c r="F15" s="353" t="s">
        <v>532</v>
      </c>
      <c r="G15" s="553" t="s">
        <v>22</v>
      </c>
      <c r="H15" s="353" t="s">
        <v>532</v>
      </c>
      <c r="I15" s="558" t="s">
        <v>22</v>
      </c>
      <c r="J15" s="353" t="s">
        <v>532</v>
      </c>
      <c r="K15" s="560" t="s">
        <v>22</v>
      </c>
      <c r="L15" s="141"/>
      <c r="M15" s="632">
        <v>60</v>
      </c>
      <c r="N15" s="291" t="s">
        <v>441</v>
      </c>
      <c r="O15" s="143"/>
      <c r="P15" s="294" t="s">
        <v>334</v>
      </c>
      <c r="Q15" s="293" t="s">
        <v>92</v>
      </c>
      <c r="R15" s="352" t="s">
        <v>541</v>
      </c>
      <c r="S15" s="555" t="s">
        <v>22</v>
      </c>
      <c r="T15" s="352" t="s">
        <v>541</v>
      </c>
      <c r="U15" s="555" t="s">
        <v>22</v>
      </c>
      <c r="V15" s="352" t="s">
        <v>541</v>
      </c>
      <c r="W15" s="561" t="s">
        <v>22</v>
      </c>
    </row>
    <row r="16" spans="1:23" ht="15" customHeight="1" x14ac:dyDescent="0.15">
      <c r="A16" s="105">
        <v>3</v>
      </c>
      <c r="B16" s="287" t="s">
        <v>388</v>
      </c>
      <c r="C16" s="142"/>
      <c r="D16" s="290" t="s">
        <v>332</v>
      </c>
      <c r="E16" s="343" t="s">
        <v>92</v>
      </c>
      <c r="F16" s="353" t="s">
        <v>104</v>
      </c>
      <c r="G16" s="553" t="s">
        <v>22</v>
      </c>
      <c r="H16" s="353" t="s">
        <v>104</v>
      </c>
      <c r="I16" s="558" t="s">
        <v>22</v>
      </c>
      <c r="J16" s="353" t="s">
        <v>104</v>
      </c>
      <c r="K16" s="560" t="s">
        <v>22</v>
      </c>
      <c r="L16" s="141"/>
      <c r="M16" s="120">
        <v>61</v>
      </c>
      <c r="N16" s="287" t="s">
        <v>442</v>
      </c>
      <c r="O16" s="142"/>
      <c r="P16" s="290" t="s">
        <v>332</v>
      </c>
      <c r="Q16" s="289" t="s">
        <v>92</v>
      </c>
      <c r="R16" s="353" t="s">
        <v>104</v>
      </c>
      <c r="S16" s="558" t="s">
        <v>22</v>
      </c>
      <c r="T16" s="353" t="s">
        <v>104</v>
      </c>
      <c r="U16" s="558" t="s">
        <v>22</v>
      </c>
      <c r="V16" s="353" t="s">
        <v>104</v>
      </c>
      <c r="W16" s="560" t="s">
        <v>22</v>
      </c>
    </row>
    <row r="17" spans="1:23" ht="15" customHeight="1" x14ac:dyDescent="0.15">
      <c r="A17" s="105">
        <v>4</v>
      </c>
      <c r="B17" s="287" t="s">
        <v>389</v>
      </c>
      <c r="C17" s="142"/>
      <c r="D17" s="290" t="s">
        <v>333</v>
      </c>
      <c r="E17" s="289" t="s">
        <v>92</v>
      </c>
      <c r="F17" s="353" t="s">
        <v>533</v>
      </c>
      <c r="G17" s="553" t="s">
        <v>22</v>
      </c>
      <c r="H17" s="353" t="s">
        <v>533</v>
      </c>
      <c r="I17" s="558" t="s">
        <v>22</v>
      </c>
      <c r="J17" s="353" t="s">
        <v>533</v>
      </c>
      <c r="K17" s="560" t="s">
        <v>22</v>
      </c>
      <c r="L17" s="141"/>
      <c r="M17" s="105">
        <v>62</v>
      </c>
      <c r="N17" s="287" t="s">
        <v>443</v>
      </c>
      <c r="O17" s="142"/>
      <c r="P17" s="290" t="s">
        <v>332</v>
      </c>
      <c r="Q17" s="289" t="s">
        <v>92</v>
      </c>
      <c r="R17" s="353" t="s">
        <v>535</v>
      </c>
      <c r="S17" s="558" t="s">
        <v>22</v>
      </c>
      <c r="T17" s="353" t="s">
        <v>535</v>
      </c>
      <c r="U17" s="558" t="s">
        <v>22</v>
      </c>
      <c r="V17" s="353" t="s">
        <v>535</v>
      </c>
      <c r="W17" s="560" t="s">
        <v>22</v>
      </c>
    </row>
    <row r="18" spans="1:23" ht="15" customHeight="1" x14ac:dyDescent="0.15">
      <c r="A18" s="120">
        <v>5</v>
      </c>
      <c r="B18" s="287" t="s">
        <v>390</v>
      </c>
      <c r="C18" s="142"/>
      <c r="D18" s="290" t="s">
        <v>332</v>
      </c>
      <c r="E18" s="289" t="s">
        <v>92</v>
      </c>
      <c r="F18" s="353" t="s">
        <v>105</v>
      </c>
      <c r="G18" s="553" t="s">
        <v>22</v>
      </c>
      <c r="H18" s="353" t="s">
        <v>105</v>
      </c>
      <c r="I18" s="558" t="s">
        <v>22</v>
      </c>
      <c r="J18" s="353" t="s">
        <v>105</v>
      </c>
      <c r="K18" s="560" t="s">
        <v>22</v>
      </c>
      <c r="L18" s="141"/>
      <c r="M18" s="105">
        <v>63</v>
      </c>
      <c r="N18" s="287" t="s">
        <v>444</v>
      </c>
      <c r="O18" s="142"/>
      <c r="P18" s="290" t="s">
        <v>332</v>
      </c>
      <c r="Q18" s="289" t="s">
        <v>92</v>
      </c>
      <c r="R18" s="353" t="s">
        <v>104</v>
      </c>
      <c r="S18" s="558" t="s">
        <v>22</v>
      </c>
      <c r="T18" s="353" t="s">
        <v>104</v>
      </c>
      <c r="U18" s="558" t="s">
        <v>22</v>
      </c>
      <c r="V18" s="353" t="s">
        <v>104</v>
      </c>
      <c r="W18" s="560" t="s">
        <v>22</v>
      </c>
    </row>
    <row r="19" spans="1:23" ht="15" customHeight="1" x14ac:dyDescent="0.15">
      <c r="A19" s="105">
        <v>6</v>
      </c>
      <c r="B19" s="287" t="s">
        <v>391</v>
      </c>
      <c r="C19" s="142"/>
      <c r="D19" s="290" t="s">
        <v>332</v>
      </c>
      <c r="E19" s="289" t="s">
        <v>92</v>
      </c>
      <c r="F19" s="353" t="s">
        <v>134</v>
      </c>
      <c r="G19" s="553" t="s">
        <v>22</v>
      </c>
      <c r="H19" s="353" t="s">
        <v>134</v>
      </c>
      <c r="I19" s="558" t="s">
        <v>22</v>
      </c>
      <c r="J19" s="353" t="s">
        <v>134</v>
      </c>
      <c r="K19" s="560" t="s">
        <v>22</v>
      </c>
      <c r="L19" s="141"/>
      <c r="M19" s="120">
        <v>64</v>
      </c>
      <c r="N19" s="287" t="s">
        <v>445</v>
      </c>
      <c r="O19" s="142"/>
      <c r="P19" s="290" t="s">
        <v>332</v>
      </c>
      <c r="Q19" s="289" t="s">
        <v>92</v>
      </c>
      <c r="R19" s="353" t="s">
        <v>543</v>
      </c>
      <c r="S19" s="558" t="s">
        <v>22</v>
      </c>
      <c r="T19" s="353" t="s">
        <v>543</v>
      </c>
      <c r="U19" s="558" t="s">
        <v>22</v>
      </c>
      <c r="V19" s="353" t="s">
        <v>543</v>
      </c>
      <c r="W19" s="560" t="s">
        <v>22</v>
      </c>
    </row>
    <row r="20" spans="1:23" ht="30" customHeight="1" x14ac:dyDescent="0.15">
      <c r="A20" s="105">
        <v>7</v>
      </c>
      <c r="B20" s="287" t="s">
        <v>392</v>
      </c>
      <c r="C20" s="142"/>
      <c r="D20" s="290" t="s">
        <v>334</v>
      </c>
      <c r="E20" s="289" t="s">
        <v>92</v>
      </c>
      <c r="F20" s="353" t="s">
        <v>532</v>
      </c>
      <c r="G20" s="553" t="s">
        <v>22</v>
      </c>
      <c r="H20" s="353" t="s">
        <v>532</v>
      </c>
      <c r="I20" s="558" t="s">
        <v>22</v>
      </c>
      <c r="J20" s="353" t="s">
        <v>532</v>
      </c>
      <c r="K20" s="560" t="s">
        <v>22</v>
      </c>
      <c r="L20" s="141"/>
      <c r="M20" s="105">
        <v>65</v>
      </c>
      <c r="N20" s="287" t="s">
        <v>446</v>
      </c>
      <c r="O20" s="142"/>
      <c r="P20" s="290" t="s">
        <v>333</v>
      </c>
      <c r="Q20" s="289" t="s">
        <v>92</v>
      </c>
      <c r="R20" s="353" t="s">
        <v>534</v>
      </c>
      <c r="S20" s="558" t="s">
        <v>22</v>
      </c>
      <c r="T20" s="353" t="s">
        <v>534</v>
      </c>
      <c r="U20" s="558" t="s">
        <v>22</v>
      </c>
      <c r="V20" s="353" t="s">
        <v>534</v>
      </c>
      <c r="W20" s="560" t="s">
        <v>22</v>
      </c>
    </row>
    <row r="21" spans="1:23" ht="24" customHeight="1" x14ac:dyDescent="0.15">
      <c r="A21" s="120">
        <v>8</v>
      </c>
      <c r="B21" s="287" t="s">
        <v>393</v>
      </c>
      <c r="C21" s="142"/>
      <c r="D21" s="290" t="s">
        <v>332</v>
      </c>
      <c r="E21" s="289" t="s">
        <v>92</v>
      </c>
      <c r="F21" s="353" t="s">
        <v>534</v>
      </c>
      <c r="G21" s="553" t="s">
        <v>22</v>
      </c>
      <c r="H21" s="353" t="s">
        <v>534</v>
      </c>
      <c r="I21" s="558" t="s">
        <v>22</v>
      </c>
      <c r="J21" s="353" t="s">
        <v>534</v>
      </c>
      <c r="K21" s="560" t="s">
        <v>22</v>
      </c>
      <c r="L21" s="141"/>
      <c r="M21" s="105">
        <v>66</v>
      </c>
      <c r="N21" s="287" t="s">
        <v>447</v>
      </c>
      <c r="O21" s="142"/>
      <c r="P21" s="288" t="s">
        <v>331</v>
      </c>
      <c r="Q21" s="289" t="s">
        <v>92</v>
      </c>
      <c r="R21" s="353" t="s">
        <v>532</v>
      </c>
      <c r="S21" s="558" t="s">
        <v>22</v>
      </c>
      <c r="T21" s="352" t="s">
        <v>532</v>
      </c>
      <c r="U21" s="555" t="s">
        <v>22</v>
      </c>
      <c r="V21" s="352" t="s">
        <v>532</v>
      </c>
      <c r="W21" s="561" t="s">
        <v>22</v>
      </c>
    </row>
    <row r="22" spans="1:23" ht="15" customHeight="1" x14ac:dyDescent="0.15">
      <c r="A22" s="105">
        <v>9</v>
      </c>
      <c r="B22" s="287" t="s">
        <v>394</v>
      </c>
      <c r="C22" s="142"/>
      <c r="D22" s="290" t="s">
        <v>332</v>
      </c>
      <c r="E22" s="289" t="s">
        <v>92</v>
      </c>
      <c r="F22" s="353" t="s">
        <v>105</v>
      </c>
      <c r="G22" s="553" t="s">
        <v>22</v>
      </c>
      <c r="H22" s="353" t="s">
        <v>105</v>
      </c>
      <c r="I22" s="558" t="s">
        <v>22</v>
      </c>
      <c r="J22" s="353" t="s">
        <v>105</v>
      </c>
      <c r="K22" s="560" t="s">
        <v>22</v>
      </c>
      <c r="L22" s="141"/>
      <c r="M22" s="120">
        <v>67</v>
      </c>
      <c r="N22" s="291" t="s">
        <v>448</v>
      </c>
      <c r="O22" s="143"/>
      <c r="P22" s="292" t="s">
        <v>332</v>
      </c>
      <c r="Q22" s="289" t="s">
        <v>92</v>
      </c>
      <c r="R22" s="352" t="s">
        <v>526</v>
      </c>
      <c r="S22" s="555" t="s">
        <v>22</v>
      </c>
      <c r="T22" s="352" t="s">
        <v>526</v>
      </c>
      <c r="U22" s="555" t="s">
        <v>22</v>
      </c>
      <c r="V22" s="352" t="s">
        <v>526</v>
      </c>
      <c r="W22" s="561" t="s">
        <v>22</v>
      </c>
    </row>
    <row r="23" spans="1:23" ht="15" customHeight="1" x14ac:dyDescent="0.15">
      <c r="A23" s="105">
        <v>10</v>
      </c>
      <c r="B23" s="287" t="s">
        <v>395</v>
      </c>
      <c r="C23" s="142"/>
      <c r="D23" s="290" t="s">
        <v>333</v>
      </c>
      <c r="E23" s="289" t="s">
        <v>92</v>
      </c>
      <c r="F23" s="353" t="s">
        <v>534</v>
      </c>
      <c r="G23" s="553" t="s">
        <v>22</v>
      </c>
      <c r="H23" s="353" t="s">
        <v>534</v>
      </c>
      <c r="I23" s="558" t="s">
        <v>22</v>
      </c>
      <c r="J23" s="353" t="s">
        <v>534</v>
      </c>
      <c r="K23" s="560" t="s">
        <v>22</v>
      </c>
      <c r="L23" s="141"/>
      <c r="M23" s="105">
        <v>68</v>
      </c>
      <c r="N23" s="291" t="s">
        <v>449</v>
      </c>
      <c r="O23" s="143"/>
      <c r="P23" s="294" t="s">
        <v>332</v>
      </c>
      <c r="Q23" s="289" t="s">
        <v>92</v>
      </c>
      <c r="R23" s="352" t="s">
        <v>156</v>
      </c>
      <c r="S23" s="555" t="s">
        <v>22</v>
      </c>
      <c r="T23" s="353" t="s">
        <v>156</v>
      </c>
      <c r="U23" s="558" t="s">
        <v>22</v>
      </c>
      <c r="V23" s="353" t="s">
        <v>156</v>
      </c>
      <c r="W23" s="560" t="s">
        <v>22</v>
      </c>
    </row>
    <row r="24" spans="1:23" ht="15" customHeight="1" x14ac:dyDescent="0.15">
      <c r="A24" s="120">
        <v>11</v>
      </c>
      <c r="B24" s="287" t="s">
        <v>396</v>
      </c>
      <c r="C24" s="142"/>
      <c r="D24" s="290" t="s">
        <v>332</v>
      </c>
      <c r="E24" s="289" t="s">
        <v>92</v>
      </c>
      <c r="F24" s="353" t="s">
        <v>156</v>
      </c>
      <c r="G24" s="553" t="s">
        <v>22</v>
      </c>
      <c r="H24" s="353" t="s">
        <v>156</v>
      </c>
      <c r="I24" s="558" t="s">
        <v>22</v>
      </c>
      <c r="J24" s="353" t="s">
        <v>156</v>
      </c>
      <c r="K24" s="560" t="s">
        <v>22</v>
      </c>
      <c r="L24" s="141"/>
      <c r="M24" s="105">
        <v>69</v>
      </c>
      <c r="N24" s="287" t="s">
        <v>450</v>
      </c>
      <c r="O24" s="142"/>
      <c r="P24" s="290" t="s">
        <v>332</v>
      </c>
      <c r="Q24" s="289" t="s">
        <v>92</v>
      </c>
      <c r="R24" s="353" t="s">
        <v>105</v>
      </c>
      <c r="S24" s="558" t="s">
        <v>22</v>
      </c>
      <c r="T24" s="353" t="s">
        <v>105</v>
      </c>
      <c r="U24" s="558" t="s">
        <v>22</v>
      </c>
      <c r="V24" s="353" t="s">
        <v>105</v>
      </c>
      <c r="W24" s="560" t="s">
        <v>22</v>
      </c>
    </row>
    <row r="25" spans="1:23" ht="15" customHeight="1" x14ac:dyDescent="0.15">
      <c r="A25" s="105">
        <v>12</v>
      </c>
      <c r="B25" s="287" t="s">
        <v>397</v>
      </c>
      <c r="C25" s="142"/>
      <c r="D25" s="290" t="s">
        <v>333</v>
      </c>
      <c r="E25" s="343" t="s">
        <v>92</v>
      </c>
      <c r="F25" s="510" t="s">
        <v>105</v>
      </c>
      <c r="G25" s="554" t="s">
        <v>22</v>
      </c>
      <c r="H25" s="353" t="s">
        <v>105</v>
      </c>
      <c r="I25" s="558" t="s">
        <v>22</v>
      </c>
      <c r="J25" s="353" t="s">
        <v>105</v>
      </c>
      <c r="K25" s="560" t="s">
        <v>22</v>
      </c>
      <c r="L25" s="141"/>
      <c r="M25" s="120">
        <v>70</v>
      </c>
      <c r="N25" s="287" t="s">
        <v>451</v>
      </c>
      <c r="O25" s="142"/>
      <c r="P25" s="290" t="s">
        <v>332</v>
      </c>
      <c r="Q25" s="289" t="s">
        <v>92</v>
      </c>
      <c r="R25" s="353" t="s">
        <v>105</v>
      </c>
      <c r="S25" s="558" t="s">
        <v>22</v>
      </c>
      <c r="T25" s="353" t="s">
        <v>105</v>
      </c>
      <c r="U25" s="558" t="s">
        <v>22</v>
      </c>
      <c r="V25" s="353" t="s">
        <v>105</v>
      </c>
      <c r="W25" s="560" t="s">
        <v>22</v>
      </c>
    </row>
    <row r="26" spans="1:23" ht="15" customHeight="1" x14ac:dyDescent="0.15">
      <c r="A26" s="105">
        <v>13</v>
      </c>
      <c r="B26" s="287" t="s">
        <v>398</v>
      </c>
      <c r="C26" s="142"/>
      <c r="D26" s="290" t="s">
        <v>338</v>
      </c>
      <c r="E26" s="289" t="s">
        <v>92</v>
      </c>
      <c r="F26" s="353" t="s">
        <v>508</v>
      </c>
      <c r="G26" s="553" t="s">
        <v>22</v>
      </c>
      <c r="H26" s="353" t="s">
        <v>508</v>
      </c>
      <c r="I26" s="558" t="s">
        <v>22</v>
      </c>
      <c r="J26" s="353" t="s">
        <v>508</v>
      </c>
      <c r="K26" s="560" t="s">
        <v>22</v>
      </c>
      <c r="L26" s="141"/>
      <c r="M26" s="105">
        <v>71</v>
      </c>
      <c r="N26" s="287" t="s">
        <v>452</v>
      </c>
      <c r="O26" s="142"/>
      <c r="P26" s="290" t="s">
        <v>332</v>
      </c>
      <c r="Q26" s="289" t="s">
        <v>92</v>
      </c>
      <c r="R26" s="353" t="s">
        <v>534</v>
      </c>
      <c r="S26" s="558" t="s">
        <v>22</v>
      </c>
      <c r="T26" s="353" t="s">
        <v>534</v>
      </c>
      <c r="U26" s="558" t="s">
        <v>22</v>
      </c>
      <c r="V26" s="353" t="s">
        <v>534</v>
      </c>
      <c r="W26" s="560" t="s">
        <v>22</v>
      </c>
    </row>
    <row r="27" spans="1:23" ht="15" customHeight="1" x14ac:dyDescent="0.15">
      <c r="A27" s="120">
        <v>14</v>
      </c>
      <c r="B27" s="287" t="s">
        <v>399</v>
      </c>
      <c r="C27" s="142"/>
      <c r="D27" s="290" t="s">
        <v>333</v>
      </c>
      <c r="E27" s="289" t="s">
        <v>92</v>
      </c>
      <c r="F27" s="353" t="s">
        <v>534</v>
      </c>
      <c r="G27" s="553" t="s">
        <v>22</v>
      </c>
      <c r="H27" s="353" t="s">
        <v>534</v>
      </c>
      <c r="I27" s="558" t="s">
        <v>22</v>
      </c>
      <c r="J27" s="353" t="s">
        <v>534</v>
      </c>
      <c r="K27" s="560" t="s">
        <v>22</v>
      </c>
      <c r="L27" s="141"/>
      <c r="M27" s="105">
        <v>72</v>
      </c>
      <c r="N27" s="287" t="s">
        <v>453</v>
      </c>
      <c r="O27" s="142"/>
      <c r="P27" s="290" t="s">
        <v>332</v>
      </c>
      <c r="Q27" s="289" t="s">
        <v>92</v>
      </c>
      <c r="R27" s="353" t="s">
        <v>533</v>
      </c>
      <c r="S27" s="558" t="s">
        <v>22</v>
      </c>
      <c r="T27" s="353" t="s">
        <v>533</v>
      </c>
      <c r="U27" s="558" t="s">
        <v>22</v>
      </c>
      <c r="V27" s="353" t="s">
        <v>533</v>
      </c>
      <c r="W27" s="560" t="s">
        <v>22</v>
      </c>
    </row>
    <row r="28" spans="1:23" ht="30" customHeight="1" x14ac:dyDescent="0.15">
      <c r="A28" s="105">
        <v>15</v>
      </c>
      <c r="B28" s="287" t="s">
        <v>400</v>
      </c>
      <c r="C28" s="142"/>
      <c r="D28" s="288" t="s">
        <v>337</v>
      </c>
      <c r="E28" s="289" t="s">
        <v>92</v>
      </c>
      <c r="F28" s="353" t="s">
        <v>525</v>
      </c>
      <c r="G28" s="553" t="s">
        <v>22</v>
      </c>
      <c r="H28" s="353" t="s">
        <v>525</v>
      </c>
      <c r="I28" s="558" t="s">
        <v>22</v>
      </c>
      <c r="J28" s="353" t="s">
        <v>525</v>
      </c>
      <c r="K28" s="560" t="s">
        <v>22</v>
      </c>
      <c r="L28" s="141"/>
      <c r="M28" s="120">
        <v>73</v>
      </c>
      <c r="N28" s="287" t="s">
        <v>454</v>
      </c>
      <c r="O28" s="142"/>
      <c r="P28" s="290" t="s">
        <v>332</v>
      </c>
      <c r="Q28" s="289" t="s">
        <v>92</v>
      </c>
      <c r="R28" s="353" t="s">
        <v>104</v>
      </c>
      <c r="S28" s="558" t="s">
        <v>22</v>
      </c>
      <c r="T28" s="353" t="s">
        <v>104</v>
      </c>
      <c r="U28" s="558" t="s">
        <v>22</v>
      </c>
      <c r="V28" s="353" t="s">
        <v>104</v>
      </c>
      <c r="W28" s="560" t="s">
        <v>22</v>
      </c>
    </row>
    <row r="29" spans="1:23" ht="15" customHeight="1" x14ac:dyDescent="0.15">
      <c r="A29" s="105">
        <v>16</v>
      </c>
      <c r="B29" s="287" t="s">
        <v>502</v>
      </c>
      <c r="C29" s="142"/>
      <c r="D29" s="288" t="s">
        <v>503</v>
      </c>
      <c r="E29" s="289" t="s">
        <v>92</v>
      </c>
      <c r="F29" s="353" t="s">
        <v>535</v>
      </c>
      <c r="G29" s="553" t="s">
        <v>22</v>
      </c>
      <c r="H29" s="353" t="s">
        <v>535</v>
      </c>
      <c r="I29" s="558" t="s">
        <v>22</v>
      </c>
      <c r="J29" s="353" t="s">
        <v>535</v>
      </c>
      <c r="K29" s="560" t="s">
        <v>22</v>
      </c>
      <c r="L29" s="141"/>
      <c r="M29" s="105">
        <v>74</v>
      </c>
      <c r="N29" s="287" t="s">
        <v>455</v>
      </c>
      <c r="O29" s="142"/>
      <c r="P29" s="290" t="s">
        <v>333</v>
      </c>
      <c r="Q29" s="289" t="s">
        <v>92</v>
      </c>
      <c r="R29" s="353" t="s">
        <v>105</v>
      </c>
      <c r="S29" s="558" t="s">
        <v>22</v>
      </c>
      <c r="T29" s="353" t="s">
        <v>105</v>
      </c>
      <c r="U29" s="558" t="s">
        <v>22</v>
      </c>
      <c r="V29" s="353" t="s">
        <v>105</v>
      </c>
      <c r="W29" s="560" t="s">
        <v>22</v>
      </c>
    </row>
    <row r="30" spans="1:23" ht="15" customHeight="1" x14ac:dyDescent="0.15">
      <c r="A30" s="105">
        <v>17</v>
      </c>
      <c r="B30" s="287" t="s">
        <v>401</v>
      </c>
      <c r="C30" s="142"/>
      <c r="D30" s="290" t="s">
        <v>338</v>
      </c>
      <c r="E30" s="289" t="s">
        <v>92</v>
      </c>
      <c r="F30" s="353" t="s">
        <v>536</v>
      </c>
      <c r="G30" s="553" t="s">
        <v>22</v>
      </c>
      <c r="H30" s="353" t="s">
        <v>536</v>
      </c>
      <c r="I30" s="558" t="s">
        <v>22</v>
      </c>
      <c r="J30" s="353" t="s">
        <v>536</v>
      </c>
      <c r="K30" s="560" t="s">
        <v>22</v>
      </c>
      <c r="L30" s="141"/>
      <c r="M30" s="105">
        <v>75</v>
      </c>
      <c r="N30" s="287" t="s">
        <v>456</v>
      </c>
      <c r="O30" s="142"/>
      <c r="P30" s="290" t="s">
        <v>332</v>
      </c>
      <c r="Q30" s="289" t="s">
        <v>92</v>
      </c>
      <c r="R30" s="353" t="s">
        <v>104</v>
      </c>
      <c r="S30" s="558" t="s">
        <v>22</v>
      </c>
      <c r="T30" s="353" t="s">
        <v>104</v>
      </c>
      <c r="U30" s="558" t="s">
        <v>22</v>
      </c>
      <c r="V30" s="353" t="s">
        <v>104</v>
      </c>
      <c r="W30" s="560" t="s">
        <v>22</v>
      </c>
    </row>
    <row r="31" spans="1:23" ht="15" customHeight="1" x14ac:dyDescent="0.15">
      <c r="A31" s="120">
        <v>18</v>
      </c>
      <c r="B31" s="287" t="s">
        <v>402</v>
      </c>
      <c r="C31" s="142"/>
      <c r="D31" s="290" t="s">
        <v>334</v>
      </c>
      <c r="E31" s="289" t="s">
        <v>92</v>
      </c>
      <c r="F31" s="353" t="s">
        <v>105</v>
      </c>
      <c r="G31" s="553" t="s">
        <v>22</v>
      </c>
      <c r="H31" s="353" t="s">
        <v>105</v>
      </c>
      <c r="I31" s="558" t="s">
        <v>22</v>
      </c>
      <c r="J31" s="353" t="s">
        <v>105</v>
      </c>
      <c r="K31" s="560" t="s">
        <v>22</v>
      </c>
      <c r="L31" s="141"/>
      <c r="M31" s="120">
        <v>76</v>
      </c>
      <c r="N31" s="287" t="s">
        <v>457</v>
      </c>
      <c r="O31" s="142"/>
      <c r="P31" s="290" t="s">
        <v>334</v>
      </c>
      <c r="Q31" s="289" t="s">
        <v>92</v>
      </c>
      <c r="R31" s="353" t="s">
        <v>525</v>
      </c>
      <c r="S31" s="558" t="s">
        <v>22</v>
      </c>
      <c r="T31" s="353" t="s">
        <v>525</v>
      </c>
      <c r="U31" s="558" t="s">
        <v>22</v>
      </c>
      <c r="V31" s="353" t="s">
        <v>525</v>
      </c>
      <c r="W31" s="560" t="s">
        <v>22</v>
      </c>
    </row>
    <row r="32" spans="1:23" ht="30" customHeight="1" x14ac:dyDescent="0.15">
      <c r="A32" s="105">
        <v>19</v>
      </c>
      <c r="B32" s="287" t="s">
        <v>403</v>
      </c>
      <c r="C32" s="142"/>
      <c r="D32" s="290" t="s">
        <v>332</v>
      </c>
      <c r="E32" s="289" t="s">
        <v>92</v>
      </c>
      <c r="F32" s="353" t="s">
        <v>537</v>
      </c>
      <c r="G32" s="553" t="s">
        <v>22</v>
      </c>
      <c r="H32" s="353" t="s">
        <v>537</v>
      </c>
      <c r="I32" s="558" t="s">
        <v>22</v>
      </c>
      <c r="J32" s="353" t="s">
        <v>537</v>
      </c>
      <c r="K32" s="560" t="s">
        <v>22</v>
      </c>
      <c r="L32" s="141"/>
      <c r="M32" s="105">
        <v>77</v>
      </c>
      <c r="N32" s="287" t="s">
        <v>335</v>
      </c>
      <c r="O32" s="142"/>
      <c r="P32" s="290" t="s">
        <v>336</v>
      </c>
      <c r="Q32" s="289" t="s">
        <v>92</v>
      </c>
      <c r="R32" s="353" t="s">
        <v>540</v>
      </c>
      <c r="S32" s="558" t="s">
        <v>22</v>
      </c>
      <c r="T32" s="353" t="s">
        <v>540</v>
      </c>
      <c r="U32" s="558" t="s">
        <v>22</v>
      </c>
      <c r="V32" s="353" t="s">
        <v>540</v>
      </c>
      <c r="W32" s="560" t="s">
        <v>22</v>
      </c>
    </row>
    <row r="33" spans="1:23" ht="24" customHeight="1" x14ac:dyDescent="0.15">
      <c r="A33" s="105">
        <v>20</v>
      </c>
      <c r="B33" s="287" t="s">
        <v>404</v>
      </c>
      <c r="C33" s="142"/>
      <c r="D33" s="290" t="s">
        <v>332</v>
      </c>
      <c r="E33" s="289" t="s">
        <v>92</v>
      </c>
      <c r="F33" s="353" t="s">
        <v>156</v>
      </c>
      <c r="G33" s="553" t="s">
        <v>22</v>
      </c>
      <c r="H33" s="353" t="s">
        <v>156</v>
      </c>
      <c r="I33" s="558" t="s">
        <v>22</v>
      </c>
      <c r="J33" s="353" t="s">
        <v>156</v>
      </c>
      <c r="K33" s="560" t="s">
        <v>22</v>
      </c>
      <c r="L33" s="141"/>
      <c r="M33" s="105">
        <v>78</v>
      </c>
      <c r="N33" s="287" t="s">
        <v>458</v>
      </c>
      <c r="O33" s="142"/>
      <c r="P33" s="288" t="s">
        <v>331</v>
      </c>
      <c r="Q33" s="289" t="s">
        <v>92</v>
      </c>
      <c r="R33" s="353" t="s">
        <v>508</v>
      </c>
      <c r="S33" s="558" t="s">
        <v>22</v>
      </c>
      <c r="T33" s="353" t="s">
        <v>508</v>
      </c>
      <c r="U33" s="558" t="s">
        <v>22</v>
      </c>
      <c r="V33" s="353" t="s">
        <v>508</v>
      </c>
      <c r="W33" s="560" t="s">
        <v>22</v>
      </c>
    </row>
    <row r="34" spans="1:23" ht="15" customHeight="1" x14ac:dyDescent="0.15">
      <c r="A34" s="120">
        <v>21</v>
      </c>
      <c r="B34" s="287" t="s">
        <v>405</v>
      </c>
      <c r="C34" s="142"/>
      <c r="D34" s="290" t="s">
        <v>334</v>
      </c>
      <c r="E34" s="289" t="s">
        <v>92</v>
      </c>
      <c r="F34" s="353" t="s">
        <v>532</v>
      </c>
      <c r="G34" s="553" t="s">
        <v>22</v>
      </c>
      <c r="H34" s="353" t="s">
        <v>532</v>
      </c>
      <c r="I34" s="558" t="s">
        <v>22</v>
      </c>
      <c r="J34" s="353" t="s">
        <v>532</v>
      </c>
      <c r="K34" s="560" t="s">
        <v>22</v>
      </c>
      <c r="L34" s="141"/>
      <c r="M34" s="120">
        <v>79</v>
      </c>
      <c r="N34" s="287" t="s">
        <v>459</v>
      </c>
      <c r="O34" s="142"/>
      <c r="P34" s="288" t="s">
        <v>334</v>
      </c>
      <c r="Q34" s="289" t="s">
        <v>92</v>
      </c>
      <c r="R34" s="353" t="s">
        <v>156</v>
      </c>
      <c r="S34" s="558" t="s">
        <v>22</v>
      </c>
      <c r="T34" s="353" t="s">
        <v>156</v>
      </c>
      <c r="U34" s="558" t="s">
        <v>22</v>
      </c>
      <c r="V34" s="353" t="s">
        <v>156</v>
      </c>
      <c r="W34" s="560" t="s">
        <v>22</v>
      </c>
    </row>
    <row r="35" spans="1:23" ht="15" customHeight="1" x14ac:dyDescent="0.15">
      <c r="A35" s="105">
        <v>22</v>
      </c>
      <c r="B35" s="287" t="s">
        <v>406</v>
      </c>
      <c r="C35" s="142"/>
      <c r="D35" s="290" t="s">
        <v>333</v>
      </c>
      <c r="E35" s="289" t="s">
        <v>92</v>
      </c>
      <c r="F35" s="353" t="s">
        <v>534</v>
      </c>
      <c r="G35" s="553" t="s">
        <v>22</v>
      </c>
      <c r="H35" s="353" t="s">
        <v>534</v>
      </c>
      <c r="I35" s="558" t="s">
        <v>22</v>
      </c>
      <c r="J35" s="353" t="s">
        <v>534</v>
      </c>
      <c r="K35" s="560" t="s">
        <v>22</v>
      </c>
      <c r="L35" s="141"/>
      <c r="M35" s="105">
        <v>80</v>
      </c>
      <c r="N35" s="287" t="s">
        <v>460</v>
      </c>
      <c r="O35" s="142"/>
      <c r="P35" s="290" t="s">
        <v>336</v>
      </c>
      <c r="Q35" s="289" t="s">
        <v>92</v>
      </c>
      <c r="R35" s="353" t="s">
        <v>159</v>
      </c>
      <c r="S35" s="558" t="s">
        <v>22</v>
      </c>
      <c r="T35" s="353" t="s">
        <v>159</v>
      </c>
      <c r="U35" s="558" t="s">
        <v>22</v>
      </c>
      <c r="V35" s="353" t="s">
        <v>159</v>
      </c>
      <c r="W35" s="560" t="s">
        <v>22</v>
      </c>
    </row>
    <row r="36" spans="1:23" ht="15" customHeight="1" x14ac:dyDescent="0.15">
      <c r="A36" s="105">
        <v>23</v>
      </c>
      <c r="B36" s="287" t="s">
        <v>407</v>
      </c>
      <c r="C36" s="142"/>
      <c r="D36" s="290" t="s">
        <v>332</v>
      </c>
      <c r="E36" s="289" t="s">
        <v>92</v>
      </c>
      <c r="F36" s="353" t="s">
        <v>534</v>
      </c>
      <c r="G36" s="553" t="s">
        <v>22</v>
      </c>
      <c r="H36" s="353" t="s">
        <v>534</v>
      </c>
      <c r="I36" s="558" t="s">
        <v>22</v>
      </c>
      <c r="J36" s="353" t="s">
        <v>534</v>
      </c>
      <c r="K36" s="560" t="s">
        <v>22</v>
      </c>
      <c r="L36" s="141"/>
      <c r="M36" s="105">
        <v>81</v>
      </c>
      <c r="N36" s="287" t="s">
        <v>461</v>
      </c>
      <c r="O36" s="142"/>
      <c r="P36" s="290" t="s">
        <v>333</v>
      </c>
      <c r="Q36" s="289" t="s">
        <v>92</v>
      </c>
      <c r="R36" s="353" t="s">
        <v>543</v>
      </c>
      <c r="S36" s="558" t="s">
        <v>22</v>
      </c>
      <c r="T36" s="353" t="s">
        <v>543</v>
      </c>
      <c r="U36" s="558" t="s">
        <v>22</v>
      </c>
      <c r="V36" s="353" t="s">
        <v>543</v>
      </c>
      <c r="W36" s="560" t="s">
        <v>22</v>
      </c>
    </row>
    <row r="37" spans="1:23" ht="15" customHeight="1" x14ac:dyDescent="0.15">
      <c r="A37" s="120">
        <v>24</v>
      </c>
      <c r="B37" s="287" t="s">
        <v>339</v>
      </c>
      <c r="C37" s="142"/>
      <c r="D37" s="290" t="s">
        <v>334</v>
      </c>
      <c r="E37" s="289" t="s">
        <v>92</v>
      </c>
      <c r="F37" s="353" t="s">
        <v>156</v>
      </c>
      <c r="G37" s="553" t="s">
        <v>22</v>
      </c>
      <c r="H37" s="353" t="s">
        <v>156</v>
      </c>
      <c r="I37" s="558" t="s">
        <v>22</v>
      </c>
      <c r="J37" s="353" t="s">
        <v>156</v>
      </c>
      <c r="K37" s="560" t="s">
        <v>22</v>
      </c>
      <c r="L37" s="141"/>
      <c r="M37" s="120">
        <v>82</v>
      </c>
      <c r="N37" s="287" t="s">
        <v>462</v>
      </c>
      <c r="O37" s="142"/>
      <c r="P37" s="290" t="s">
        <v>334</v>
      </c>
      <c r="Q37" s="289" t="s">
        <v>92</v>
      </c>
      <c r="R37" s="353" t="s">
        <v>544</v>
      </c>
      <c r="S37" s="558" t="s">
        <v>22</v>
      </c>
      <c r="T37" s="353" t="s">
        <v>544</v>
      </c>
      <c r="U37" s="558" t="s">
        <v>22</v>
      </c>
      <c r="V37" s="353" t="s">
        <v>544</v>
      </c>
      <c r="W37" s="560" t="s">
        <v>22</v>
      </c>
    </row>
    <row r="38" spans="1:23" ht="15" customHeight="1" x14ac:dyDescent="0.15">
      <c r="A38" s="105">
        <v>25</v>
      </c>
      <c r="B38" s="287" t="s">
        <v>408</v>
      </c>
      <c r="C38" s="142"/>
      <c r="D38" s="290" t="s">
        <v>334</v>
      </c>
      <c r="E38" s="289" t="s">
        <v>92</v>
      </c>
      <c r="F38" s="353" t="s">
        <v>534</v>
      </c>
      <c r="G38" s="553" t="s">
        <v>22</v>
      </c>
      <c r="H38" s="353" t="s">
        <v>534</v>
      </c>
      <c r="I38" s="558" t="s">
        <v>22</v>
      </c>
      <c r="J38" s="353" t="s">
        <v>534</v>
      </c>
      <c r="K38" s="560" t="s">
        <v>22</v>
      </c>
      <c r="L38" s="141"/>
      <c r="M38" s="105">
        <v>83</v>
      </c>
      <c r="N38" s="287" t="s">
        <v>463</v>
      </c>
      <c r="O38" s="142"/>
      <c r="P38" s="290" t="s">
        <v>332</v>
      </c>
      <c r="Q38" s="289" t="s">
        <v>92</v>
      </c>
      <c r="R38" s="353" t="s">
        <v>534</v>
      </c>
      <c r="S38" s="558" t="s">
        <v>22</v>
      </c>
      <c r="T38" s="353" t="s">
        <v>534</v>
      </c>
      <c r="U38" s="558" t="s">
        <v>22</v>
      </c>
      <c r="V38" s="353" t="s">
        <v>534</v>
      </c>
      <c r="W38" s="560" t="s">
        <v>22</v>
      </c>
    </row>
    <row r="39" spans="1:23" ht="15" customHeight="1" x14ac:dyDescent="0.15">
      <c r="A39" s="105">
        <v>26</v>
      </c>
      <c r="B39" s="287" t="s">
        <v>409</v>
      </c>
      <c r="C39" s="142"/>
      <c r="D39" s="290" t="s">
        <v>340</v>
      </c>
      <c r="E39" s="289" t="s">
        <v>92</v>
      </c>
      <c r="F39" s="353" t="s">
        <v>538</v>
      </c>
      <c r="G39" s="553" t="s">
        <v>22</v>
      </c>
      <c r="H39" s="353" t="s">
        <v>538</v>
      </c>
      <c r="I39" s="558" t="s">
        <v>22</v>
      </c>
      <c r="J39" s="353" t="s">
        <v>538</v>
      </c>
      <c r="K39" s="560" t="s">
        <v>22</v>
      </c>
      <c r="L39" s="141"/>
      <c r="M39" s="105">
        <v>84</v>
      </c>
      <c r="N39" s="287" t="s">
        <v>385</v>
      </c>
      <c r="O39" s="142"/>
      <c r="P39" s="290" t="s">
        <v>334</v>
      </c>
      <c r="Q39" s="289" t="s">
        <v>92</v>
      </c>
      <c r="R39" s="353" t="s">
        <v>157</v>
      </c>
      <c r="S39" s="558" t="s">
        <v>22</v>
      </c>
      <c r="T39" s="353" t="s">
        <v>157</v>
      </c>
      <c r="U39" s="558" t="s">
        <v>22</v>
      </c>
      <c r="V39" s="353" t="s">
        <v>157</v>
      </c>
      <c r="W39" s="560" t="s">
        <v>22</v>
      </c>
    </row>
    <row r="40" spans="1:23" ht="15" customHeight="1" x14ac:dyDescent="0.15">
      <c r="A40" s="120">
        <v>27</v>
      </c>
      <c r="B40" s="287" t="s">
        <v>410</v>
      </c>
      <c r="C40" s="142"/>
      <c r="D40" s="290" t="s">
        <v>341</v>
      </c>
      <c r="E40" s="289" t="s">
        <v>92</v>
      </c>
      <c r="F40" s="353" t="s">
        <v>539</v>
      </c>
      <c r="G40" s="553" t="s">
        <v>22</v>
      </c>
      <c r="H40" s="353" t="s">
        <v>539</v>
      </c>
      <c r="I40" s="558" t="s">
        <v>22</v>
      </c>
      <c r="J40" s="353" t="s">
        <v>539</v>
      </c>
      <c r="K40" s="560" t="s">
        <v>22</v>
      </c>
      <c r="L40" s="141"/>
      <c r="M40" s="120">
        <v>85</v>
      </c>
      <c r="N40" s="287" t="s">
        <v>464</v>
      </c>
      <c r="O40" s="142"/>
      <c r="P40" s="290" t="s">
        <v>332</v>
      </c>
      <c r="Q40" s="289" t="s">
        <v>92</v>
      </c>
      <c r="R40" s="353" t="s">
        <v>156</v>
      </c>
      <c r="S40" s="558" t="s">
        <v>22</v>
      </c>
      <c r="T40" s="353" t="s">
        <v>156</v>
      </c>
      <c r="U40" s="558" t="s">
        <v>22</v>
      </c>
      <c r="V40" s="353" t="s">
        <v>156</v>
      </c>
      <c r="W40" s="560" t="s">
        <v>22</v>
      </c>
    </row>
    <row r="41" spans="1:23" ht="30" customHeight="1" x14ac:dyDescent="0.15">
      <c r="A41" s="105">
        <v>28</v>
      </c>
      <c r="B41" s="287" t="s">
        <v>411</v>
      </c>
      <c r="C41" s="142"/>
      <c r="D41" s="288" t="s">
        <v>342</v>
      </c>
      <c r="E41" s="289" t="s">
        <v>92</v>
      </c>
      <c r="F41" s="353" t="s">
        <v>532</v>
      </c>
      <c r="G41" s="553" t="s">
        <v>22</v>
      </c>
      <c r="H41" s="353" t="s">
        <v>532</v>
      </c>
      <c r="I41" s="558" t="s">
        <v>22</v>
      </c>
      <c r="J41" s="353" t="s">
        <v>532</v>
      </c>
      <c r="K41" s="560" t="s">
        <v>22</v>
      </c>
      <c r="L41" s="141"/>
      <c r="M41" s="105">
        <v>86</v>
      </c>
      <c r="N41" s="287" t="s">
        <v>465</v>
      </c>
      <c r="O41" s="142"/>
      <c r="P41" s="290" t="s">
        <v>332</v>
      </c>
      <c r="Q41" s="289" t="s">
        <v>92</v>
      </c>
      <c r="R41" s="353" t="s">
        <v>104</v>
      </c>
      <c r="S41" s="558" t="s">
        <v>22</v>
      </c>
      <c r="T41" s="353" t="s">
        <v>104</v>
      </c>
      <c r="U41" s="558" t="s">
        <v>22</v>
      </c>
      <c r="V41" s="353" t="s">
        <v>104</v>
      </c>
      <c r="W41" s="560" t="s">
        <v>22</v>
      </c>
    </row>
    <row r="42" spans="1:23" ht="15" customHeight="1" x14ac:dyDescent="0.15">
      <c r="A42" s="105">
        <v>29</v>
      </c>
      <c r="B42" s="287" t="s">
        <v>412</v>
      </c>
      <c r="C42" s="142"/>
      <c r="D42" s="290" t="s">
        <v>333</v>
      </c>
      <c r="E42" s="289" t="s">
        <v>92</v>
      </c>
      <c r="F42" s="353" t="s">
        <v>104</v>
      </c>
      <c r="G42" s="553" t="s">
        <v>22</v>
      </c>
      <c r="H42" s="353" t="s">
        <v>104</v>
      </c>
      <c r="I42" s="558" t="s">
        <v>22</v>
      </c>
      <c r="J42" s="353" t="s">
        <v>104</v>
      </c>
      <c r="K42" s="560" t="s">
        <v>22</v>
      </c>
      <c r="L42" s="141"/>
      <c r="M42" s="105">
        <v>87</v>
      </c>
      <c r="N42" s="287" t="s">
        <v>466</v>
      </c>
      <c r="O42" s="142"/>
      <c r="P42" s="290" t="s">
        <v>334</v>
      </c>
      <c r="Q42" s="289" t="s">
        <v>92</v>
      </c>
      <c r="R42" s="353" t="s">
        <v>104</v>
      </c>
      <c r="S42" s="558" t="s">
        <v>22</v>
      </c>
      <c r="T42" s="353" t="s">
        <v>104</v>
      </c>
      <c r="U42" s="558" t="s">
        <v>22</v>
      </c>
      <c r="V42" s="353" t="s">
        <v>104</v>
      </c>
      <c r="W42" s="560" t="s">
        <v>22</v>
      </c>
    </row>
    <row r="43" spans="1:23" ht="15" customHeight="1" x14ac:dyDescent="0.15">
      <c r="A43" s="120">
        <v>30</v>
      </c>
      <c r="B43" s="287" t="s">
        <v>413</v>
      </c>
      <c r="C43" s="142"/>
      <c r="D43" s="288" t="s">
        <v>343</v>
      </c>
      <c r="E43" s="289" t="s">
        <v>92</v>
      </c>
      <c r="F43" s="353" t="s">
        <v>540</v>
      </c>
      <c r="G43" s="553" t="s">
        <v>22</v>
      </c>
      <c r="H43" s="353" t="s">
        <v>540</v>
      </c>
      <c r="I43" s="558" t="s">
        <v>22</v>
      </c>
      <c r="J43" s="353" t="s">
        <v>540</v>
      </c>
      <c r="K43" s="560" t="s">
        <v>22</v>
      </c>
      <c r="L43" s="141"/>
      <c r="M43" s="120">
        <v>88</v>
      </c>
      <c r="N43" s="287" t="s">
        <v>467</v>
      </c>
      <c r="O43" s="142"/>
      <c r="P43" s="290" t="s">
        <v>338</v>
      </c>
      <c r="Q43" s="289" t="s">
        <v>92</v>
      </c>
      <c r="R43" s="353" t="s">
        <v>156</v>
      </c>
      <c r="S43" s="558" t="s">
        <v>22</v>
      </c>
      <c r="T43" s="353" t="s">
        <v>156</v>
      </c>
      <c r="U43" s="558" t="s">
        <v>22</v>
      </c>
      <c r="V43" s="353" t="s">
        <v>156</v>
      </c>
      <c r="W43" s="560" t="s">
        <v>22</v>
      </c>
    </row>
    <row r="44" spans="1:23" ht="15" customHeight="1" x14ac:dyDescent="0.15">
      <c r="A44" s="105">
        <v>31</v>
      </c>
      <c r="B44" s="287" t="s">
        <v>414</v>
      </c>
      <c r="C44" s="142"/>
      <c r="D44" s="290" t="s">
        <v>332</v>
      </c>
      <c r="E44" s="289" t="s">
        <v>92</v>
      </c>
      <c r="F44" s="353" t="s">
        <v>105</v>
      </c>
      <c r="G44" s="553" t="s">
        <v>22</v>
      </c>
      <c r="H44" s="353" t="s">
        <v>105</v>
      </c>
      <c r="I44" s="558" t="s">
        <v>22</v>
      </c>
      <c r="J44" s="353" t="s">
        <v>105</v>
      </c>
      <c r="K44" s="560" t="s">
        <v>22</v>
      </c>
      <c r="L44" s="141"/>
      <c r="M44" s="105">
        <v>89</v>
      </c>
      <c r="N44" s="287" t="s">
        <v>468</v>
      </c>
      <c r="O44" s="142"/>
      <c r="P44" s="290" t="s">
        <v>332</v>
      </c>
      <c r="Q44" s="289" t="s">
        <v>92</v>
      </c>
      <c r="R44" s="353" t="s">
        <v>159</v>
      </c>
      <c r="S44" s="558" t="s">
        <v>22</v>
      </c>
      <c r="T44" s="353" t="s">
        <v>159</v>
      </c>
      <c r="U44" s="558" t="s">
        <v>22</v>
      </c>
      <c r="V44" s="353" t="s">
        <v>159</v>
      </c>
      <c r="W44" s="560" t="s">
        <v>22</v>
      </c>
    </row>
    <row r="45" spans="1:23" ht="15" customHeight="1" x14ac:dyDescent="0.15">
      <c r="A45" s="105">
        <v>32</v>
      </c>
      <c r="B45" s="287" t="s">
        <v>415</v>
      </c>
      <c r="C45" s="142"/>
      <c r="D45" s="290" t="s">
        <v>338</v>
      </c>
      <c r="E45" s="289" t="s">
        <v>92</v>
      </c>
      <c r="F45" s="353" t="s">
        <v>541</v>
      </c>
      <c r="G45" s="553" t="s">
        <v>22</v>
      </c>
      <c r="H45" s="353" t="s">
        <v>541</v>
      </c>
      <c r="I45" s="558" t="s">
        <v>22</v>
      </c>
      <c r="J45" s="353" t="s">
        <v>541</v>
      </c>
      <c r="K45" s="560" t="s">
        <v>22</v>
      </c>
      <c r="L45" s="141"/>
      <c r="M45" s="105">
        <v>90</v>
      </c>
      <c r="N45" s="287" t="s">
        <v>469</v>
      </c>
      <c r="O45" s="142"/>
      <c r="P45" s="290" t="s">
        <v>338</v>
      </c>
      <c r="Q45" s="289" t="s">
        <v>92</v>
      </c>
      <c r="R45" s="353" t="s">
        <v>536</v>
      </c>
      <c r="S45" s="558" t="s">
        <v>22</v>
      </c>
      <c r="T45" s="353" t="s">
        <v>536</v>
      </c>
      <c r="U45" s="558" t="s">
        <v>22</v>
      </c>
      <c r="V45" s="353" t="s">
        <v>536</v>
      </c>
      <c r="W45" s="560" t="s">
        <v>22</v>
      </c>
    </row>
    <row r="46" spans="1:23" ht="15" customHeight="1" x14ac:dyDescent="0.15">
      <c r="A46" s="120">
        <v>33</v>
      </c>
      <c r="B46" s="287" t="s">
        <v>416</v>
      </c>
      <c r="C46" s="142"/>
      <c r="D46" s="290" t="s">
        <v>332</v>
      </c>
      <c r="E46" s="289" t="s">
        <v>92</v>
      </c>
      <c r="F46" s="353" t="s">
        <v>156</v>
      </c>
      <c r="G46" s="553" t="s">
        <v>22</v>
      </c>
      <c r="H46" s="353" t="s">
        <v>156</v>
      </c>
      <c r="I46" s="558" t="s">
        <v>22</v>
      </c>
      <c r="J46" s="353" t="s">
        <v>156</v>
      </c>
      <c r="K46" s="560" t="s">
        <v>22</v>
      </c>
      <c r="L46" s="141"/>
      <c r="M46" s="120">
        <v>91</v>
      </c>
      <c r="N46" s="287" t="s">
        <v>470</v>
      </c>
      <c r="O46" s="142"/>
      <c r="P46" s="290" t="s">
        <v>340</v>
      </c>
      <c r="Q46" s="289" t="s">
        <v>92</v>
      </c>
      <c r="R46" s="353" t="s">
        <v>533</v>
      </c>
      <c r="S46" s="558" t="s">
        <v>22</v>
      </c>
      <c r="T46" s="353" t="s">
        <v>533</v>
      </c>
      <c r="U46" s="558" t="s">
        <v>22</v>
      </c>
      <c r="V46" s="353" t="s">
        <v>533</v>
      </c>
      <c r="W46" s="560" t="s">
        <v>22</v>
      </c>
    </row>
    <row r="47" spans="1:23" ht="15" customHeight="1" x14ac:dyDescent="0.15">
      <c r="A47" s="105">
        <v>34</v>
      </c>
      <c r="B47" s="287" t="s">
        <v>417</v>
      </c>
      <c r="C47" s="142"/>
      <c r="D47" s="290" t="s">
        <v>332</v>
      </c>
      <c r="E47" s="289" t="s">
        <v>92</v>
      </c>
      <c r="F47" s="353" t="s">
        <v>81</v>
      </c>
      <c r="G47" s="553" t="s">
        <v>22</v>
      </c>
      <c r="H47" s="353" t="s">
        <v>81</v>
      </c>
      <c r="I47" s="558" t="s">
        <v>22</v>
      </c>
      <c r="J47" s="353" t="s">
        <v>81</v>
      </c>
      <c r="K47" s="560" t="s">
        <v>22</v>
      </c>
      <c r="L47" s="141"/>
      <c r="M47" s="105">
        <v>92</v>
      </c>
      <c r="N47" s="287" t="s">
        <v>471</v>
      </c>
      <c r="O47" s="142"/>
      <c r="P47" s="290" t="s">
        <v>338</v>
      </c>
      <c r="Q47" s="289" t="s">
        <v>92</v>
      </c>
      <c r="R47" s="353" t="s">
        <v>159</v>
      </c>
      <c r="S47" s="558" t="s">
        <v>22</v>
      </c>
      <c r="T47" s="353" t="s">
        <v>159</v>
      </c>
      <c r="U47" s="558" t="s">
        <v>22</v>
      </c>
      <c r="V47" s="353" t="s">
        <v>159</v>
      </c>
      <c r="W47" s="560" t="s">
        <v>22</v>
      </c>
    </row>
    <row r="48" spans="1:23" ht="30" customHeight="1" x14ac:dyDescent="0.15">
      <c r="A48" s="105">
        <v>35</v>
      </c>
      <c r="B48" s="287" t="s">
        <v>418</v>
      </c>
      <c r="C48" s="142"/>
      <c r="D48" s="288" t="s">
        <v>344</v>
      </c>
      <c r="E48" s="289" t="s">
        <v>92</v>
      </c>
      <c r="F48" s="353" t="s">
        <v>104</v>
      </c>
      <c r="G48" s="553" t="s">
        <v>22</v>
      </c>
      <c r="H48" s="353" t="s">
        <v>104</v>
      </c>
      <c r="I48" s="558" t="s">
        <v>22</v>
      </c>
      <c r="J48" s="353" t="s">
        <v>104</v>
      </c>
      <c r="K48" s="560" t="s">
        <v>22</v>
      </c>
      <c r="L48" s="141"/>
      <c r="M48" s="105">
        <v>93</v>
      </c>
      <c r="N48" s="287" t="s">
        <v>472</v>
      </c>
      <c r="O48" s="142"/>
      <c r="P48" s="290" t="s">
        <v>332</v>
      </c>
      <c r="Q48" s="289" t="s">
        <v>92</v>
      </c>
      <c r="R48" s="353" t="s">
        <v>159</v>
      </c>
      <c r="S48" s="558" t="s">
        <v>22</v>
      </c>
      <c r="T48" s="353" t="s">
        <v>159</v>
      </c>
      <c r="U48" s="558" t="s">
        <v>22</v>
      </c>
      <c r="V48" s="353" t="s">
        <v>159</v>
      </c>
      <c r="W48" s="560" t="s">
        <v>22</v>
      </c>
    </row>
    <row r="49" spans="1:23" ht="15" customHeight="1" x14ac:dyDescent="0.15">
      <c r="A49" s="120">
        <v>36</v>
      </c>
      <c r="B49" s="287" t="s">
        <v>419</v>
      </c>
      <c r="C49" s="142"/>
      <c r="D49" s="290" t="s">
        <v>345</v>
      </c>
      <c r="E49" s="289" t="s">
        <v>92</v>
      </c>
      <c r="F49" s="353" t="s">
        <v>104</v>
      </c>
      <c r="G49" s="553" t="s">
        <v>22</v>
      </c>
      <c r="H49" s="353" t="s">
        <v>104</v>
      </c>
      <c r="I49" s="558" t="s">
        <v>22</v>
      </c>
      <c r="J49" s="353" t="s">
        <v>104</v>
      </c>
      <c r="K49" s="560" t="s">
        <v>22</v>
      </c>
      <c r="L49" s="141"/>
      <c r="M49" s="120">
        <v>94</v>
      </c>
      <c r="N49" s="287" t="s">
        <v>473</v>
      </c>
      <c r="O49" s="142"/>
      <c r="P49" s="290" t="s">
        <v>334</v>
      </c>
      <c r="Q49" s="289" t="s">
        <v>92</v>
      </c>
      <c r="R49" s="353" t="s">
        <v>156</v>
      </c>
      <c r="S49" s="558" t="s">
        <v>22</v>
      </c>
      <c r="T49" s="353" t="s">
        <v>156</v>
      </c>
      <c r="U49" s="558" t="s">
        <v>22</v>
      </c>
      <c r="V49" s="353" t="s">
        <v>156</v>
      </c>
      <c r="W49" s="560" t="s">
        <v>22</v>
      </c>
    </row>
    <row r="50" spans="1:23" ht="15" customHeight="1" x14ac:dyDescent="0.15">
      <c r="A50" s="105">
        <v>37</v>
      </c>
      <c r="B50" s="287" t="s">
        <v>420</v>
      </c>
      <c r="C50" s="142"/>
      <c r="D50" s="290" t="s">
        <v>332</v>
      </c>
      <c r="E50" s="289" t="s">
        <v>92</v>
      </c>
      <c r="F50" s="353" t="s">
        <v>534</v>
      </c>
      <c r="G50" s="553" t="s">
        <v>22</v>
      </c>
      <c r="H50" s="353" t="s">
        <v>534</v>
      </c>
      <c r="I50" s="558" t="s">
        <v>22</v>
      </c>
      <c r="J50" s="353" t="s">
        <v>534</v>
      </c>
      <c r="K50" s="560" t="s">
        <v>22</v>
      </c>
      <c r="L50" s="141"/>
      <c r="M50" s="105">
        <v>95</v>
      </c>
      <c r="N50" s="287" t="s">
        <v>474</v>
      </c>
      <c r="O50" s="142"/>
      <c r="P50" s="290" t="s">
        <v>341</v>
      </c>
      <c r="Q50" s="289" t="s">
        <v>92</v>
      </c>
      <c r="R50" s="353" t="s">
        <v>157</v>
      </c>
      <c r="S50" s="558" t="s">
        <v>22</v>
      </c>
      <c r="T50" s="353" t="s">
        <v>157</v>
      </c>
      <c r="U50" s="558" t="s">
        <v>22</v>
      </c>
      <c r="V50" s="353" t="s">
        <v>157</v>
      </c>
      <c r="W50" s="560" t="s">
        <v>22</v>
      </c>
    </row>
    <row r="51" spans="1:23" ht="15" customHeight="1" x14ac:dyDescent="0.15">
      <c r="A51" s="105">
        <v>38</v>
      </c>
      <c r="B51" s="287" t="s">
        <v>421</v>
      </c>
      <c r="C51" s="142"/>
      <c r="D51" s="288" t="s">
        <v>333</v>
      </c>
      <c r="E51" s="289" t="s">
        <v>92</v>
      </c>
      <c r="F51" s="353" t="s">
        <v>508</v>
      </c>
      <c r="G51" s="553" t="s">
        <v>22</v>
      </c>
      <c r="H51" s="353" t="s">
        <v>508</v>
      </c>
      <c r="I51" s="558" t="s">
        <v>22</v>
      </c>
      <c r="J51" s="353" t="s">
        <v>508</v>
      </c>
      <c r="K51" s="560" t="s">
        <v>22</v>
      </c>
      <c r="L51" s="141"/>
      <c r="M51" s="105">
        <v>96</v>
      </c>
      <c r="N51" s="287" t="s">
        <v>475</v>
      </c>
      <c r="O51" s="142"/>
      <c r="P51" s="290" t="s">
        <v>338</v>
      </c>
      <c r="Q51" s="289" t="s">
        <v>92</v>
      </c>
      <c r="R51" s="353" t="s">
        <v>104</v>
      </c>
      <c r="S51" s="558" t="s">
        <v>22</v>
      </c>
      <c r="T51" s="353" t="s">
        <v>104</v>
      </c>
      <c r="U51" s="558" t="s">
        <v>22</v>
      </c>
      <c r="V51" s="353" t="s">
        <v>104</v>
      </c>
      <c r="W51" s="560" t="s">
        <v>22</v>
      </c>
    </row>
    <row r="52" spans="1:23" ht="15" customHeight="1" x14ac:dyDescent="0.15">
      <c r="A52" s="120">
        <v>39</v>
      </c>
      <c r="B52" s="287" t="s">
        <v>422</v>
      </c>
      <c r="C52" s="142"/>
      <c r="D52" s="290" t="s">
        <v>334</v>
      </c>
      <c r="E52" s="289" t="s">
        <v>92</v>
      </c>
      <c r="F52" s="353" t="s">
        <v>159</v>
      </c>
      <c r="G52" s="553" t="s">
        <v>22</v>
      </c>
      <c r="H52" s="353" t="s">
        <v>159</v>
      </c>
      <c r="I52" s="558" t="s">
        <v>22</v>
      </c>
      <c r="J52" s="353" t="s">
        <v>159</v>
      </c>
      <c r="K52" s="560" t="s">
        <v>22</v>
      </c>
      <c r="L52" s="141"/>
      <c r="M52" s="120">
        <v>97</v>
      </c>
      <c r="N52" s="287" t="s">
        <v>476</v>
      </c>
      <c r="O52" s="142"/>
      <c r="P52" s="290" t="s">
        <v>334</v>
      </c>
      <c r="Q52" s="289" t="s">
        <v>92</v>
      </c>
      <c r="R52" s="353" t="s">
        <v>157</v>
      </c>
      <c r="S52" s="558" t="s">
        <v>22</v>
      </c>
      <c r="T52" s="353" t="s">
        <v>157</v>
      </c>
      <c r="U52" s="558" t="s">
        <v>22</v>
      </c>
      <c r="V52" s="353" t="s">
        <v>157</v>
      </c>
      <c r="W52" s="560" t="s">
        <v>22</v>
      </c>
    </row>
    <row r="53" spans="1:23" ht="15" customHeight="1" x14ac:dyDescent="0.15">
      <c r="A53" s="105">
        <v>40</v>
      </c>
      <c r="B53" s="287" t="s">
        <v>423</v>
      </c>
      <c r="C53" s="142"/>
      <c r="D53" s="290" t="s">
        <v>345</v>
      </c>
      <c r="E53" s="289" t="s">
        <v>92</v>
      </c>
      <c r="F53" s="353" t="s">
        <v>542</v>
      </c>
      <c r="G53" s="553" t="s">
        <v>22</v>
      </c>
      <c r="H53" s="353" t="s">
        <v>542</v>
      </c>
      <c r="I53" s="558" t="s">
        <v>22</v>
      </c>
      <c r="J53" s="353" t="s">
        <v>542</v>
      </c>
      <c r="K53" s="560" t="s">
        <v>22</v>
      </c>
      <c r="L53" s="141"/>
      <c r="M53" s="105">
        <v>98</v>
      </c>
      <c r="N53" s="287" t="s">
        <v>477</v>
      </c>
      <c r="O53" s="142"/>
      <c r="P53" s="290" t="s">
        <v>332</v>
      </c>
      <c r="Q53" s="289" t="s">
        <v>92</v>
      </c>
      <c r="R53" s="353" t="s">
        <v>534</v>
      </c>
      <c r="S53" s="558" t="s">
        <v>22</v>
      </c>
      <c r="T53" s="353" t="s">
        <v>534</v>
      </c>
      <c r="U53" s="558" t="s">
        <v>22</v>
      </c>
      <c r="V53" s="353" t="s">
        <v>534</v>
      </c>
      <c r="W53" s="560" t="s">
        <v>22</v>
      </c>
    </row>
    <row r="54" spans="1:23" ht="15" customHeight="1" x14ac:dyDescent="0.15">
      <c r="A54" s="105">
        <v>41</v>
      </c>
      <c r="B54" s="287" t="s">
        <v>424</v>
      </c>
      <c r="C54" s="142"/>
      <c r="D54" s="290" t="s">
        <v>340</v>
      </c>
      <c r="E54" s="289" t="s">
        <v>92</v>
      </c>
      <c r="F54" s="353" t="s">
        <v>508</v>
      </c>
      <c r="G54" s="553" t="s">
        <v>22</v>
      </c>
      <c r="H54" s="353" t="s">
        <v>508</v>
      </c>
      <c r="I54" s="558" t="s">
        <v>22</v>
      </c>
      <c r="J54" s="353" t="s">
        <v>508</v>
      </c>
      <c r="K54" s="560" t="s">
        <v>22</v>
      </c>
      <c r="L54" s="141"/>
      <c r="M54" s="105">
        <v>99</v>
      </c>
      <c r="N54" s="287" t="s">
        <v>478</v>
      </c>
      <c r="O54" s="142"/>
      <c r="P54" s="290" t="s">
        <v>332</v>
      </c>
      <c r="Q54" s="289" t="s">
        <v>92</v>
      </c>
      <c r="R54" s="353" t="s">
        <v>533</v>
      </c>
      <c r="S54" s="558" t="s">
        <v>22</v>
      </c>
      <c r="T54" s="353" t="s">
        <v>533</v>
      </c>
      <c r="U54" s="558" t="s">
        <v>22</v>
      </c>
      <c r="V54" s="353" t="s">
        <v>533</v>
      </c>
      <c r="W54" s="560" t="s">
        <v>22</v>
      </c>
    </row>
    <row r="55" spans="1:23" ht="30" customHeight="1" x14ac:dyDescent="0.15">
      <c r="A55" s="120">
        <v>42</v>
      </c>
      <c r="B55" s="287" t="s">
        <v>425</v>
      </c>
      <c r="C55" s="142"/>
      <c r="D55" s="290" t="s">
        <v>332</v>
      </c>
      <c r="E55" s="289" t="s">
        <v>92</v>
      </c>
      <c r="F55" s="353" t="s">
        <v>104</v>
      </c>
      <c r="G55" s="553" t="s">
        <v>22</v>
      </c>
      <c r="H55" s="353" t="s">
        <v>104</v>
      </c>
      <c r="I55" s="558" t="s">
        <v>22</v>
      </c>
      <c r="J55" s="353" t="s">
        <v>104</v>
      </c>
      <c r="K55" s="560" t="s">
        <v>22</v>
      </c>
      <c r="L55" s="141"/>
      <c r="M55" s="120">
        <v>100</v>
      </c>
      <c r="N55" s="287" t="s">
        <v>479</v>
      </c>
      <c r="O55" s="142"/>
      <c r="P55" s="290" t="s">
        <v>332</v>
      </c>
      <c r="Q55" s="289" t="s">
        <v>92</v>
      </c>
      <c r="R55" s="353" t="s">
        <v>134</v>
      </c>
      <c r="S55" s="558" t="s">
        <v>22</v>
      </c>
      <c r="T55" s="353" t="s">
        <v>134</v>
      </c>
      <c r="U55" s="558" t="s">
        <v>22</v>
      </c>
      <c r="V55" s="353" t="s">
        <v>134</v>
      </c>
      <c r="W55" s="560" t="s">
        <v>22</v>
      </c>
    </row>
    <row r="56" spans="1:23" ht="22.5" customHeight="1" x14ac:dyDescent="0.15">
      <c r="A56" s="105">
        <v>43</v>
      </c>
      <c r="B56" s="287" t="s">
        <v>426</v>
      </c>
      <c r="C56" s="142"/>
      <c r="D56" s="290" t="s">
        <v>332</v>
      </c>
      <c r="E56" s="343" t="s">
        <v>92</v>
      </c>
      <c r="F56" s="353" t="s">
        <v>534</v>
      </c>
      <c r="G56" s="553" t="s">
        <v>22</v>
      </c>
      <c r="H56" s="353" t="s">
        <v>534</v>
      </c>
      <c r="I56" s="558" t="s">
        <v>22</v>
      </c>
      <c r="J56" s="353" t="s">
        <v>534</v>
      </c>
      <c r="K56" s="560" t="s">
        <v>22</v>
      </c>
      <c r="L56" s="141"/>
      <c r="M56" s="105">
        <v>101</v>
      </c>
      <c r="N56" s="287" t="s">
        <v>480</v>
      </c>
      <c r="O56" s="142"/>
      <c r="P56" s="288" t="s">
        <v>344</v>
      </c>
      <c r="Q56" s="289" t="s">
        <v>92</v>
      </c>
      <c r="R56" s="353" t="s">
        <v>541</v>
      </c>
      <c r="S56" s="558" t="s">
        <v>22</v>
      </c>
      <c r="T56" s="353" t="s">
        <v>541</v>
      </c>
      <c r="U56" s="558" t="s">
        <v>22</v>
      </c>
      <c r="V56" s="353" t="s">
        <v>541</v>
      </c>
      <c r="W56" s="560" t="s">
        <v>22</v>
      </c>
    </row>
    <row r="57" spans="1:23" ht="15" customHeight="1" x14ac:dyDescent="0.15">
      <c r="A57" s="105">
        <v>44</v>
      </c>
      <c r="B57" s="287" t="s">
        <v>427</v>
      </c>
      <c r="C57" s="142"/>
      <c r="D57" s="290" t="s">
        <v>333</v>
      </c>
      <c r="E57" s="289" t="s">
        <v>92</v>
      </c>
      <c r="F57" s="353" t="s">
        <v>539</v>
      </c>
      <c r="G57" s="553" t="s">
        <v>22</v>
      </c>
      <c r="H57" s="353" t="s">
        <v>539</v>
      </c>
      <c r="I57" s="558" t="s">
        <v>22</v>
      </c>
      <c r="J57" s="353" t="s">
        <v>539</v>
      </c>
      <c r="K57" s="560" t="s">
        <v>22</v>
      </c>
      <c r="L57" s="141"/>
      <c r="M57" s="105">
        <v>102</v>
      </c>
      <c r="N57" s="287" t="s">
        <v>481</v>
      </c>
      <c r="O57" s="142"/>
      <c r="P57" s="288" t="s">
        <v>334</v>
      </c>
      <c r="Q57" s="289" t="s">
        <v>92</v>
      </c>
      <c r="R57" s="353" t="s">
        <v>104</v>
      </c>
      <c r="S57" s="558" t="s">
        <v>22</v>
      </c>
      <c r="T57" s="353" t="s">
        <v>104</v>
      </c>
      <c r="U57" s="558" t="s">
        <v>22</v>
      </c>
      <c r="V57" s="353" t="s">
        <v>104</v>
      </c>
      <c r="W57" s="560" t="s">
        <v>22</v>
      </c>
    </row>
    <row r="58" spans="1:23" ht="15" customHeight="1" x14ac:dyDescent="0.15">
      <c r="A58" s="120">
        <v>45</v>
      </c>
      <c r="B58" s="287" t="s">
        <v>428</v>
      </c>
      <c r="C58" s="142"/>
      <c r="D58" s="290" t="s">
        <v>332</v>
      </c>
      <c r="E58" s="289" t="s">
        <v>92</v>
      </c>
      <c r="F58" s="353" t="s">
        <v>534</v>
      </c>
      <c r="G58" s="553" t="s">
        <v>22</v>
      </c>
      <c r="H58" s="353" t="s">
        <v>534</v>
      </c>
      <c r="I58" s="558" t="s">
        <v>22</v>
      </c>
      <c r="J58" s="353" t="s">
        <v>534</v>
      </c>
      <c r="K58" s="560" t="s">
        <v>22</v>
      </c>
      <c r="L58" s="141"/>
      <c r="M58" s="120">
        <v>103</v>
      </c>
      <c r="N58" s="287" t="s">
        <v>482</v>
      </c>
      <c r="O58" s="142"/>
      <c r="P58" s="290" t="s">
        <v>332</v>
      </c>
      <c r="Q58" s="289" t="s">
        <v>92</v>
      </c>
      <c r="R58" s="353" t="s">
        <v>534</v>
      </c>
      <c r="S58" s="558" t="s">
        <v>22</v>
      </c>
      <c r="T58" s="353" t="s">
        <v>534</v>
      </c>
      <c r="U58" s="558" t="s">
        <v>22</v>
      </c>
      <c r="V58" s="353" t="s">
        <v>534</v>
      </c>
      <c r="W58" s="560" t="s">
        <v>22</v>
      </c>
    </row>
    <row r="59" spans="1:23" ht="15" customHeight="1" x14ac:dyDescent="0.15">
      <c r="A59" s="105">
        <v>46</v>
      </c>
      <c r="B59" s="287" t="s">
        <v>429</v>
      </c>
      <c r="C59" s="142"/>
      <c r="D59" s="290" t="s">
        <v>333</v>
      </c>
      <c r="E59" s="289" t="s">
        <v>92</v>
      </c>
      <c r="F59" s="353" t="s">
        <v>533</v>
      </c>
      <c r="G59" s="553" t="s">
        <v>22</v>
      </c>
      <c r="H59" s="353" t="s">
        <v>533</v>
      </c>
      <c r="I59" s="558" t="s">
        <v>22</v>
      </c>
      <c r="J59" s="353" t="s">
        <v>533</v>
      </c>
      <c r="K59" s="560" t="s">
        <v>22</v>
      </c>
      <c r="L59" s="141"/>
      <c r="M59" s="105">
        <v>104</v>
      </c>
      <c r="N59" s="287" t="s">
        <v>483</v>
      </c>
      <c r="O59" s="142"/>
      <c r="P59" s="290" t="s">
        <v>345</v>
      </c>
      <c r="Q59" s="289" t="s">
        <v>92</v>
      </c>
      <c r="R59" s="353" t="s">
        <v>545</v>
      </c>
      <c r="S59" s="558" t="s">
        <v>22</v>
      </c>
      <c r="T59" s="353" t="s">
        <v>545</v>
      </c>
      <c r="U59" s="558" t="s">
        <v>22</v>
      </c>
      <c r="V59" s="353" t="s">
        <v>545</v>
      </c>
      <c r="W59" s="560" t="s">
        <v>22</v>
      </c>
    </row>
    <row r="60" spans="1:23" ht="30" customHeight="1" x14ac:dyDescent="0.15">
      <c r="A60" s="105">
        <v>47</v>
      </c>
      <c r="B60" s="287" t="s">
        <v>347</v>
      </c>
      <c r="C60" s="142"/>
      <c r="D60" s="290" t="s">
        <v>336</v>
      </c>
      <c r="E60" s="295" t="s">
        <v>92</v>
      </c>
      <c r="F60" s="429" t="s">
        <v>105</v>
      </c>
      <c r="G60" s="553" t="s">
        <v>22</v>
      </c>
      <c r="H60" s="353" t="s">
        <v>105</v>
      </c>
      <c r="I60" s="558" t="s">
        <v>22</v>
      </c>
      <c r="J60" s="353" t="s">
        <v>105</v>
      </c>
      <c r="K60" s="560" t="s">
        <v>22</v>
      </c>
      <c r="L60" s="141"/>
      <c r="M60" s="105">
        <v>105</v>
      </c>
      <c r="N60" s="287" t="s">
        <v>484</v>
      </c>
      <c r="O60" s="142"/>
      <c r="P60" s="290" t="s">
        <v>340</v>
      </c>
      <c r="Q60" s="289" t="s">
        <v>92</v>
      </c>
      <c r="R60" s="353" t="s">
        <v>105</v>
      </c>
      <c r="S60" s="558" t="s">
        <v>22</v>
      </c>
      <c r="T60" s="353" t="s">
        <v>105</v>
      </c>
      <c r="U60" s="558" t="s">
        <v>22</v>
      </c>
      <c r="V60" s="353" t="s">
        <v>105</v>
      </c>
      <c r="W60" s="560" t="s">
        <v>22</v>
      </c>
    </row>
    <row r="61" spans="1:23" ht="15" customHeight="1" x14ac:dyDescent="0.15">
      <c r="A61" s="120">
        <v>48</v>
      </c>
      <c r="B61" s="287" t="s">
        <v>430</v>
      </c>
      <c r="C61" s="142"/>
      <c r="D61" s="290" t="s">
        <v>332</v>
      </c>
      <c r="E61" s="289" t="s">
        <v>92</v>
      </c>
      <c r="F61" s="353" t="s">
        <v>539</v>
      </c>
      <c r="G61" s="553" t="s">
        <v>22</v>
      </c>
      <c r="H61" s="353" t="s">
        <v>539</v>
      </c>
      <c r="I61" s="558" t="s">
        <v>22</v>
      </c>
      <c r="J61" s="353" t="s">
        <v>539</v>
      </c>
      <c r="K61" s="560" t="s">
        <v>22</v>
      </c>
      <c r="L61" s="141"/>
      <c r="M61" s="120">
        <v>106</v>
      </c>
      <c r="N61" s="287" t="s">
        <v>485</v>
      </c>
      <c r="O61" s="142"/>
      <c r="P61" s="290" t="s">
        <v>333</v>
      </c>
      <c r="Q61" s="289" t="s">
        <v>92</v>
      </c>
      <c r="R61" s="353" t="s">
        <v>159</v>
      </c>
      <c r="S61" s="558" t="s">
        <v>22</v>
      </c>
      <c r="T61" s="353" t="s">
        <v>159</v>
      </c>
      <c r="U61" s="558" t="s">
        <v>22</v>
      </c>
      <c r="V61" s="353" t="s">
        <v>159</v>
      </c>
      <c r="W61" s="560" t="s">
        <v>22</v>
      </c>
    </row>
    <row r="62" spans="1:23" ht="15" customHeight="1" x14ac:dyDescent="0.15">
      <c r="A62" s="105">
        <v>49</v>
      </c>
      <c r="B62" s="287" t="s">
        <v>431</v>
      </c>
      <c r="C62" s="142"/>
      <c r="D62" s="290" t="s">
        <v>345</v>
      </c>
      <c r="E62" s="289" t="s">
        <v>92</v>
      </c>
      <c r="F62" s="353" t="s">
        <v>543</v>
      </c>
      <c r="G62" s="553" t="s">
        <v>22</v>
      </c>
      <c r="H62" s="353" t="s">
        <v>543</v>
      </c>
      <c r="I62" s="558" t="s">
        <v>22</v>
      </c>
      <c r="J62" s="353" t="s">
        <v>543</v>
      </c>
      <c r="K62" s="560" t="s">
        <v>22</v>
      </c>
      <c r="L62" s="141"/>
      <c r="M62" s="105">
        <v>107</v>
      </c>
      <c r="N62" s="287" t="s">
        <v>486</v>
      </c>
      <c r="O62" s="142"/>
      <c r="P62" s="290" t="s">
        <v>332</v>
      </c>
      <c r="Q62" s="289" t="s">
        <v>92</v>
      </c>
      <c r="R62" s="353" t="s">
        <v>105</v>
      </c>
      <c r="S62" s="558" t="s">
        <v>22</v>
      </c>
      <c r="T62" s="353" t="s">
        <v>105</v>
      </c>
      <c r="U62" s="558" t="s">
        <v>22</v>
      </c>
      <c r="V62" s="353" t="s">
        <v>105</v>
      </c>
      <c r="W62" s="560" t="s">
        <v>22</v>
      </c>
    </row>
    <row r="63" spans="1:23" ht="15" customHeight="1" x14ac:dyDescent="0.15">
      <c r="A63" s="105">
        <v>50</v>
      </c>
      <c r="B63" s="287" t="s">
        <v>432</v>
      </c>
      <c r="C63" s="142"/>
      <c r="D63" s="290" t="s">
        <v>332</v>
      </c>
      <c r="E63" s="295" t="s">
        <v>92</v>
      </c>
      <c r="F63" s="353" t="s">
        <v>508</v>
      </c>
      <c r="G63" s="553" t="s">
        <v>22</v>
      </c>
      <c r="H63" s="353" t="s">
        <v>508</v>
      </c>
      <c r="I63" s="558" t="s">
        <v>22</v>
      </c>
      <c r="J63" s="353" t="s">
        <v>508</v>
      </c>
      <c r="K63" s="560" t="s">
        <v>22</v>
      </c>
      <c r="L63" s="141"/>
      <c r="M63" s="105">
        <v>108</v>
      </c>
      <c r="N63" s="287" t="s">
        <v>487</v>
      </c>
      <c r="O63" s="142"/>
      <c r="P63" s="290" t="s">
        <v>333</v>
      </c>
      <c r="Q63" s="289" t="s">
        <v>92</v>
      </c>
      <c r="R63" s="353" t="s">
        <v>156</v>
      </c>
      <c r="S63" s="558" t="s">
        <v>22</v>
      </c>
      <c r="T63" s="353" t="s">
        <v>156</v>
      </c>
      <c r="U63" s="558" t="s">
        <v>22</v>
      </c>
      <c r="V63" s="353" t="s">
        <v>156</v>
      </c>
      <c r="W63" s="560" t="s">
        <v>22</v>
      </c>
    </row>
    <row r="64" spans="1:23" ht="15" customHeight="1" x14ac:dyDescent="0.15">
      <c r="A64" s="120">
        <v>51</v>
      </c>
      <c r="B64" s="287" t="s">
        <v>433</v>
      </c>
      <c r="C64" s="142"/>
      <c r="D64" s="290" t="s">
        <v>332</v>
      </c>
      <c r="E64" s="289" t="s">
        <v>92</v>
      </c>
      <c r="F64" s="353" t="s">
        <v>104</v>
      </c>
      <c r="G64" s="553" t="s">
        <v>22</v>
      </c>
      <c r="H64" s="353" t="s">
        <v>104</v>
      </c>
      <c r="I64" s="558" t="s">
        <v>22</v>
      </c>
      <c r="J64" s="353" t="s">
        <v>104</v>
      </c>
      <c r="K64" s="560" t="s">
        <v>22</v>
      </c>
      <c r="L64" s="141"/>
      <c r="M64" s="120">
        <v>109</v>
      </c>
      <c r="N64" s="287" t="s">
        <v>488</v>
      </c>
      <c r="O64" s="142"/>
      <c r="P64" s="290" t="s">
        <v>334</v>
      </c>
      <c r="Q64" s="289" t="s">
        <v>92</v>
      </c>
      <c r="R64" s="353" t="s">
        <v>526</v>
      </c>
      <c r="S64" s="558" t="s">
        <v>22</v>
      </c>
      <c r="T64" s="353" t="s">
        <v>526</v>
      </c>
      <c r="U64" s="558" t="s">
        <v>22</v>
      </c>
      <c r="V64" s="353" t="s">
        <v>526</v>
      </c>
      <c r="W64" s="560" t="s">
        <v>22</v>
      </c>
    </row>
    <row r="65" spans="1:23" ht="15" customHeight="1" x14ac:dyDescent="0.15">
      <c r="A65" s="105">
        <v>52</v>
      </c>
      <c r="B65" s="287" t="s">
        <v>434</v>
      </c>
      <c r="C65" s="142"/>
      <c r="D65" s="290" t="s">
        <v>333</v>
      </c>
      <c r="E65" s="289" t="s">
        <v>92</v>
      </c>
      <c r="F65" s="353" t="s">
        <v>159</v>
      </c>
      <c r="G65" s="553" t="s">
        <v>22</v>
      </c>
      <c r="H65" s="353" t="s">
        <v>159</v>
      </c>
      <c r="I65" s="558" t="s">
        <v>22</v>
      </c>
      <c r="J65" s="353" t="s">
        <v>159</v>
      </c>
      <c r="K65" s="560" t="s">
        <v>22</v>
      </c>
      <c r="L65" s="141"/>
      <c r="M65" s="105">
        <v>110</v>
      </c>
      <c r="N65" s="287" t="s">
        <v>489</v>
      </c>
      <c r="O65" s="142"/>
      <c r="P65" s="290" t="s">
        <v>333</v>
      </c>
      <c r="Q65" s="289" t="s">
        <v>92</v>
      </c>
      <c r="R65" s="353" t="s">
        <v>533</v>
      </c>
      <c r="S65" s="558" t="s">
        <v>22</v>
      </c>
      <c r="T65" s="353" t="s">
        <v>533</v>
      </c>
      <c r="U65" s="558" t="s">
        <v>22</v>
      </c>
      <c r="V65" s="353" t="s">
        <v>533</v>
      </c>
      <c r="W65" s="560" t="s">
        <v>22</v>
      </c>
    </row>
    <row r="66" spans="1:23" ht="15" customHeight="1" x14ac:dyDescent="0.15">
      <c r="A66" s="105">
        <v>53</v>
      </c>
      <c r="B66" s="287" t="s">
        <v>435</v>
      </c>
      <c r="C66" s="142"/>
      <c r="D66" s="290" t="s">
        <v>332</v>
      </c>
      <c r="E66" s="289" t="s">
        <v>92</v>
      </c>
      <c r="F66" s="353" t="s">
        <v>156</v>
      </c>
      <c r="G66" s="553" t="s">
        <v>22</v>
      </c>
      <c r="H66" s="353" t="s">
        <v>156</v>
      </c>
      <c r="I66" s="558" t="s">
        <v>22</v>
      </c>
      <c r="J66" s="353" t="s">
        <v>156</v>
      </c>
      <c r="K66" s="560" t="s">
        <v>22</v>
      </c>
      <c r="L66" s="144"/>
      <c r="M66" s="105">
        <v>111</v>
      </c>
      <c r="N66" s="287" t="s">
        <v>490</v>
      </c>
      <c r="O66" s="142"/>
      <c r="P66" s="290" t="s">
        <v>336</v>
      </c>
      <c r="Q66" s="289" t="s">
        <v>92</v>
      </c>
      <c r="R66" s="353" t="s">
        <v>525</v>
      </c>
      <c r="S66" s="558" t="s">
        <v>22</v>
      </c>
      <c r="T66" s="353" t="s">
        <v>525</v>
      </c>
      <c r="U66" s="558" t="s">
        <v>22</v>
      </c>
      <c r="V66" s="353" t="s">
        <v>525</v>
      </c>
      <c r="W66" s="560" t="s">
        <v>22</v>
      </c>
    </row>
    <row r="67" spans="1:23" ht="15" customHeight="1" x14ac:dyDescent="0.15">
      <c r="A67" s="120">
        <v>54</v>
      </c>
      <c r="B67" s="287" t="s">
        <v>436</v>
      </c>
      <c r="C67" s="142"/>
      <c r="D67" s="290" t="s">
        <v>334</v>
      </c>
      <c r="E67" s="289" t="s">
        <v>92</v>
      </c>
      <c r="F67" s="510" t="s">
        <v>508</v>
      </c>
      <c r="G67" s="554" t="s">
        <v>22</v>
      </c>
      <c r="H67" s="353" t="s">
        <v>508</v>
      </c>
      <c r="I67" s="558" t="s">
        <v>22</v>
      </c>
      <c r="J67" s="353" t="s">
        <v>508</v>
      </c>
      <c r="K67" s="560" t="s">
        <v>22</v>
      </c>
      <c r="L67" s="144"/>
      <c r="M67" s="120">
        <v>112</v>
      </c>
      <c r="N67" s="287" t="s">
        <v>491</v>
      </c>
      <c r="O67" s="142"/>
      <c r="P67" s="290" t="s">
        <v>345</v>
      </c>
      <c r="Q67" s="289" t="s">
        <v>92</v>
      </c>
      <c r="R67" s="353" t="s">
        <v>156</v>
      </c>
      <c r="S67" s="558" t="s">
        <v>22</v>
      </c>
      <c r="T67" s="353" t="s">
        <v>156</v>
      </c>
      <c r="U67" s="558" t="s">
        <v>22</v>
      </c>
      <c r="V67" s="353" t="s">
        <v>156</v>
      </c>
      <c r="W67" s="560" t="s">
        <v>22</v>
      </c>
    </row>
    <row r="68" spans="1:23" ht="30" customHeight="1" x14ac:dyDescent="0.15">
      <c r="A68" s="105">
        <v>55</v>
      </c>
      <c r="B68" s="287" t="s">
        <v>437</v>
      </c>
      <c r="C68" s="142"/>
      <c r="D68" s="288" t="s">
        <v>342</v>
      </c>
      <c r="E68" s="289" t="s">
        <v>92</v>
      </c>
      <c r="F68" s="353" t="s">
        <v>181</v>
      </c>
      <c r="G68" s="553" t="s">
        <v>22</v>
      </c>
      <c r="H68" s="353" t="s">
        <v>181</v>
      </c>
      <c r="I68" s="558" t="s">
        <v>22</v>
      </c>
      <c r="J68" s="353" t="s">
        <v>181</v>
      </c>
      <c r="K68" s="560" t="s">
        <v>22</v>
      </c>
      <c r="M68" s="105">
        <v>113</v>
      </c>
      <c r="N68" s="287" t="s">
        <v>492</v>
      </c>
      <c r="O68" s="142"/>
      <c r="P68" s="290" t="s">
        <v>332</v>
      </c>
      <c r="Q68" s="289" t="s">
        <v>92</v>
      </c>
      <c r="R68" s="353" t="s">
        <v>104</v>
      </c>
      <c r="S68" s="558" t="s">
        <v>22</v>
      </c>
      <c r="T68" s="353" t="s">
        <v>104</v>
      </c>
      <c r="U68" s="558" t="s">
        <v>22</v>
      </c>
      <c r="V68" s="353" t="s">
        <v>104</v>
      </c>
      <c r="W68" s="560" t="s">
        <v>22</v>
      </c>
    </row>
    <row r="69" spans="1:23" ht="30" customHeight="1" x14ac:dyDescent="0.15">
      <c r="A69" s="105">
        <v>56</v>
      </c>
      <c r="B69" s="918" t="s">
        <v>384</v>
      </c>
      <c r="C69" s="919"/>
      <c r="D69" s="290" t="s">
        <v>346</v>
      </c>
      <c r="E69" s="295" t="s">
        <v>92</v>
      </c>
      <c r="F69" s="353" t="s">
        <v>534</v>
      </c>
      <c r="G69" s="553" t="s">
        <v>22</v>
      </c>
      <c r="H69" s="353" t="s">
        <v>534</v>
      </c>
      <c r="I69" s="558" t="s">
        <v>22</v>
      </c>
      <c r="J69" s="353" t="s">
        <v>534</v>
      </c>
      <c r="K69" s="560" t="s">
        <v>22</v>
      </c>
      <c r="M69" s="105">
        <v>114</v>
      </c>
      <c r="N69" s="287" t="s">
        <v>493</v>
      </c>
      <c r="O69" s="142"/>
      <c r="P69" s="290" t="s">
        <v>334</v>
      </c>
      <c r="Q69" s="289" t="s">
        <v>92</v>
      </c>
      <c r="R69" s="353" t="s">
        <v>157</v>
      </c>
      <c r="S69" s="558" t="s">
        <v>22</v>
      </c>
      <c r="T69" s="353" t="s">
        <v>157</v>
      </c>
      <c r="U69" s="558" t="s">
        <v>22</v>
      </c>
      <c r="V69" s="353" t="s">
        <v>157</v>
      </c>
      <c r="W69" s="560" t="s">
        <v>22</v>
      </c>
    </row>
    <row r="70" spans="1:23" ht="15" customHeight="1" thickBot="1" x14ac:dyDescent="0.2">
      <c r="A70" s="120">
        <v>57</v>
      </c>
      <c r="B70" s="287" t="s">
        <v>438</v>
      </c>
      <c r="C70" s="142"/>
      <c r="D70" s="290" t="s">
        <v>336</v>
      </c>
      <c r="E70" s="289" t="s">
        <v>92</v>
      </c>
      <c r="F70" s="510" t="s">
        <v>534</v>
      </c>
      <c r="G70" s="554" t="s">
        <v>22</v>
      </c>
      <c r="H70" s="353" t="s">
        <v>534</v>
      </c>
      <c r="I70" s="558" t="s">
        <v>22</v>
      </c>
      <c r="J70" s="353" t="s">
        <v>534</v>
      </c>
      <c r="K70" s="560" t="s">
        <v>22</v>
      </c>
      <c r="M70" s="120">
        <v>115</v>
      </c>
      <c r="N70" s="287" t="s">
        <v>494</v>
      </c>
      <c r="O70" s="142"/>
      <c r="P70" s="290" t="s">
        <v>332</v>
      </c>
      <c r="Q70" s="289" t="s">
        <v>92</v>
      </c>
      <c r="R70" s="353" t="s">
        <v>105</v>
      </c>
      <c r="S70" s="558" t="s">
        <v>22</v>
      </c>
      <c r="T70" s="353" t="s">
        <v>105</v>
      </c>
      <c r="U70" s="558" t="s">
        <v>22</v>
      </c>
      <c r="V70" s="353" t="s">
        <v>105</v>
      </c>
      <c r="W70" s="560" t="s">
        <v>22</v>
      </c>
    </row>
    <row r="71" spans="1:23" ht="15" customHeight="1" thickBot="1" x14ac:dyDescent="0.2">
      <c r="A71" s="145">
        <v>58</v>
      </c>
      <c r="B71" s="296" t="s">
        <v>439</v>
      </c>
      <c r="C71" s="146"/>
      <c r="D71" s="631" t="s">
        <v>334</v>
      </c>
      <c r="E71" s="297" t="s">
        <v>92</v>
      </c>
      <c r="F71" s="354" t="s">
        <v>104</v>
      </c>
      <c r="G71" s="556" t="s">
        <v>22</v>
      </c>
      <c r="H71" s="354" t="s">
        <v>104</v>
      </c>
      <c r="I71" s="556" t="s">
        <v>22</v>
      </c>
      <c r="J71" s="354" t="s">
        <v>104</v>
      </c>
      <c r="K71" s="562" t="s">
        <v>22</v>
      </c>
      <c r="M71" s="612"/>
      <c r="N71" s="936" t="s">
        <v>625</v>
      </c>
      <c r="O71" s="937"/>
      <c r="P71" s="613"/>
      <c r="Q71" s="633">
        <v>1</v>
      </c>
      <c r="R71" s="347"/>
      <c r="S71" s="563" t="s">
        <v>22</v>
      </c>
      <c r="T71" s="347"/>
      <c r="U71" s="563" t="s">
        <v>22</v>
      </c>
      <c r="V71" s="347"/>
      <c r="W71" s="564" t="s">
        <v>22</v>
      </c>
    </row>
    <row r="72" spans="1:23" ht="15" customHeight="1" thickBot="1" x14ac:dyDescent="0.2">
      <c r="B72" s="298" t="s">
        <v>715</v>
      </c>
      <c r="C72" s="130"/>
      <c r="D72" s="299"/>
      <c r="E72" s="300"/>
      <c r="F72" s="126"/>
      <c r="G72" s="628"/>
      <c r="H72" s="629"/>
      <c r="I72" s="630"/>
      <c r="J72" s="629"/>
      <c r="K72" s="630"/>
      <c r="M72" s="938" t="s">
        <v>658</v>
      </c>
      <c r="N72" s="939"/>
      <c r="O72" s="939"/>
      <c r="P72" s="939"/>
      <c r="Q72" s="940"/>
      <c r="R72" s="931">
        <v>2</v>
      </c>
      <c r="S72" s="931"/>
      <c r="T72" s="931">
        <v>2</v>
      </c>
      <c r="U72" s="931"/>
      <c r="V72" s="931">
        <v>2</v>
      </c>
      <c r="W72" s="941"/>
    </row>
    <row r="73" spans="1:23" ht="15" customHeight="1" x14ac:dyDescent="0.15"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7">
    <mergeCell ref="A4:B4"/>
    <mergeCell ref="A6:B11"/>
    <mergeCell ref="C6:E6"/>
    <mergeCell ref="F6:G6"/>
    <mergeCell ref="H6:I6"/>
    <mergeCell ref="F8:G8"/>
    <mergeCell ref="F7:G7"/>
    <mergeCell ref="H7:I7"/>
    <mergeCell ref="J6:K6"/>
    <mergeCell ref="C9:E9"/>
    <mergeCell ref="F9:G9"/>
    <mergeCell ref="H9:I9"/>
    <mergeCell ref="C7:E7"/>
    <mergeCell ref="C8:E8"/>
    <mergeCell ref="J7:K7"/>
    <mergeCell ref="N71:O71"/>
    <mergeCell ref="J9:K9"/>
    <mergeCell ref="O9:Q9"/>
    <mergeCell ref="C10:E10"/>
    <mergeCell ref="F10:G10"/>
    <mergeCell ref="H10:I10"/>
    <mergeCell ref="J10:K10"/>
    <mergeCell ref="A12:C12"/>
    <mergeCell ref="D12:D13"/>
    <mergeCell ref="B13:C13"/>
    <mergeCell ref="C11:E11"/>
    <mergeCell ref="F11:G11"/>
    <mergeCell ref="J11:K11"/>
    <mergeCell ref="P12:P13"/>
    <mergeCell ref="N13:O13"/>
    <mergeCell ref="T10:U10"/>
    <mergeCell ref="R9:S9"/>
    <mergeCell ref="B69:C69"/>
    <mergeCell ref="H8:I8"/>
    <mergeCell ref="O8:Q8"/>
    <mergeCell ref="O7:Q7"/>
    <mergeCell ref="J8:K8"/>
    <mergeCell ref="V10:W10"/>
    <mergeCell ref="V11:W11"/>
    <mergeCell ref="R10:S10"/>
    <mergeCell ref="M6:N11"/>
    <mergeCell ref="R11:S11"/>
    <mergeCell ref="T11:U11"/>
    <mergeCell ref="T8:U8"/>
    <mergeCell ref="T7:U7"/>
    <mergeCell ref="V7:W7"/>
    <mergeCell ref="O10:Q10"/>
    <mergeCell ref="R8:S8"/>
    <mergeCell ref="V8:W8"/>
    <mergeCell ref="O6:Q6"/>
    <mergeCell ref="T9:U9"/>
    <mergeCell ref="E12:E13"/>
    <mergeCell ref="Q12:Q13"/>
    <mergeCell ref="V72:W72"/>
    <mergeCell ref="H11:I11"/>
    <mergeCell ref="F3:J3"/>
    <mergeCell ref="F4:J4"/>
    <mergeCell ref="M12:O12"/>
    <mergeCell ref="O11:Q11"/>
    <mergeCell ref="M72:Q72"/>
    <mergeCell ref="R72:S72"/>
    <mergeCell ref="T72:U72"/>
    <mergeCell ref="V9:W9"/>
    <mergeCell ref="R6:S6"/>
    <mergeCell ref="T6:U6"/>
    <mergeCell ref="V6:W6"/>
    <mergeCell ref="R7:S7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9" style="1" customWidth="1"/>
    <col min="12" max="12" width="13.5" style="2" customWidth="1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</row>
    <row r="4" spans="1:12" ht="15" thickBot="1" x14ac:dyDescent="0.2">
      <c r="A4" s="800" t="s">
        <v>2</v>
      </c>
      <c r="B4" s="801"/>
      <c r="C4" s="376" t="s">
        <v>160</v>
      </c>
      <c r="D4" s="2"/>
      <c r="E4" s="953" t="s">
        <v>640</v>
      </c>
      <c r="F4" s="818"/>
      <c r="G4" s="818"/>
      <c r="H4" s="818"/>
      <c r="I4" s="819"/>
      <c r="J4" s="644"/>
      <c r="K4" s="2"/>
      <c r="L4" s="84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45112</v>
      </c>
      <c r="G6" s="8">
        <v>45203</v>
      </c>
      <c r="H6" s="201">
        <v>45301</v>
      </c>
      <c r="I6" s="946" t="s">
        <v>210</v>
      </c>
      <c r="J6" s="942" t="s">
        <v>211</v>
      </c>
      <c r="K6" s="944" t="s">
        <v>212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53">
        <v>0.40972222222222227</v>
      </c>
      <c r="F7" s="9">
        <v>0.44791666666666669</v>
      </c>
      <c r="G7" s="9">
        <v>0.40972222222222227</v>
      </c>
      <c r="H7" s="203">
        <v>0.4513888888888889</v>
      </c>
      <c r="I7" s="947"/>
      <c r="J7" s="943"/>
      <c r="K7" s="945"/>
      <c r="L7" s="830"/>
    </row>
    <row r="8" spans="1:12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203" t="s">
        <v>531</v>
      </c>
      <c r="I8" s="947"/>
      <c r="J8" s="943"/>
      <c r="K8" s="945"/>
      <c r="L8" s="830"/>
    </row>
    <row r="9" spans="1:12" x14ac:dyDescent="0.15">
      <c r="A9" s="806"/>
      <c r="B9" s="807"/>
      <c r="C9" s="834" t="s">
        <v>12</v>
      </c>
      <c r="D9" s="835"/>
      <c r="E9" s="48" t="s">
        <v>507</v>
      </c>
      <c r="F9" s="9" t="s">
        <v>507</v>
      </c>
      <c r="G9" s="10" t="s">
        <v>507</v>
      </c>
      <c r="H9" s="204" t="s">
        <v>507</v>
      </c>
      <c r="I9" s="947"/>
      <c r="J9" s="943"/>
      <c r="K9" s="945"/>
      <c r="L9" s="830"/>
    </row>
    <row r="10" spans="1:12" x14ac:dyDescent="0.15">
      <c r="A10" s="806"/>
      <c r="B10" s="807"/>
      <c r="C10" s="834" t="s">
        <v>13</v>
      </c>
      <c r="D10" s="835"/>
      <c r="E10" s="12">
        <v>10</v>
      </c>
      <c r="F10" s="11">
        <v>28.5</v>
      </c>
      <c r="G10" s="11">
        <v>18</v>
      </c>
      <c r="H10" s="205">
        <v>1.5</v>
      </c>
      <c r="I10" s="12">
        <f>MAXA(E10:H10)</f>
        <v>28.5</v>
      </c>
      <c r="J10" s="11">
        <f>MINA(E10:H10)</f>
        <v>1.5</v>
      </c>
      <c r="K10" s="212">
        <f>AVERAGEA(E10:H10)</f>
        <v>14.5</v>
      </c>
      <c r="L10" s="830"/>
    </row>
    <row r="11" spans="1:12" x14ac:dyDescent="0.15">
      <c r="A11" s="806"/>
      <c r="B11" s="807"/>
      <c r="C11" s="834" t="s">
        <v>14</v>
      </c>
      <c r="D11" s="835"/>
      <c r="E11" s="12">
        <v>9.3000000000000007</v>
      </c>
      <c r="F11" s="11">
        <v>21.6</v>
      </c>
      <c r="G11" s="11">
        <v>16.7</v>
      </c>
      <c r="H11" s="205">
        <v>4.5</v>
      </c>
      <c r="I11" s="12">
        <f>MAXA(E11:H11)</f>
        <v>21.6</v>
      </c>
      <c r="J11" s="11">
        <f>MINA(E11:H11)</f>
        <v>4.5</v>
      </c>
      <c r="K11" s="212">
        <f>AVERAGEA(E11:H11)</f>
        <v>13.025</v>
      </c>
      <c r="L11" s="830"/>
    </row>
    <row r="12" spans="1:12" ht="14.25" thickBot="1" x14ac:dyDescent="0.2">
      <c r="A12" s="806"/>
      <c r="B12" s="807"/>
      <c r="C12" s="812" t="s">
        <v>648</v>
      </c>
      <c r="D12" s="813"/>
      <c r="E12" s="27">
        <v>0.23</v>
      </c>
      <c r="F12" s="380">
        <v>0.36</v>
      </c>
      <c r="G12" s="25">
        <v>0.23</v>
      </c>
      <c r="H12" s="222">
        <v>0.16</v>
      </c>
      <c r="I12" s="27">
        <f>MAXA(E12:H12)</f>
        <v>0.36</v>
      </c>
      <c r="J12" s="25">
        <f>MINA(E12:H12)</f>
        <v>0.16</v>
      </c>
      <c r="K12" s="215">
        <f>AVERAGEA(E12:H12)</f>
        <v>0.245</v>
      </c>
      <c r="L12" s="831"/>
    </row>
    <row r="13" spans="1:12" x14ac:dyDescent="0.15">
      <c r="A13" s="792" t="s">
        <v>15</v>
      </c>
      <c r="B13" s="793"/>
      <c r="C13" s="793"/>
      <c r="D13" s="14" t="s">
        <v>16</v>
      </c>
      <c r="E13" s="326"/>
      <c r="F13" s="344" t="s">
        <v>375</v>
      </c>
      <c r="G13" s="344" t="s">
        <v>381</v>
      </c>
      <c r="H13" s="327"/>
      <c r="I13" s="302"/>
      <c r="J13" s="240"/>
      <c r="K13" s="241"/>
      <c r="L13" s="15"/>
    </row>
    <row r="14" spans="1:12" hidden="1" x14ac:dyDescent="0.15">
      <c r="A14" s="16">
        <v>1</v>
      </c>
      <c r="B14" s="796" t="s">
        <v>17</v>
      </c>
      <c r="C14" s="797"/>
      <c r="D14" s="58" t="s">
        <v>162</v>
      </c>
      <c r="E14" s="12"/>
      <c r="F14" s="11"/>
      <c r="G14" s="11"/>
      <c r="H14" s="205"/>
      <c r="I14" s="12" t="s">
        <v>22</v>
      </c>
      <c r="J14" s="11" t="s">
        <v>22</v>
      </c>
      <c r="K14" s="212" t="s">
        <v>22</v>
      </c>
      <c r="L14" s="789" t="s">
        <v>19</v>
      </c>
    </row>
    <row r="15" spans="1:12" hidden="1" x14ac:dyDescent="0.15">
      <c r="A15" s="16">
        <v>2</v>
      </c>
      <c r="B15" s="796" t="s">
        <v>20</v>
      </c>
      <c r="C15" s="797"/>
      <c r="D15" s="59" t="s">
        <v>163</v>
      </c>
      <c r="E15" s="12"/>
      <c r="F15" s="11"/>
      <c r="G15" s="11"/>
      <c r="H15" s="11"/>
      <c r="I15" s="12" t="s">
        <v>22</v>
      </c>
      <c r="J15" s="11" t="s">
        <v>22</v>
      </c>
      <c r="K15" s="212" t="s">
        <v>22</v>
      </c>
      <c r="L15" s="790"/>
    </row>
    <row r="16" spans="1:12" hidden="1" x14ac:dyDescent="0.15">
      <c r="A16" s="16">
        <v>9</v>
      </c>
      <c r="B16" s="796" t="s">
        <v>34</v>
      </c>
      <c r="C16" s="797"/>
      <c r="D16" s="58" t="s">
        <v>164</v>
      </c>
      <c r="E16" s="12"/>
      <c r="F16" s="11"/>
      <c r="G16" s="11"/>
      <c r="H16" s="11"/>
      <c r="I16" s="12" t="s">
        <v>22</v>
      </c>
      <c r="J16" s="11" t="s">
        <v>22</v>
      </c>
      <c r="K16" s="212" t="s">
        <v>22</v>
      </c>
      <c r="L16" s="789" t="s">
        <v>39</v>
      </c>
    </row>
    <row r="17" spans="1:12" hidden="1" x14ac:dyDescent="0.15">
      <c r="A17" s="16">
        <v>11</v>
      </c>
      <c r="B17" s="796" t="s">
        <v>37</v>
      </c>
      <c r="C17" s="797"/>
      <c r="D17" s="58" t="s">
        <v>165</v>
      </c>
      <c r="E17" s="12"/>
      <c r="F17" s="11"/>
      <c r="G17" s="11"/>
      <c r="H17" s="11"/>
      <c r="I17" s="12" t="s">
        <v>22</v>
      </c>
      <c r="J17" s="11" t="s">
        <v>22</v>
      </c>
      <c r="K17" s="212" t="s">
        <v>22</v>
      </c>
      <c r="L17" s="790"/>
    </row>
    <row r="18" spans="1:12" x14ac:dyDescent="0.15">
      <c r="A18" s="16">
        <v>21</v>
      </c>
      <c r="B18" s="796" t="s">
        <v>51</v>
      </c>
      <c r="C18" s="797"/>
      <c r="D18" s="19" t="s">
        <v>92</v>
      </c>
      <c r="E18" s="527" t="s">
        <v>167</v>
      </c>
      <c r="F18" s="11" t="s">
        <v>167</v>
      </c>
      <c r="G18" s="25" t="s">
        <v>167</v>
      </c>
      <c r="H18" s="25" t="s">
        <v>167</v>
      </c>
      <c r="I18" s="27" t="s">
        <v>167</v>
      </c>
      <c r="J18" s="25" t="s">
        <v>167</v>
      </c>
      <c r="K18" s="215" t="s">
        <v>167</v>
      </c>
      <c r="L18" s="789" t="s">
        <v>36</v>
      </c>
    </row>
    <row r="19" spans="1:12" x14ac:dyDescent="0.15">
      <c r="A19" s="16">
        <v>22</v>
      </c>
      <c r="B19" s="796" t="s">
        <v>53</v>
      </c>
      <c r="C19" s="797"/>
      <c r="D19" s="19" t="s">
        <v>92</v>
      </c>
      <c r="E19" s="57" t="s">
        <v>134</v>
      </c>
      <c r="F19" s="24" t="s">
        <v>134</v>
      </c>
      <c r="G19" s="24" t="s">
        <v>134</v>
      </c>
      <c r="H19" s="24" t="s">
        <v>134</v>
      </c>
      <c r="I19" s="23" t="s">
        <v>134</v>
      </c>
      <c r="J19" s="24" t="s">
        <v>134</v>
      </c>
      <c r="K19" s="214" t="s">
        <v>134</v>
      </c>
      <c r="L19" s="791"/>
    </row>
    <row r="20" spans="1:12" x14ac:dyDescent="0.15">
      <c r="A20" s="16">
        <v>23</v>
      </c>
      <c r="B20" s="796" t="s">
        <v>169</v>
      </c>
      <c r="C20" s="797"/>
      <c r="D20" s="19" t="s">
        <v>92</v>
      </c>
      <c r="E20" s="57">
        <v>7.0000000000000001E-3</v>
      </c>
      <c r="F20" s="24">
        <v>2.4E-2</v>
      </c>
      <c r="G20" s="208">
        <v>1.4999999999999999E-2</v>
      </c>
      <c r="H20" s="214">
        <v>5.0000000000000001E-3</v>
      </c>
      <c r="I20" s="23">
        <v>2.4E-2</v>
      </c>
      <c r="J20" s="24">
        <v>5.0000000000000001E-3</v>
      </c>
      <c r="K20" s="214">
        <v>1.2999999999999999E-2</v>
      </c>
      <c r="L20" s="791"/>
    </row>
    <row r="21" spans="1:12" x14ac:dyDescent="0.15">
      <c r="A21" s="16">
        <v>24</v>
      </c>
      <c r="B21" s="796" t="s">
        <v>57</v>
      </c>
      <c r="C21" s="797"/>
      <c r="D21" s="19" t="s">
        <v>92</v>
      </c>
      <c r="E21" s="57">
        <v>6.0000000000000001E-3</v>
      </c>
      <c r="F21" s="24">
        <v>1.2E-2</v>
      </c>
      <c r="G21" s="24">
        <v>0.01</v>
      </c>
      <c r="H21" s="208">
        <v>5.0000000000000001E-3</v>
      </c>
      <c r="I21" s="23">
        <v>1.2E-2</v>
      </c>
      <c r="J21" s="24">
        <v>5.0000000000000001E-3</v>
      </c>
      <c r="K21" s="214">
        <v>8.0000000000000002E-3</v>
      </c>
      <c r="L21" s="791"/>
    </row>
    <row r="22" spans="1:12" x14ac:dyDescent="0.15">
      <c r="A22" s="16">
        <v>25</v>
      </c>
      <c r="B22" s="796" t="s">
        <v>172</v>
      </c>
      <c r="C22" s="797"/>
      <c r="D22" s="19" t="s">
        <v>92</v>
      </c>
      <c r="E22" s="528" t="s">
        <v>157</v>
      </c>
      <c r="F22" s="172" t="s">
        <v>157</v>
      </c>
      <c r="G22" s="172" t="s">
        <v>157</v>
      </c>
      <c r="H22" s="209" t="s">
        <v>157</v>
      </c>
      <c r="I22" s="28" t="s">
        <v>157</v>
      </c>
      <c r="J22" s="172" t="s">
        <v>157</v>
      </c>
      <c r="K22" s="216" t="s">
        <v>157</v>
      </c>
      <c r="L22" s="791"/>
    </row>
    <row r="23" spans="1:12" x14ac:dyDescent="0.15">
      <c r="A23" s="16">
        <v>26</v>
      </c>
      <c r="B23" s="796" t="s">
        <v>59</v>
      </c>
      <c r="C23" s="797"/>
      <c r="D23" s="19" t="s">
        <v>92</v>
      </c>
      <c r="E23" s="57" t="s">
        <v>157</v>
      </c>
      <c r="F23" s="24" t="s">
        <v>157</v>
      </c>
      <c r="G23" s="24" t="s">
        <v>157</v>
      </c>
      <c r="H23" s="24" t="s">
        <v>157</v>
      </c>
      <c r="I23" s="23" t="s">
        <v>157</v>
      </c>
      <c r="J23" s="24" t="s">
        <v>157</v>
      </c>
      <c r="K23" s="214" t="s">
        <v>157</v>
      </c>
      <c r="L23" s="791"/>
    </row>
    <row r="24" spans="1:12" x14ac:dyDescent="0.15">
      <c r="A24" s="16">
        <v>27</v>
      </c>
      <c r="B24" s="796" t="s">
        <v>60</v>
      </c>
      <c r="C24" s="797"/>
      <c r="D24" s="19" t="s">
        <v>92</v>
      </c>
      <c r="E24" s="57">
        <v>8.0000000000000002E-3</v>
      </c>
      <c r="F24" s="24">
        <v>2.7E-2</v>
      </c>
      <c r="G24" s="24">
        <v>1.7999999999999999E-2</v>
      </c>
      <c r="H24" s="208">
        <v>7.0000000000000001E-3</v>
      </c>
      <c r="I24" s="23">
        <v>2.7E-2</v>
      </c>
      <c r="J24" s="24">
        <v>7.0000000000000001E-3</v>
      </c>
      <c r="K24" s="214">
        <v>1.4999999999999999E-2</v>
      </c>
      <c r="L24" s="791"/>
    </row>
    <row r="25" spans="1:12" x14ac:dyDescent="0.15">
      <c r="A25" s="16">
        <v>28</v>
      </c>
      <c r="B25" s="796" t="s">
        <v>61</v>
      </c>
      <c r="C25" s="797"/>
      <c r="D25" s="19" t="s">
        <v>92</v>
      </c>
      <c r="E25" s="57">
        <v>4.0000000000000001E-3</v>
      </c>
      <c r="F25" s="24">
        <v>1.0999999999999999E-2</v>
      </c>
      <c r="G25" s="24">
        <v>8.9999999999999993E-3</v>
      </c>
      <c r="H25" s="24">
        <v>3.0000000000000001E-3</v>
      </c>
      <c r="I25" s="23">
        <v>1.0999999999999999E-2</v>
      </c>
      <c r="J25" s="24">
        <v>3.0000000000000001E-3</v>
      </c>
      <c r="K25" s="214">
        <v>7.0000000000000001E-3</v>
      </c>
      <c r="L25" s="791"/>
    </row>
    <row r="26" spans="1:12" x14ac:dyDescent="0.15">
      <c r="A26" s="16">
        <v>29</v>
      </c>
      <c r="B26" s="796" t="s">
        <v>175</v>
      </c>
      <c r="C26" s="797"/>
      <c r="D26" s="19" t="s">
        <v>92</v>
      </c>
      <c r="E26" s="57">
        <v>2E-3</v>
      </c>
      <c r="F26" s="24">
        <v>3.0000000000000001E-3</v>
      </c>
      <c r="G26" s="24">
        <v>3.0000000000000001E-3</v>
      </c>
      <c r="H26" s="208">
        <v>1E-3</v>
      </c>
      <c r="I26" s="23">
        <v>3.0000000000000001E-3</v>
      </c>
      <c r="J26" s="24">
        <v>1E-3</v>
      </c>
      <c r="K26" s="214">
        <v>2E-3</v>
      </c>
      <c r="L26" s="791"/>
    </row>
    <row r="27" spans="1:12" x14ac:dyDescent="0.15">
      <c r="A27" s="16">
        <v>30</v>
      </c>
      <c r="B27" s="796" t="s">
        <v>177</v>
      </c>
      <c r="C27" s="797"/>
      <c r="D27" s="19" t="s">
        <v>92</v>
      </c>
      <c r="E27" s="57" t="s">
        <v>157</v>
      </c>
      <c r="F27" s="24" t="s">
        <v>157</v>
      </c>
      <c r="G27" s="24" t="s">
        <v>157</v>
      </c>
      <c r="H27" s="24" t="s">
        <v>157</v>
      </c>
      <c r="I27" s="28" t="s">
        <v>157</v>
      </c>
      <c r="J27" s="172" t="s">
        <v>157</v>
      </c>
      <c r="K27" s="216" t="s">
        <v>157</v>
      </c>
      <c r="L27" s="791"/>
    </row>
    <row r="28" spans="1:12" x14ac:dyDescent="0.15">
      <c r="A28" s="16">
        <v>31</v>
      </c>
      <c r="B28" s="796" t="s">
        <v>179</v>
      </c>
      <c r="C28" s="797"/>
      <c r="D28" s="19" t="s">
        <v>92</v>
      </c>
      <c r="E28" s="57" t="s">
        <v>181</v>
      </c>
      <c r="F28" s="24" t="s">
        <v>181</v>
      </c>
      <c r="G28" s="24" t="s">
        <v>181</v>
      </c>
      <c r="H28" s="24" t="s">
        <v>181</v>
      </c>
      <c r="I28" s="23" t="s">
        <v>181</v>
      </c>
      <c r="J28" s="24" t="s">
        <v>181</v>
      </c>
      <c r="K28" s="214" t="s">
        <v>181</v>
      </c>
      <c r="L28" s="790"/>
    </row>
    <row r="29" spans="1:12" x14ac:dyDescent="0.15">
      <c r="A29" s="16">
        <v>33</v>
      </c>
      <c r="B29" s="796" t="s">
        <v>66</v>
      </c>
      <c r="C29" s="797"/>
      <c r="D29" s="19" t="s">
        <v>92</v>
      </c>
      <c r="E29" s="506">
        <v>0.49</v>
      </c>
      <c r="F29" s="25">
        <v>0.18</v>
      </c>
      <c r="G29" s="25">
        <v>0.42</v>
      </c>
      <c r="H29" s="222">
        <v>0.26</v>
      </c>
      <c r="I29" s="27">
        <v>0.49</v>
      </c>
      <c r="J29" s="25">
        <v>0.18</v>
      </c>
      <c r="K29" s="215">
        <v>0.34</v>
      </c>
      <c r="L29" s="789" t="s">
        <v>25</v>
      </c>
    </row>
    <row r="30" spans="1:12" x14ac:dyDescent="0.15">
      <c r="A30" s="16">
        <v>34</v>
      </c>
      <c r="B30" s="796" t="s">
        <v>67</v>
      </c>
      <c r="C30" s="797"/>
      <c r="D30" s="19" t="s">
        <v>92</v>
      </c>
      <c r="E30" s="506" t="s">
        <v>519</v>
      </c>
      <c r="F30" s="25" t="s">
        <v>519</v>
      </c>
      <c r="G30" s="25">
        <v>0.03</v>
      </c>
      <c r="H30" s="25" t="s">
        <v>519</v>
      </c>
      <c r="I30" s="27">
        <v>0.03</v>
      </c>
      <c r="J30" s="25" t="s">
        <v>519</v>
      </c>
      <c r="K30" s="215" t="s">
        <v>519</v>
      </c>
      <c r="L30" s="791"/>
    </row>
    <row r="31" spans="1:12" x14ac:dyDescent="0.15">
      <c r="A31" s="16">
        <v>37</v>
      </c>
      <c r="B31" s="796" t="s">
        <v>72</v>
      </c>
      <c r="C31" s="797"/>
      <c r="D31" s="19" t="s">
        <v>92</v>
      </c>
      <c r="E31" s="57">
        <v>3.0000000000000001E-3</v>
      </c>
      <c r="F31" s="24">
        <v>6.0000000000000001E-3</v>
      </c>
      <c r="G31" s="210">
        <v>2.1999999999999999E-2</v>
      </c>
      <c r="H31" s="24">
        <v>2E-3</v>
      </c>
      <c r="I31" s="23">
        <v>2.1999999999999999E-2</v>
      </c>
      <c r="J31" s="24">
        <v>2E-3</v>
      </c>
      <c r="K31" s="214">
        <v>8.0000000000000002E-3</v>
      </c>
      <c r="L31" s="790"/>
    </row>
    <row r="32" spans="1:12" hidden="1" x14ac:dyDescent="0.15">
      <c r="A32" s="16">
        <v>38</v>
      </c>
      <c r="B32" s="796" t="s">
        <v>73</v>
      </c>
      <c r="C32" s="797"/>
      <c r="D32" s="19" t="s">
        <v>184</v>
      </c>
      <c r="E32" s="527"/>
      <c r="F32" s="11"/>
      <c r="G32" s="11"/>
      <c r="H32" s="205"/>
      <c r="I32" s="12" t="s">
        <v>22</v>
      </c>
      <c r="J32" s="11" t="s">
        <v>22</v>
      </c>
      <c r="K32" s="212" t="s">
        <v>22</v>
      </c>
      <c r="L32" s="331" t="s">
        <v>39</v>
      </c>
    </row>
    <row r="33" spans="1:12" x14ac:dyDescent="0.15">
      <c r="A33" s="60">
        <v>46</v>
      </c>
      <c r="B33" s="796" t="s">
        <v>655</v>
      </c>
      <c r="C33" s="797"/>
      <c r="D33" s="19" t="s">
        <v>92</v>
      </c>
      <c r="E33" s="527">
        <v>0.5</v>
      </c>
      <c r="F33" s="11">
        <v>0.8</v>
      </c>
      <c r="G33" s="11">
        <v>0.8</v>
      </c>
      <c r="H33" s="205">
        <v>0.6</v>
      </c>
      <c r="I33" s="12">
        <v>0.8</v>
      </c>
      <c r="J33" s="11">
        <v>0.5</v>
      </c>
      <c r="K33" s="212">
        <v>0.7</v>
      </c>
      <c r="L33" s="789" t="s">
        <v>377</v>
      </c>
    </row>
    <row r="34" spans="1:12" hidden="1" x14ac:dyDescent="0.15">
      <c r="A34" s="16">
        <v>47</v>
      </c>
      <c r="B34" s="796" t="s">
        <v>83</v>
      </c>
      <c r="C34" s="797"/>
      <c r="D34" s="19" t="s">
        <v>186</v>
      </c>
      <c r="E34" s="527"/>
      <c r="F34" s="11"/>
      <c r="G34" s="11"/>
      <c r="H34" s="205"/>
      <c r="I34" s="21" t="s">
        <v>22</v>
      </c>
      <c r="J34" s="20" t="s">
        <v>22</v>
      </c>
      <c r="K34" s="213" t="s">
        <v>22</v>
      </c>
      <c r="L34" s="791"/>
    </row>
    <row r="35" spans="1:12" hidden="1" x14ac:dyDescent="0.15">
      <c r="A35" s="16">
        <v>48</v>
      </c>
      <c r="B35" s="796" t="s">
        <v>84</v>
      </c>
      <c r="C35" s="797"/>
      <c r="D35" s="19" t="s">
        <v>187</v>
      </c>
      <c r="E35" s="65"/>
      <c r="F35" s="20"/>
      <c r="G35" s="20"/>
      <c r="H35" s="20"/>
      <c r="I35" s="21" t="s">
        <v>22</v>
      </c>
      <c r="J35" s="20" t="s">
        <v>22</v>
      </c>
      <c r="K35" s="213" t="s">
        <v>22</v>
      </c>
      <c r="L35" s="791"/>
    </row>
    <row r="36" spans="1:12" hidden="1" x14ac:dyDescent="0.15">
      <c r="A36" s="16">
        <v>49</v>
      </c>
      <c r="B36" s="796" t="s">
        <v>85</v>
      </c>
      <c r="C36" s="797"/>
      <c r="D36" s="19" t="s">
        <v>187</v>
      </c>
      <c r="E36" s="65"/>
      <c r="F36" s="20"/>
      <c r="G36" s="20"/>
      <c r="H36" s="20"/>
      <c r="I36" s="21" t="s">
        <v>22</v>
      </c>
      <c r="J36" s="20" t="s">
        <v>22</v>
      </c>
      <c r="K36" s="213" t="s">
        <v>22</v>
      </c>
      <c r="L36" s="791"/>
    </row>
    <row r="37" spans="1:12" x14ac:dyDescent="0.15">
      <c r="A37" s="16">
        <v>50</v>
      </c>
      <c r="B37" s="796" t="s">
        <v>86</v>
      </c>
      <c r="C37" s="797"/>
      <c r="D37" s="19" t="s">
        <v>87</v>
      </c>
      <c r="E37" s="527" t="s">
        <v>509</v>
      </c>
      <c r="F37" s="11">
        <v>0.6</v>
      </c>
      <c r="G37" s="11">
        <v>0.6</v>
      </c>
      <c r="H37" s="11">
        <v>0.7</v>
      </c>
      <c r="I37" s="12">
        <v>0.7</v>
      </c>
      <c r="J37" s="11" t="s">
        <v>509</v>
      </c>
      <c r="K37" s="212" t="s">
        <v>509</v>
      </c>
      <c r="L37" s="791"/>
    </row>
    <row r="38" spans="1:12" ht="14.25" thickBot="1" x14ac:dyDescent="0.2">
      <c r="A38" s="61">
        <v>51</v>
      </c>
      <c r="B38" s="845" t="s">
        <v>88</v>
      </c>
      <c r="C38" s="846"/>
      <c r="D38" s="29" t="s">
        <v>87</v>
      </c>
      <c r="E38" s="529">
        <v>0.3</v>
      </c>
      <c r="F38" s="161">
        <v>0.2</v>
      </c>
      <c r="G38" s="30">
        <v>0.6</v>
      </c>
      <c r="H38" s="30">
        <v>0.2</v>
      </c>
      <c r="I38" s="63">
        <v>0.6</v>
      </c>
      <c r="J38" s="30">
        <v>0.2</v>
      </c>
      <c r="K38" s="252">
        <v>0.3</v>
      </c>
      <c r="L38" s="844"/>
    </row>
    <row r="39" spans="1:12" ht="14.25" thickBot="1" x14ac:dyDescent="0.2">
      <c r="A39" s="841" t="s">
        <v>659</v>
      </c>
      <c r="B39" s="842"/>
      <c r="C39" s="842"/>
      <c r="D39" s="843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  <c r="L39" s="268"/>
    </row>
    <row r="40" spans="1:12" x14ac:dyDescent="0.15">
      <c r="A40" s="46"/>
      <c r="B40" s="45" t="s">
        <v>102</v>
      </c>
      <c r="C40" s="64"/>
      <c r="D40" s="64"/>
      <c r="E40" s="64"/>
      <c r="F40" s="64"/>
      <c r="G40" s="64"/>
      <c r="H40" s="64"/>
      <c r="I40" s="2"/>
      <c r="J40" s="46"/>
      <c r="K40" s="2"/>
      <c r="L40" s="46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A4:B4"/>
    <mergeCell ref="A6:B12"/>
    <mergeCell ref="C6:D6"/>
    <mergeCell ref="A13:C13"/>
    <mergeCell ref="B14:C14"/>
    <mergeCell ref="L14:L15"/>
    <mergeCell ref="B15:C15"/>
    <mergeCell ref="K6:K9"/>
    <mergeCell ref="L6:L12"/>
    <mergeCell ref="C12:D12"/>
    <mergeCell ref="C10:D10"/>
    <mergeCell ref="C11:D11"/>
    <mergeCell ref="I6:I9"/>
    <mergeCell ref="J6:J9"/>
    <mergeCell ref="L16:L17"/>
    <mergeCell ref="B16:C16"/>
    <mergeCell ref="A39:D39"/>
    <mergeCell ref="B32:C32"/>
    <mergeCell ref="B33:C33"/>
    <mergeCell ref="B34:C34"/>
    <mergeCell ref="B35:C35"/>
    <mergeCell ref="B36:C36"/>
    <mergeCell ref="B37:C37"/>
    <mergeCell ref="B38:C38"/>
    <mergeCell ref="B29:C29"/>
    <mergeCell ref="L29:L31"/>
    <mergeCell ref="B30:C30"/>
    <mergeCell ref="B31:C31"/>
    <mergeCell ref="L33:L38"/>
    <mergeCell ref="B17:C17"/>
    <mergeCell ref="B18:C18"/>
    <mergeCell ref="L18:L2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E3:I3"/>
    <mergeCell ref="E4:I4"/>
    <mergeCell ref="C7:D7"/>
    <mergeCell ref="C8:D8"/>
    <mergeCell ref="C9:D9"/>
  </mergeCells>
  <phoneticPr fontId="2"/>
  <conditionalFormatting sqref="G20">
    <cfRule type="expression" dxfId="14" priority="1">
      <formula>G20&lt;0.01</formula>
    </cfRule>
    <cfRule type="expression" dxfId="13" priority="2">
      <formula>G20&gt;=0.01</formula>
    </cfRule>
  </conditionalFormatting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356" customWidth="1"/>
    <col min="2" max="2" width="8.875" style="356" customWidth="1"/>
    <col min="3" max="3" width="15.5" style="356" customWidth="1"/>
    <col min="4" max="4" width="12.125" style="356" customWidth="1"/>
    <col min="5" max="11" width="9" style="356" customWidth="1"/>
    <col min="12" max="12" width="13.5" style="2" customWidth="1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</row>
    <row r="4" spans="1:12" ht="15" thickBot="1" x14ac:dyDescent="0.2">
      <c r="A4" s="800" t="s">
        <v>2</v>
      </c>
      <c r="B4" s="801"/>
      <c r="C4" s="620" t="s">
        <v>160</v>
      </c>
      <c r="D4" s="2"/>
      <c r="E4" s="953" t="s">
        <v>713</v>
      </c>
      <c r="F4" s="818"/>
      <c r="G4" s="818"/>
      <c r="H4" s="818"/>
      <c r="I4" s="819"/>
      <c r="J4" s="644"/>
      <c r="K4" s="2"/>
      <c r="L4" s="84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45112</v>
      </c>
      <c r="G6" s="8">
        <v>45203</v>
      </c>
      <c r="H6" s="201">
        <v>45301</v>
      </c>
      <c r="I6" s="946" t="s">
        <v>210</v>
      </c>
      <c r="J6" s="942" t="s">
        <v>211</v>
      </c>
      <c r="K6" s="944" t="s">
        <v>212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53">
        <v>0.41666666666666669</v>
      </c>
      <c r="F7" s="9">
        <v>0.4375</v>
      </c>
      <c r="G7" s="9">
        <v>0.41180555555555554</v>
      </c>
      <c r="H7" s="203">
        <v>0.4548611111111111</v>
      </c>
      <c r="I7" s="947"/>
      <c r="J7" s="943"/>
      <c r="K7" s="945"/>
      <c r="L7" s="830"/>
    </row>
    <row r="8" spans="1:12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203" t="s">
        <v>531</v>
      </c>
      <c r="I8" s="947"/>
      <c r="J8" s="943"/>
      <c r="K8" s="945"/>
      <c r="L8" s="830"/>
    </row>
    <row r="9" spans="1:12" x14ac:dyDescent="0.15">
      <c r="A9" s="806"/>
      <c r="B9" s="807"/>
      <c r="C9" s="834" t="s">
        <v>12</v>
      </c>
      <c r="D9" s="835"/>
      <c r="E9" s="48" t="s">
        <v>507</v>
      </c>
      <c r="F9" s="9" t="s">
        <v>507</v>
      </c>
      <c r="G9" s="10" t="s">
        <v>507</v>
      </c>
      <c r="H9" s="204" t="s">
        <v>507</v>
      </c>
      <c r="I9" s="947"/>
      <c r="J9" s="943"/>
      <c r="K9" s="945"/>
      <c r="L9" s="830"/>
    </row>
    <row r="10" spans="1:12" x14ac:dyDescent="0.15">
      <c r="A10" s="806"/>
      <c r="B10" s="807"/>
      <c r="C10" s="834" t="s">
        <v>13</v>
      </c>
      <c r="D10" s="835"/>
      <c r="E10" s="12">
        <v>10</v>
      </c>
      <c r="F10" s="11">
        <v>28.5</v>
      </c>
      <c r="G10" s="11">
        <v>18</v>
      </c>
      <c r="H10" s="205">
        <v>1.5</v>
      </c>
      <c r="I10" s="12">
        <f>MAXA(E10:H10)</f>
        <v>28.5</v>
      </c>
      <c r="J10" s="11">
        <f>MINA(E10:H10)</f>
        <v>1.5</v>
      </c>
      <c r="K10" s="212">
        <f>AVERAGEA(E10:H10)</f>
        <v>14.5</v>
      </c>
      <c r="L10" s="830"/>
    </row>
    <row r="11" spans="1:12" x14ac:dyDescent="0.15">
      <c r="A11" s="806"/>
      <c r="B11" s="807"/>
      <c r="C11" s="834" t="s">
        <v>14</v>
      </c>
      <c r="D11" s="835"/>
      <c r="E11" s="12">
        <v>9.3000000000000007</v>
      </c>
      <c r="F11" s="11">
        <v>21.7</v>
      </c>
      <c r="G11" s="11">
        <v>16.8</v>
      </c>
      <c r="H11" s="205">
        <v>4.5</v>
      </c>
      <c r="I11" s="12">
        <f>MAXA(E11:H11)</f>
        <v>21.7</v>
      </c>
      <c r="J11" s="11">
        <f>MINA(E11:H11)</f>
        <v>4.5</v>
      </c>
      <c r="K11" s="212">
        <f>AVERAGEA(E11:H11)</f>
        <v>13.074999999999999</v>
      </c>
      <c r="L11" s="830"/>
    </row>
    <row r="12" spans="1:12" ht="14.25" thickBot="1" x14ac:dyDescent="0.2">
      <c r="A12" s="806"/>
      <c r="B12" s="807"/>
      <c r="C12" s="812" t="s">
        <v>648</v>
      </c>
      <c r="D12" s="813"/>
      <c r="E12" s="27">
        <v>0.79</v>
      </c>
      <c r="F12" s="380">
        <v>0.74</v>
      </c>
      <c r="G12" s="25">
        <v>0.78</v>
      </c>
      <c r="H12" s="222">
        <v>0.68</v>
      </c>
      <c r="I12" s="27">
        <f>MAXA(E12:H12)</f>
        <v>0.79</v>
      </c>
      <c r="J12" s="25">
        <f>MINA(E12:H12)</f>
        <v>0.68</v>
      </c>
      <c r="K12" s="215">
        <f>AVERAGEA(E12:H12)</f>
        <v>0.74750000000000005</v>
      </c>
      <c r="L12" s="831"/>
    </row>
    <row r="13" spans="1:12" x14ac:dyDescent="0.15">
      <c r="A13" s="792" t="s">
        <v>15</v>
      </c>
      <c r="B13" s="793"/>
      <c r="C13" s="793"/>
      <c r="D13" s="14" t="s">
        <v>16</v>
      </c>
      <c r="E13" s="655"/>
      <c r="F13" s="654" t="s">
        <v>375</v>
      </c>
      <c r="G13" s="654" t="s">
        <v>381</v>
      </c>
      <c r="H13" s="656"/>
      <c r="I13" s="302"/>
      <c r="J13" s="240"/>
      <c r="K13" s="241"/>
      <c r="L13" s="15"/>
    </row>
    <row r="14" spans="1:12" hidden="1" x14ac:dyDescent="0.15">
      <c r="A14" s="16">
        <v>1</v>
      </c>
      <c r="B14" s="796" t="s">
        <v>17</v>
      </c>
      <c r="C14" s="797"/>
      <c r="D14" s="58" t="s">
        <v>162</v>
      </c>
      <c r="E14" s="12"/>
      <c r="F14" s="11"/>
      <c r="G14" s="11"/>
      <c r="H14" s="205"/>
      <c r="I14" s="12" t="s">
        <v>22</v>
      </c>
      <c r="J14" s="11" t="s">
        <v>22</v>
      </c>
      <c r="K14" s="212" t="s">
        <v>22</v>
      </c>
      <c r="L14" s="789" t="s">
        <v>19</v>
      </c>
    </row>
    <row r="15" spans="1:12" hidden="1" x14ac:dyDescent="0.15">
      <c r="A15" s="16">
        <v>2</v>
      </c>
      <c r="B15" s="796" t="s">
        <v>20</v>
      </c>
      <c r="C15" s="797"/>
      <c r="D15" s="59" t="s">
        <v>163</v>
      </c>
      <c r="E15" s="12"/>
      <c r="F15" s="11"/>
      <c r="G15" s="11"/>
      <c r="H15" s="11"/>
      <c r="I15" s="12" t="s">
        <v>22</v>
      </c>
      <c r="J15" s="11" t="s">
        <v>22</v>
      </c>
      <c r="K15" s="212" t="s">
        <v>22</v>
      </c>
      <c r="L15" s="790"/>
    </row>
    <row r="16" spans="1:12" hidden="1" x14ac:dyDescent="0.15">
      <c r="A16" s="16">
        <v>9</v>
      </c>
      <c r="B16" s="796" t="s">
        <v>34</v>
      </c>
      <c r="C16" s="797"/>
      <c r="D16" s="58" t="s">
        <v>164</v>
      </c>
      <c r="E16" s="12"/>
      <c r="F16" s="11"/>
      <c r="G16" s="11"/>
      <c r="H16" s="11"/>
      <c r="I16" s="12" t="s">
        <v>22</v>
      </c>
      <c r="J16" s="11" t="s">
        <v>22</v>
      </c>
      <c r="K16" s="212" t="s">
        <v>22</v>
      </c>
      <c r="L16" s="789" t="s">
        <v>39</v>
      </c>
    </row>
    <row r="17" spans="1:12" hidden="1" x14ac:dyDescent="0.15">
      <c r="A17" s="16">
        <v>11</v>
      </c>
      <c r="B17" s="796" t="s">
        <v>37</v>
      </c>
      <c r="C17" s="797"/>
      <c r="D17" s="58" t="s">
        <v>165</v>
      </c>
      <c r="E17" s="12"/>
      <c r="F17" s="11"/>
      <c r="G17" s="11"/>
      <c r="H17" s="11"/>
      <c r="I17" s="12" t="s">
        <v>22</v>
      </c>
      <c r="J17" s="11" t="s">
        <v>22</v>
      </c>
      <c r="K17" s="212" t="s">
        <v>22</v>
      </c>
      <c r="L17" s="790"/>
    </row>
    <row r="18" spans="1:12" x14ac:dyDescent="0.15">
      <c r="A18" s="16">
        <v>21</v>
      </c>
      <c r="B18" s="796" t="s">
        <v>51</v>
      </c>
      <c r="C18" s="797"/>
      <c r="D18" s="19" t="s">
        <v>92</v>
      </c>
      <c r="E18" s="527" t="s">
        <v>167</v>
      </c>
      <c r="F18" s="11" t="s">
        <v>167</v>
      </c>
      <c r="G18" s="25" t="s">
        <v>167</v>
      </c>
      <c r="H18" s="25" t="s">
        <v>167</v>
      </c>
      <c r="I18" s="27" t="s">
        <v>167</v>
      </c>
      <c r="J18" s="25" t="s">
        <v>167</v>
      </c>
      <c r="K18" s="215" t="s">
        <v>167</v>
      </c>
      <c r="L18" s="789" t="s">
        <v>36</v>
      </c>
    </row>
    <row r="19" spans="1:12" x14ac:dyDescent="0.15">
      <c r="A19" s="16">
        <v>22</v>
      </c>
      <c r="B19" s="796" t="s">
        <v>53</v>
      </c>
      <c r="C19" s="797"/>
      <c r="D19" s="19" t="s">
        <v>92</v>
      </c>
      <c r="E19" s="57" t="s">
        <v>134</v>
      </c>
      <c r="F19" s="24" t="s">
        <v>134</v>
      </c>
      <c r="G19" s="24" t="s">
        <v>134</v>
      </c>
      <c r="H19" s="24" t="s">
        <v>134</v>
      </c>
      <c r="I19" s="23" t="s">
        <v>134</v>
      </c>
      <c r="J19" s="24" t="s">
        <v>134</v>
      </c>
      <c r="K19" s="214" t="s">
        <v>134</v>
      </c>
      <c r="L19" s="791"/>
    </row>
    <row r="20" spans="1:12" x14ac:dyDescent="0.15">
      <c r="A20" s="16">
        <v>23</v>
      </c>
      <c r="B20" s="796" t="s">
        <v>56</v>
      </c>
      <c r="C20" s="797"/>
      <c r="D20" s="19" t="s">
        <v>92</v>
      </c>
      <c r="E20" s="57">
        <v>8.9999999999999993E-3</v>
      </c>
      <c r="F20" s="24">
        <v>2.9000000000000001E-2</v>
      </c>
      <c r="G20" s="208">
        <v>1.9E-2</v>
      </c>
      <c r="H20" s="214">
        <v>6.0000000000000001E-3</v>
      </c>
      <c r="I20" s="23">
        <v>2.9000000000000001E-2</v>
      </c>
      <c r="J20" s="24">
        <v>6.0000000000000001E-3</v>
      </c>
      <c r="K20" s="214">
        <v>1.6E-2</v>
      </c>
      <c r="L20" s="791"/>
    </row>
    <row r="21" spans="1:12" x14ac:dyDescent="0.15">
      <c r="A21" s="16">
        <v>24</v>
      </c>
      <c r="B21" s="796" t="s">
        <v>57</v>
      </c>
      <c r="C21" s="797"/>
      <c r="D21" s="19" t="s">
        <v>92</v>
      </c>
      <c r="E21" s="57">
        <v>8.0000000000000002E-3</v>
      </c>
      <c r="F21" s="24">
        <v>1.6E-2</v>
      </c>
      <c r="G21" s="24">
        <v>1.4E-2</v>
      </c>
      <c r="H21" s="208">
        <v>6.0000000000000001E-3</v>
      </c>
      <c r="I21" s="23">
        <v>1.6E-2</v>
      </c>
      <c r="J21" s="24">
        <v>6.0000000000000001E-3</v>
      </c>
      <c r="K21" s="214">
        <v>1.0999999999999999E-2</v>
      </c>
      <c r="L21" s="791"/>
    </row>
    <row r="22" spans="1:12" x14ac:dyDescent="0.15">
      <c r="A22" s="16">
        <v>25</v>
      </c>
      <c r="B22" s="796" t="s">
        <v>58</v>
      </c>
      <c r="C22" s="797"/>
      <c r="D22" s="19" t="s">
        <v>92</v>
      </c>
      <c r="E22" s="528" t="s">
        <v>157</v>
      </c>
      <c r="F22" s="172" t="s">
        <v>157</v>
      </c>
      <c r="G22" s="172" t="s">
        <v>157</v>
      </c>
      <c r="H22" s="209" t="s">
        <v>157</v>
      </c>
      <c r="I22" s="28" t="s">
        <v>157</v>
      </c>
      <c r="J22" s="172" t="s">
        <v>157</v>
      </c>
      <c r="K22" s="216" t="s">
        <v>157</v>
      </c>
      <c r="L22" s="791"/>
    </row>
    <row r="23" spans="1:12" x14ac:dyDescent="0.15">
      <c r="A23" s="16">
        <v>26</v>
      </c>
      <c r="B23" s="796" t="s">
        <v>59</v>
      </c>
      <c r="C23" s="797"/>
      <c r="D23" s="19" t="s">
        <v>92</v>
      </c>
      <c r="E23" s="57" t="s">
        <v>157</v>
      </c>
      <c r="F23" s="24" t="s">
        <v>157</v>
      </c>
      <c r="G23" s="24" t="s">
        <v>157</v>
      </c>
      <c r="H23" s="24" t="s">
        <v>157</v>
      </c>
      <c r="I23" s="23" t="s">
        <v>157</v>
      </c>
      <c r="J23" s="24" t="s">
        <v>157</v>
      </c>
      <c r="K23" s="214" t="s">
        <v>157</v>
      </c>
      <c r="L23" s="791"/>
    </row>
    <row r="24" spans="1:12" x14ac:dyDescent="0.15">
      <c r="A24" s="16">
        <v>27</v>
      </c>
      <c r="B24" s="796" t="s">
        <v>60</v>
      </c>
      <c r="C24" s="797"/>
      <c r="D24" s="19" t="s">
        <v>92</v>
      </c>
      <c r="E24" s="57">
        <v>1.0999999999999999E-2</v>
      </c>
      <c r="F24" s="24">
        <v>3.2000000000000001E-2</v>
      </c>
      <c r="G24" s="24">
        <v>2.1999999999999999E-2</v>
      </c>
      <c r="H24" s="208">
        <v>8.0000000000000002E-3</v>
      </c>
      <c r="I24" s="23">
        <v>3.2000000000000001E-2</v>
      </c>
      <c r="J24" s="24">
        <v>8.0000000000000002E-3</v>
      </c>
      <c r="K24" s="214">
        <v>1.7999999999999999E-2</v>
      </c>
      <c r="L24" s="791"/>
    </row>
    <row r="25" spans="1:12" x14ac:dyDescent="0.15">
      <c r="A25" s="16">
        <v>28</v>
      </c>
      <c r="B25" s="796" t="s">
        <v>61</v>
      </c>
      <c r="C25" s="797"/>
      <c r="D25" s="19" t="s">
        <v>92</v>
      </c>
      <c r="E25" s="57">
        <v>5.0000000000000001E-3</v>
      </c>
      <c r="F25" s="24">
        <v>1.2999999999999999E-2</v>
      </c>
      <c r="G25" s="24">
        <v>1.0999999999999999E-2</v>
      </c>
      <c r="H25" s="24">
        <v>4.0000000000000001E-3</v>
      </c>
      <c r="I25" s="23">
        <v>1.2999999999999999E-2</v>
      </c>
      <c r="J25" s="24">
        <v>4.0000000000000001E-3</v>
      </c>
      <c r="K25" s="214">
        <v>8.0000000000000002E-3</v>
      </c>
      <c r="L25" s="791"/>
    </row>
    <row r="26" spans="1:12" x14ac:dyDescent="0.15">
      <c r="A26" s="16">
        <v>29</v>
      </c>
      <c r="B26" s="796" t="s">
        <v>62</v>
      </c>
      <c r="C26" s="797"/>
      <c r="D26" s="19" t="s">
        <v>92</v>
      </c>
      <c r="E26" s="57">
        <v>2E-3</v>
      </c>
      <c r="F26" s="24">
        <v>3.0000000000000001E-3</v>
      </c>
      <c r="G26" s="24">
        <v>3.0000000000000001E-3</v>
      </c>
      <c r="H26" s="208">
        <v>2E-3</v>
      </c>
      <c r="I26" s="23">
        <v>3.0000000000000001E-3</v>
      </c>
      <c r="J26" s="24">
        <v>2E-3</v>
      </c>
      <c r="K26" s="214">
        <v>3.0000000000000001E-3</v>
      </c>
      <c r="L26" s="791"/>
    </row>
    <row r="27" spans="1:12" x14ac:dyDescent="0.15">
      <c r="A27" s="16">
        <v>30</v>
      </c>
      <c r="B27" s="796" t="s">
        <v>63</v>
      </c>
      <c r="C27" s="797"/>
      <c r="D27" s="19" t="s">
        <v>92</v>
      </c>
      <c r="E27" s="57" t="s">
        <v>157</v>
      </c>
      <c r="F27" s="24" t="s">
        <v>157</v>
      </c>
      <c r="G27" s="24" t="s">
        <v>157</v>
      </c>
      <c r="H27" s="24" t="s">
        <v>157</v>
      </c>
      <c r="I27" s="28" t="s">
        <v>157</v>
      </c>
      <c r="J27" s="172" t="s">
        <v>157</v>
      </c>
      <c r="K27" s="216" t="s">
        <v>157</v>
      </c>
      <c r="L27" s="791"/>
    </row>
    <row r="28" spans="1:12" x14ac:dyDescent="0.15">
      <c r="A28" s="16">
        <v>31</v>
      </c>
      <c r="B28" s="796" t="s">
        <v>64</v>
      </c>
      <c r="C28" s="797"/>
      <c r="D28" s="19" t="s">
        <v>92</v>
      </c>
      <c r="E28" s="57" t="s">
        <v>181</v>
      </c>
      <c r="F28" s="24" t="s">
        <v>181</v>
      </c>
      <c r="G28" s="24" t="s">
        <v>181</v>
      </c>
      <c r="H28" s="24" t="s">
        <v>181</v>
      </c>
      <c r="I28" s="23" t="s">
        <v>181</v>
      </c>
      <c r="J28" s="24" t="s">
        <v>181</v>
      </c>
      <c r="K28" s="214" t="s">
        <v>181</v>
      </c>
      <c r="L28" s="790"/>
    </row>
    <row r="29" spans="1:12" x14ac:dyDescent="0.15">
      <c r="A29" s="16">
        <v>33</v>
      </c>
      <c r="B29" s="796" t="s">
        <v>66</v>
      </c>
      <c r="C29" s="797"/>
      <c r="D29" s="19" t="s">
        <v>92</v>
      </c>
      <c r="E29" s="506" t="s">
        <v>519</v>
      </c>
      <c r="F29" s="25" t="s">
        <v>519</v>
      </c>
      <c r="G29" s="25" t="s">
        <v>519</v>
      </c>
      <c r="H29" s="222" t="s">
        <v>519</v>
      </c>
      <c r="I29" s="27" t="s">
        <v>519</v>
      </c>
      <c r="J29" s="25" t="s">
        <v>519</v>
      </c>
      <c r="K29" s="215" t="s">
        <v>519</v>
      </c>
      <c r="L29" s="789" t="s">
        <v>25</v>
      </c>
    </row>
    <row r="30" spans="1:12" x14ac:dyDescent="0.15">
      <c r="A30" s="16">
        <v>34</v>
      </c>
      <c r="B30" s="796" t="s">
        <v>67</v>
      </c>
      <c r="C30" s="797"/>
      <c r="D30" s="19" t="s">
        <v>92</v>
      </c>
      <c r="E30" s="506" t="s">
        <v>519</v>
      </c>
      <c r="F30" s="25" t="s">
        <v>519</v>
      </c>
      <c r="G30" s="25" t="s">
        <v>519</v>
      </c>
      <c r="H30" s="25" t="s">
        <v>519</v>
      </c>
      <c r="I30" s="27" t="s">
        <v>519</v>
      </c>
      <c r="J30" s="25" t="s">
        <v>519</v>
      </c>
      <c r="K30" s="215" t="s">
        <v>519</v>
      </c>
      <c r="L30" s="791"/>
    </row>
    <row r="31" spans="1:12" x14ac:dyDescent="0.15">
      <c r="A31" s="16">
        <v>37</v>
      </c>
      <c r="B31" s="796" t="s">
        <v>72</v>
      </c>
      <c r="C31" s="797"/>
      <c r="D31" s="19" t="s">
        <v>92</v>
      </c>
      <c r="E31" s="57" t="s">
        <v>157</v>
      </c>
      <c r="F31" s="24" t="s">
        <v>157</v>
      </c>
      <c r="G31" s="210" t="s">
        <v>157</v>
      </c>
      <c r="H31" s="24" t="s">
        <v>157</v>
      </c>
      <c r="I31" s="23" t="s">
        <v>157</v>
      </c>
      <c r="J31" s="24" t="s">
        <v>157</v>
      </c>
      <c r="K31" s="214" t="s">
        <v>157</v>
      </c>
      <c r="L31" s="790"/>
    </row>
    <row r="32" spans="1:12" hidden="1" x14ac:dyDescent="0.15">
      <c r="A32" s="16">
        <v>38</v>
      </c>
      <c r="B32" s="796" t="s">
        <v>73</v>
      </c>
      <c r="C32" s="797"/>
      <c r="D32" s="19" t="s">
        <v>184</v>
      </c>
      <c r="E32" s="527"/>
      <c r="F32" s="11"/>
      <c r="G32" s="11"/>
      <c r="H32" s="205"/>
      <c r="I32" s="12" t="s">
        <v>22</v>
      </c>
      <c r="J32" s="11" t="s">
        <v>22</v>
      </c>
      <c r="K32" s="212" t="s">
        <v>22</v>
      </c>
      <c r="L32" s="659" t="s">
        <v>39</v>
      </c>
    </row>
    <row r="33" spans="1:12" x14ac:dyDescent="0.15">
      <c r="A33" s="60">
        <v>46</v>
      </c>
      <c r="B33" s="796" t="s">
        <v>655</v>
      </c>
      <c r="C33" s="797"/>
      <c r="D33" s="19" t="s">
        <v>92</v>
      </c>
      <c r="E33" s="527">
        <v>0.4</v>
      </c>
      <c r="F33" s="11">
        <v>0.4</v>
      </c>
      <c r="G33" s="11">
        <v>0.8</v>
      </c>
      <c r="H33" s="205">
        <v>0.6</v>
      </c>
      <c r="I33" s="12">
        <v>0.8</v>
      </c>
      <c r="J33" s="11">
        <v>0.4</v>
      </c>
      <c r="K33" s="212">
        <v>0.6</v>
      </c>
      <c r="L33" s="789" t="s">
        <v>377</v>
      </c>
    </row>
    <row r="34" spans="1:12" hidden="1" x14ac:dyDescent="0.15">
      <c r="A34" s="16">
        <v>47</v>
      </c>
      <c r="B34" s="796" t="s">
        <v>83</v>
      </c>
      <c r="C34" s="797"/>
      <c r="D34" s="19" t="s">
        <v>186</v>
      </c>
      <c r="E34" s="527"/>
      <c r="F34" s="11"/>
      <c r="G34" s="11"/>
      <c r="H34" s="205"/>
      <c r="I34" s="21" t="s">
        <v>22</v>
      </c>
      <c r="J34" s="20" t="s">
        <v>22</v>
      </c>
      <c r="K34" s="213" t="s">
        <v>22</v>
      </c>
      <c r="L34" s="791"/>
    </row>
    <row r="35" spans="1:12" hidden="1" x14ac:dyDescent="0.15">
      <c r="A35" s="16">
        <v>48</v>
      </c>
      <c r="B35" s="796" t="s">
        <v>84</v>
      </c>
      <c r="C35" s="797"/>
      <c r="D35" s="19" t="s">
        <v>187</v>
      </c>
      <c r="E35" s="65"/>
      <c r="F35" s="20"/>
      <c r="G35" s="20"/>
      <c r="H35" s="20"/>
      <c r="I35" s="21" t="s">
        <v>22</v>
      </c>
      <c r="J35" s="20" t="s">
        <v>22</v>
      </c>
      <c r="K35" s="213" t="s">
        <v>22</v>
      </c>
      <c r="L35" s="791"/>
    </row>
    <row r="36" spans="1:12" hidden="1" x14ac:dyDescent="0.15">
      <c r="A36" s="16">
        <v>49</v>
      </c>
      <c r="B36" s="796" t="s">
        <v>85</v>
      </c>
      <c r="C36" s="797"/>
      <c r="D36" s="19" t="s">
        <v>187</v>
      </c>
      <c r="E36" s="65"/>
      <c r="F36" s="20"/>
      <c r="G36" s="20"/>
      <c r="H36" s="20"/>
      <c r="I36" s="21" t="s">
        <v>22</v>
      </c>
      <c r="J36" s="20" t="s">
        <v>22</v>
      </c>
      <c r="K36" s="213" t="s">
        <v>22</v>
      </c>
      <c r="L36" s="791"/>
    </row>
    <row r="37" spans="1:12" x14ac:dyDescent="0.15">
      <c r="A37" s="16">
        <v>50</v>
      </c>
      <c r="B37" s="796" t="s">
        <v>86</v>
      </c>
      <c r="C37" s="797"/>
      <c r="D37" s="19" t="s">
        <v>87</v>
      </c>
      <c r="E37" s="527" t="s">
        <v>509</v>
      </c>
      <c r="F37" s="11" t="s">
        <v>509</v>
      </c>
      <c r="G37" s="11" t="s">
        <v>509</v>
      </c>
      <c r="H37" s="11" t="s">
        <v>509</v>
      </c>
      <c r="I37" s="12" t="s">
        <v>509</v>
      </c>
      <c r="J37" s="11" t="s">
        <v>509</v>
      </c>
      <c r="K37" s="212" t="s">
        <v>509</v>
      </c>
      <c r="L37" s="791"/>
    </row>
    <row r="38" spans="1:12" ht="14.25" thickBot="1" x14ac:dyDescent="0.2">
      <c r="A38" s="61">
        <v>51</v>
      </c>
      <c r="B38" s="845" t="s">
        <v>88</v>
      </c>
      <c r="C38" s="846"/>
      <c r="D38" s="29" t="s">
        <v>87</v>
      </c>
      <c r="E38" s="529" t="s">
        <v>506</v>
      </c>
      <c r="F38" s="161" t="s">
        <v>506</v>
      </c>
      <c r="G38" s="30" t="s">
        <v>506</v>
      </c>
      <c r="H38" s="30" t="s">
        <v>506</v>
      </c>
      <c r="I38" s="63" t="s">
        <v>506</v>
      </c>
      <c r="J38" s="30" t="s">
        <v>506</v>
      </c>
      <c r="K38" s="252" t="s">
        <v>506</v>
      </c>
      <c r="L38" s="844"/>
    </row>
    <row r="39" spans="1:12" ht="14.25" thickBot="1" x14ac:dyDescent="0.2">
      <c r="A39" s="841" t="s">
        <v>659</v>
      </c>
      <c r="B39" s="842"/>
      <c r="C39" s="842"/>
      <c r="D39" s="843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  <c r="L39" s="268"/>
    </row>
    <row r="40" spans="1:12" x14ac:dyDescent="0.15">
      <c r="A40" s="357"/>
      <c r="B40" s="45" t="s">
        <v>102</v>
      </c>
      <c r="C40" s="64"/>
      <c r="D40" s="64"/>
      <c r="E40" s="64"/>
      <c r="F40" s="64"/>
      <c r="G40" s="64"/>
      <c r="H40" s="64"/>
      <c r="I40" s="2"/>
      <c r="J40" s="357"/>
      <c r="K40" s="2"/>
      <c r="L40" s="357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E3:I3"/>
    <mergeCell ref="A4:B4"/>
    <mergeCell ref="E4:I4"/>
    <mergeCell ref="A6:B12"/>
    <mergeCell ref="C6:D6"/>
    <mergeCell ref="I6:I9"/>
    <mergeCell ref="J6:J9"/>
    <mergeCell ref="K6:K9"/>
    <mergeCell ref="L6:L12"/>
    <mergeCell ref="C7:D7"/>
    <mergeCell ref="C8:D8"/>
    <mergeCell ref="C9:D9"/>
    <mergeCell ref="C10:D10"/>
    <mergeCell ref="C11:D11"/>
    <mergeCell ref="C12:D12"/>
    <mergeCell ref="A13:C13"/>
    <mergeCell ref="B14:C14"/>
    <mergeCell ref="L14:L15"/>
    <mergeCell ref="B15:C15"/>
    <mergeCell ref="B16:C16"/>
    <mergeCell ref="L16:L17"/>
    <mergeCell ref="B17:C17"/>
    <mergeCell ref="B18:C18"/>
    <mergeCell ref="L18:L2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L29:L31"/>
    <mergeCell ref="B30:C30"/>
    <mergeCell ref="B31:C31"/>
    <mergeCell ref="A39:D39"/>
    <mergeCell ref="B32:C32"/>
    <mergeCell ref="B33:C33"/>
    <mergeCell ref="L33:L38"/>
    <mergeCell ref="B34:C34"/>
    <mergeCell ref="B35:C35"/>
    <mergeCell ref="B36:C36"/>
    <mergeCell ref="B37:C37"/>
    <mergeCell ref="B38:C38"/>
  </mergeCells>
  <phoneticPr fontId="2"/>
  <conditionalFormatting sqref="G20">
    <cfRule type="expression" dxfId="12" priority="1">
      <formula>G20&lt;0.01</formula>
    </cfRule>
    <cfRule type="expression" dxfId="11" priority="2">
      <formula>G20&gt;=0.01</formula>
    </cfRule>
  </conditionalFormatting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Normal="75" workbookViewId="0"/>
  </sheetViews>
  <sheetFormatPr defaultColWidth="8.875" defaultRowHeight="11.25" x14ac:dyDescent="0.15"/>
  <cols>
    <col min="1" max="1" width="9" style="698" customWidth="1"/>
    <col min="2" max="2" width="7.5" style="697" customWidth="1"/>
    <col min="3" max="3" width="9.25" style="697" customWidth="1"/>
    <col min="4" max="4" width="5.875" style="697" customWidth="1"/>
    <col min="5" max="5" width="7.125" style="697" customWidth="1"/>
    <col min="6" max="6" width="2" style="697" customWidth="1"/>
    <col min="7" max="7" width="7.25" style="697" customWidth="1"/>
    <col min="8" max="8" width="2" style="697" customWidth="1"/>
    <col min="9" max="9" width="7.375" style="697" customWidth="1"/>
    <col min="10" max="10" width="2" style="697" customWidth="1"/>
    <col min="11" max="11" width="5.75" style="698" customWidth="1"/>
    <col min="12" max="12" width="2" style="698" customWidth="1"/>
    <col min="13" max="13" width="5.375" style="698" customWidth="1"/>
    <col min="14" max="14" width="2" style="698" customWidth="1"/>
    <col min="15" max="15" width="5.375" style="698" customWidth="1"/>
    <col min="16" max="16" width="3.75" style="698" customWidth="1"/>
    <col min="17" max="17" width="5.75" style="698" customWidth="1"/>
    <col min="18" max="18" width="2" style="698" customWidth="1"/>
    <col min="19" max="19" width="5.375" style="698" customWidth="1"/>
    <col min="20" max="20" width="2" style="698" customWidth="1"/>
    <col min="21" max="21" width="5.375" style="698" customWidth="1"/>
    <col min="22" max="22" width="2" style="698" customWidth="1"/>
    <col min="23" max="16384" width="8.875" style="698"/>
  </cols>
  <sheetData>
    <row r="1" spans="1:16" ht="13.5" x14ac:dyDescent="0.15">
      <c r="A1" s="695"/>
      <c r="B1" s="696"/>
    </row>
    <row r="2" spans="1:16" ht="27.6" customHeight="1" x14ac:dyDescent="0.15">
      <c r="E2" s="699" t="s">
        <v>680</v>
      </c>
      <c r="K2" s="700"/>
    </row>
    <row r="3" spans="1:16" ht="4.1500000000000004" customHeight="1" thickBot="1" x14ac:dyDescent="0.2"/>
    <row r="4" spans="1:16" ht="16.899999999999999" customHeight="1" x14ac:dyDescent="0.15">
      <c r="B4" s="775" t="s">
        <v>681</v>
      </c>
      <c r="C4" s="776"/>
      <c r="D4" s="777"/>
      <c r="E4" s="778" t="s">
        <v>682</v>
      </c>
      <c r="F4" s="779"/>
      <c r="G4" s="780"/>
      <c r="H4" s="781"/>
      <c r="I4" s="781"/>
      <c r="J4" s="781"/>
      <c r="K4" s="780" t="s">
        <v>683</v>
      </c>
      <c r="L4" s="779"/>
      <c r="M4" s="780"/>
      <c r="N4" s="781"/>
      <c r="O4" s="781"/>
      <c r="P4" s="782"/>
    </row>
    <row r="5" spans="1:16" s="697" customFormat="1" ht="16.899999999999999" customHeight="1" thickBot="1" x14ac:dyDescent="0.2">
      <c r="B5" s="701" t="s">
        <v>684</v>
      </c>
      <c r="C5" s="702" t="s">
        <v>685</v>
      </c>
      <c r="D5" s="703" t="s">
        <v>686</v>
      </c>
      <c r="E5" s="704" t="s">
        <v>212</v>
      </c>
      <c r="F5" s="705" t="s">
        <v>687</v>
      </c>
      <c r="G5" s="705" t="s">
        <v>688</v>
      </c>
      <c r="H5" s="705" t="s">
        <v>689</v>
      </c>
      <c r="I5" s="705" t="s">
        <v>690</v>
      </c>
      <c r="J5" s="706" t="s">
        <v>691</v>
      </c>
      <c r="K5" s="707" t="s">
        <v>212</v>
      </c>
      <c r="L5" s="705" t="s">
        <v>687</v>
      </c>
      <c r="M5" s="705" t="s">
        <v>688</v>
      </c>
      <c r="N5" s="705" t="s">
        <v>689</v>
      </c>
      <c r="O5" s="705" t="s">
        <v>690</v>
      </c>
      <c r="P5" s="708" t="s">
        <v>691</v>
      </c>
    </row>
    <row r="6" spans="1:16" ht="16.899999999999999" customHeight="1" x14ac:dyDescent="0.15">
      <c r="B6" s="764" t="s">
        <v>692</v>
      </c>
      <c r="C6" s="709" t="s">
        <v>693</v>
      </c>
      <c r="D6" s="710" t="s">
        <v>87</v>
      </c>
      <c r="E6" s="711" t="s">
        <v>694</v>
      </c>
      <c r="F6" s="712" t="s">
        <v>687</v>
      </c>
      <c r="G6" s="712" t="s">
        <v>694</v>
      </c>
      <c r="H6" s="712" t="s">
        <v>689</v>
      </c>
      <c r="I6" s="712" t="s">
        <v>694</v>
      </c>
      <c r="J6" s="713" t="s">
        <v>691</v>
      </c>
      <c r="K6" s="784" t="s">
        <v>695</v>
      </c>
      <c r="L6" s="785"/>
      <c r="M6" s="786"/>
      <c r="N6" s="787"/>
      <c r="O6" s="787"/>
      <c r="P6" s="788"/>
    </row>
    <row r="7" spans="1:16" ht="16.899999999999999" customHeight="1" x14ac:dyDescent="0.15">
      <c r="B7" s="783"/>
      <c r="C7" s="714" t="s">
        <v>696</v>
      </c>
      <c r="D7" s="715" t="s">
        <v>87</v>
      </c>
      <c r="E7" s="716" t="s">
        <v>697</v>
      </c>
      <c r="F7" s="717" t="s">
        <v>687</v>
      </c>
      <c r="G7" s="717" t="s">
        <v>697</v>
      </c>
      <c r="H7" s="717" t="s">
        <v>689</v>
      </c>
      <c r="I7" s="717" t="s">
        <v>697</v>
      </c>
      <c r="J7" s="718" t="s">
        <v>691</v>
      </c>
      <c r="K7" s="759" t="s">
        <v>695</v>
      </c>
      <c r="L7" s="760"/>
      <c r="M7" s="761"/>
      <c r="N7" s="762"/>
      <c r="O7" s="762"/>
      <c r="P7" s="763"/>
    </row>
    <row r="8" spans="1:16" ht="16.899999999999999" customHeight="1" x14ac:dyDescent="0.15">
      <c r="B8" s="751"/>
      <c r="C8" s="719" t="s">
        <v>300</v>
      </c>
      <c r="D8" s="710" t="s">
        <v>24</v>
      </c>
      <c r="E8" s="720">
        <v>0.4</v>
      </c>
      <c r="F8" s="721" t="s">
        <v>687</v>
      </c>
      <c r="G8" s="721">
        <v>0.4</v>
      </c>
      <c r="H8" s="721" t="s">
        <v>689</v>
      </c>
      <c r="I8" s="721">
        <v>0.5</v>
      </c>
      <c r="J8" s="722" t="s">
        <v>691</v>
      </c>
      <c r="K8" s="723">
        <v>0.53000000000000014</v>
      </c>
      <c r="L8" s="724" t="s">
        <v>618</v>
      </c>
      <c r="M8" s="725">
        <v>0.48</v>
      </c>
      <c r="N8" s="724" t="s">
        <v>619</v>
      </c>
      <c r="O8" s="725">
        <v>0.6</v>
      </c>
      <c r="P8" s="726" t="s">
        <v>620</v>
      </c>
    </row>
    <row r="9" spans="1:16" ht="16.899999999999999" customHeight="1" x14ac:dyDescent="0.15">
      <c r="B9" s="751" t="s">
        <v>698</v>
      </c>
      <c r="C9" s="727" t="s">
        <v>693</v>
      </c>
      <c r="D9" s="728" t="s">
        <v>87</v>
      </c>
      <c r="E9" s="729" t="s">
        <v>694</v>
      </c>
      <c r="F9" s="730" t="s">
        <v>687</v>
      </c>
      <c r="G9" s="730" t="s">
        <v>694</v>
      </c>
      <c r="H9" s="730" t="s">
        <v>689</v>
      </c>
      <c r="I9" s="730" t="s">
        <v>694</v>
      </c>
      <c r="J9" s="731" t="s">
        <v>691</v>
      </c>
      <c r="K9" s="765" t="s">
        <v>695</v>
      </c>
      <c r="L9" s="766"/>
      <c r="M9" s="767"/>
      <c r="N9" s="767"/>
      <c r="O9" s="767"/>
      <c r="P9" s="768"/>
    </row>
    <row r="10" spans="1:16" ht="16.899999999999999" customHeight="1" x14ac:dyDescent="0.15">
      <c r="B10" s="752"/>
      <c r="C10" s="714" t="s">
        <v>696</v>
      </c>
      <c r="D10" s="715" t="s">
        <v>87</v>
      </c>
      <c r="E10" s="716" t="s">
        <v>697</v>
      </c>
      <c r="F10" s="717" t="s">
        <v>687</v>
      </c>
      <c r="G10" s="717" t="s">
        <v>697</v>
      </c>
      <c r="H10" s="717" t="s">
        <v>689</v>
      </c>
      <c r="I10" s="717" t="s">
        <v>697</v>
      </c>
      <c r="J10" s="718" t="s">
        <v>691</v>
      </c>
      <c r="K10" s="769" t="s">
        <v>695</v>
      </c>
      <c r="L10" s="770"/>
      <c r="M10" s="771"/>
      <c r="N10" s="771"/>
      <c r="O10" s="771"/>
      <c r="P10" s="772"/>
    </row>
    <row r="11" spans="1:16" ht="16.899999999999999" customHeight="1" x14ac:dyDescent="0.15">
      <c r="B11" s="764"/>
      <c r="C11" s="719" t="s">
        <v>300</v>
      </c>
      <c r="D11" s="732" t="s">
        <v>92</v>
      </c>
      <c r="E11" s="720">
        <v>0.4</v>
      </c>
      <c r="F11" s="721" t="s">
        <v>687</v>
      </c>
      <c r="G11" s="721">
        <v>0.4</v>
      </c>
      <c r="H11" s="721" t="s">
        <v>689</v>
      </c>
      <c r="I11" s="721">
        <v>0.5</v>
      </c>
      <c r="J11" s="722" t="s">
        <v>691</v>
      </c>
      <c r="K11" s="723">
        <v>0.4974193548387098</v>
      </c>
      <c r="L11" s="721" t="s">
        <v>618</v>
      </c>
      <c r="M11" s="721">
        <v>0.46</v>
      </c>
      <c r="N11" s="721" t="s">
        <v>619</v>
      </c>
      <c r="O11" s="721">
        <v>0.54</v>
      </c>
      <c r="P11" s="733" t="s">
        <v>620</v>
      </c>
    </row>
    <row r="12" spans="1:16" ht="16.899999999999999" customHeight="1" x14ac:dyDescent="0.15">
      <c r="B12" s="751" t="s">
        <v>699</v>
      </c>
      <c r="C12" s="727" t="s">
        <v>693</v>
      </c>
      <c r="D12" s="710" t="s">
        <v>87</v>
      </c>
      <c r="E12" s="729" t="s">
        <v>694</v>
      </c>
      <c r="F12" s="730" t="s">
        <v>687</v>
      </c>
      <c r="G12" s="730" t="s">
        <v>694</v>
      </c>
      <c r="H12" s="730" t="s">
        <v>689</v>
      </c>
      <c r="I12" s="730" t="s">
        <v>694</v>
      </c>
      <c r="J12" s="731" t="s">
        <v>691</v>
      </c>
      <c r="K12" s="765" t="s">
        <v>695</v>
      </c>
      <c r="L12" s="766"/>
      <c r="M12" s="766"/>
      <c r="N12" s="766"/>
      <c r="O12" s="766"/>
      <c r="P12" s="773"/>
    </row>
    <row r="13" spans="1:16" ht="16.899999999999999" customHeight="1" x14ac:dyDescent="0.15">
      <c r="B13" s="752"/>
      <c r="C13" s="714" t="s">
        <v>696</v>
      </c>
      <c r="D13" s="715" t="s">
        <v>87</v>
      </c>
      <c r="E13" s="716" t="s">
        <v>697</v>
      </c>
      <c r="F13" s="717" t="s">
        <v>687</v>
      </c>
      <c r="G13" s="717" t="s">
        <v>697</v>
      </c>
      <c r="H13" s="717" t="s">
        <v>689</v>
      </c>
      <c r="I13" s="717" t="s">
        <v>697</v>
      </c>
      <c r="J13" s="718" t="s">
        <v>691</v>
      </c>
      <c r="K13" s="769" t="s">
        <v>695</v>
      </c>
      <c r="L13" s="770"/>
      <c r="M13" s="770"/>
      <c r="N13" s="770"/>
      <c r="O13" s="770"/>
      <c r="P13" s="774"/>
    </row>
    <row r="14" spans="1:16" ht="16.899999999999999" customHeight="1" x14ac:dyDescent="0.15">
      <c r="B14" s="764"/>
      <c r="C14" s="719" t="s">
        <v>300</v>
      </c>
      <c r="D14" s="710" t="s">
        <v>92</v>
      </c>
      <c r="E14" s="720">
        <v>0.4</v>
      </c>
      <c r="F14" s="721" t="s">
        <v>687</v>
      </c>
      <c r="G14" s="721">
        <v>0.4</v>
      </c>
      <c r="H14" s="721" t="s">
        <v>689</v>
      </c>
      <c r="I14" s="721">
        <v>0.4</v>
      </c>
      <c r="J14" s="722" t="s">
        <v>691</v>
      </c>
      <c r="K14" s="723">
        <v>0.48838709677419351</v>
      </c>
      <c r="L14" s="721" t="s">
        <v>618</v>
      </c>
      <c r="M14" s="725">
        <v>0.48</v>
      </c>
      <c r="N14" s="721" t="s">
        <v>619</v>
      </c>
      <c r="O14" s="725">
        <v>0.52</v>
      </c>
      <c r="P14" s="733" t="s">
        <v>620</v>
      </c>
    </row>
    <row r="15" spans="1:16" ht="16.899999999999999" customHeight="1" x14ac:dyDescent="0.15">
      <c r="B15" s="751" t="s">
        <v>700</v>
      </c>
      <c r="C15" s="727" t="s">
        <v>693</v>
      </c>
      <c r="D15" s="728" t="s">
        <v>87</v>
      </c>
      <c r="E15" s="729" t="s">
        <v>694</v>
      </c>
      <c r="F15" s="730" t="s">
        <v>687</v>
      </c>
      <c r="G15" s="730" t="s">
        <v>694</v>
      </c>
      <c r="H15" s="730" t="s">
        <v>689</v>
      </c>
      <c r="I15" s="730" t="s">
        <v>694</v>
      </c>
      <c r="J15" s="731" t="s">
        <v>691</v>
      </c>
      <c r="K15" s="765" t="s">
        <v>695</v>
      </c>
      <c r="L15" s="766"/>
      <c r="M15" s="766"/>
      <c r="N15" s="766"/>
      <c r="O15" s="766"/>
      <c r="P15" s="773"/>
    </row>
    <row r="16" spans="1:16" ht="16.899999999999999" customHeight="1" x14ac:dyDescent="0.15">
      <c r="B16" s="752"/>
      <c r="C16" s="714" t="s">
        <v>696</v>
      </c>
      <c r="D16" s="715" t="s">
        <v>87</v>
      </c>
      <c r="E16" s="716" t="s">
        <v>697</v>
      </c>
      <c r="F16" s="717" t="s">
        <v>687</v>
      </c>
      <c r="G16" s="717" t="s">
        <v>697</v>
      </c>
      <c r="H16" s="717" t="s">
        <v>689</v>
      </c>
      <c r="I16" s="717" t="s">
        <v>697</v>
      </c>
      <c r="J16" s="718" t="s">
        <v>691</v>
      </c>
      <c r="K16" s="769" t="s">
        <v>695</v>
      </c>
      <c r="L16" s="770"/>
      <c r="M16" s="770"/>
      <c r="N16" s="770"/>
      <c r="O16" s="770"/>
      <c r="P16" s="774"/>
    </row>
    <row r="17" spans="2:16" ht="16.899999999999999" customHeight="1" x14ac:dyDescent="0.15">
      <c r="B17" s="764"/>
      <c r="C17" s="719" t="s">
        <v>300</v>
      </c>
      <c r="D17" s="732" t="s">
        <v>92</v>
      </c>
      <c r="E17" s="720">
        <v>0.4</v>
      </c>
      <c r="F17" s="721" t="s">
        <v>687</v>
      </c>
      <c r="G17" s="721">
        <v>0.4</v>
      </c>
      <c r="H17" s="721" t="s">
        <v>689</v>
      </c>
      <c r="I17" s="721">
        <v>0.5</v>
      </c>
      <c r="J17" s="722" t="s">
        <v>691</v>
      </c>
      <c r="K17" s="723">
        <v>0.52935483870967748</v>
      </c>
      <c r="L17" s="721" t="s">
        <v>618</v>
      </c>
      <c r="M17" s="721">
        <v>0.46</v>
      </c>
      <c r="N17" s="721" t="s">
        <v>619</v>
      </c>
      <c r="O17" s="721">
        <v>0.6</v>
      </c>
      <c r="P17" s="733" t="s">
        <v>620</v>
      </c>
    </row>
    <row r="18" spans="2:16" ht="16.899999999999999" customHeight="1" x14ac:dyDescent="0.15">
      <c r="B18" s="751" t="s">
        <v>701</v>
      </c>
      <c r="C18" s="727" t="s">
        <v>693</v>
      </c>
      <c r="D18" s="710" t="s">
        <v>87</v>
      </c>
      <c r="E18" s="729" t="s">
        <v>694</v>
      </c>
      <c r="F18" s="730" t="s">
        <v>687</v>
      </c>
      <c r="G18" s="730" t="s">
        <v>694</v>
      </c>
      <c r="H18" s="730" t="s">
        <v>689</v>
      </c>
      <c r="I18" s="730" t="s">
        <v>694</v>
      </c>
      <c r="J18" s="731" t="s">
        <v>691</v>
      </c>
      <c r="K18" s="765" t="s">
        <v>695</v>
      </c>
      <c r="L18" s="766"/>
      <c r="M18" s="767"/>
      <c r="N18" s="767"/>
      <c r="O18" s="767"/>
      <c r="P18" s="768"/>
    </row>
    <row r="19" spans="2:16" ht="16.899999999999999" customHeight="1" x14ac:dyDescent="0.15">
      <c r="B19" s="752"/>
      <c r="C19" s="714" t="s">
        <v>696</v>
      </c>
      <c r="D19" s="715" t="s">
        <v>87</v>
      </c>
      <c r="E19" s="716" t="s">
        <v>697</v>
      </c>
      <c r="F19" s="717" t="s">
        <v>687</v>
      </c>
      <c r="G19" s="717" t="s">
        <v>697</v>
      </c>
      <c r="H19" s="717" t="s">
        <v>689</v>
      </c>
      <c r="I19" s="717" t="s">
        <v>697</v>
      </c>
      <c r="J19" s="718" t="s">
        <v>691</v>
      </c>
      <c r="K19" s="769" t="s">
        <v>695</v>
      </c>
      <c r="L19" s="770"/>
      <c r="M19" s="771"/>
      <c r="N19" s="771"/>
      <c r="O19" s="771"/>
      <c r="P19" s="772"/>
    </row>
    <row r="20" spans="2:16" ht="16.899999999999999" customHeight="1" x14ac:dyDescent="0.15">
      <c r="B20" s="764"/>
      <c r="C20" s="719" t="s">
        <v>300</v>
      </c>
      <c r="D20" s="710" t="s">
        <v>92</v>
      </c>
      <c r="E20" s="720">
        <v>0.5</v>
      </c>
      <c r="F20" s="721" t="s">
        <v>687</v>
      </c>
      <c r="G20" s="721">
        <v>0.4</v>
      </c>
      <c r="H20" s="721" t="s">
        <v>689</v>
      </c>
      <c r="I20" s="721">
        <v>0.5</v>
      </c>
      <c r="J20" s="722" t="s">
        <v>691</v>
      </c>
      <c r="K20" s="723">
        <v>0.59806451612903222</v>
      </c>
      <c r="L20" s="721" t="s">
        <v>618</v>
      </c>
      <c r="M20" s="721">
        <v>0.54</v>
      </c>
      <c r="N20" s="721" t="s">
        <v>619</v>
      </c>
      <c r="O20" s="721">
        <v>0.7</v>
      </c>
      <c r="P20" s="733" t="s">
        <v>620</v>
      </c>
    </row>
    <row r="21" spans="2:16" ht="16.899999999999999" customHeight="1" x14ac:dyDescent="0.15">
      <c r="B21" s="751" t="s">
        <v>702</v>
      </c>
      <c r="C21" s="727" t="s">
        <v>693</v>
      </c>
      <c r="D21" s="728" t="s">
        <v>87</v>
      </c>
      <c r="E21" s="729" t="s">
        <v>694</v>
      </c>
      <c r="F21" s="730" t="s">
        <v>687</v>
      </c>
      <c r="G21" s="730" t="s">
        <v>694</v>
      </c>
      <c r="H21" s="730" t="s">
        <v>689</v>
      </c>
      <c r="I21" s="730" t="s">
        <v>694</v>
      </c>
      <c r="J21" s="731" t="s">
        <v>691</v>
      </c>
      <c r="K21" s="765" t="s">
        <v>695</v>
      </c>
      <c r="L21" s="766"/>
      <c r="M21" s="767"/>
      <c r="N21" s="767"/>
      <c r="O21" s="767"/>
      <c r="P21" s="768"/>
    </row>
    <row r="22" spans="2:16" ht="16.899999999999999" customHeight="1" x14ac:dyDescent="0.15">
      <c r="B22" s="752"/>
      <c r="C22" s="714" t="s">
        <v>696</v>
      </c>
      <c r="D22" s="715" t="s">
        <v>87</v>
      </c>
      <c r="E22" s="716" t="s">
        <v>697</v>
      </c>
      <c r="F22" s="717" t="s">
        <v>687</v>
      </c>
      <c r="G22" s="717" t="s">
        <v>697</v>
      </c>
      <c r="H22" s="717" t="s">
        <v>689</v>
      </c>
      <c r="I22" s="717" t="s">
        <v>697</v>
      </c>
      <c r="J22" s="718" t="s">
        <v>691</v>
      </c>
      <c r="K22" s="769" t="s">
        <v>695</v>
      </c>
      <c r="L22" s="770"/>
      <c r="M22" s="771"/>
      <c r="N22" s="771"/>
      <c r="O22" s="771"/>
      <c r="P22" s="772"/>
    </row>
    <row r="23" spans="2:16" ht="16.899999999999999" customHeight="1" x14ac:dyDescent="0.15">
      <c r="B23" s="764"/>
      <c r="C23" s="719" t="s">
        <v>300</v>
      </c>
      <c r="D23" s="732" t="s">
        <v>92</v>
      </c>
      <c r="E23" s="720">
        <v>0.4</v>
      </c>
      <c r="F23" s="721" t="s">
        <v>687</v>
      </c>
      <c r="G23" s="721">
        <v>0.4</v>
      </c>
      <c r="H23" s="721" t="s">
        <v>689</v>
      </c>
      <c r="I23" s="721">
        <v>0.5</v>
      </c>
      <c r="J23" s="722" t="s">
        <v>691</v>
      </c>
      <c r="K23" s="723">
        <v>0.6000000000000002</v>
      </c>
      <c r="L23" s="721" t="s">
        <v>618</v>
      </c>
      <c r="M23" s="721">
        <v>0.46</v>
      </c>
      <c r="N23" s="721" t="s">
        <v>619</v>
      </c>
      <c r="O23" s="721">
        <v>0.72</v>
      </c>
      <c r="P23" s="733" t="s">
        <v>620</v>
      </c>
    </row>
    <row r="24" spans="2:16" ht="16.899999999999999" customHeight="1" x14ac:dyDescent="0.15">
      <c r="B24" s="751" t="s">
        <v>703</v>
      </c>
      <c r="C24" s="727" t="s">
        <v>693</v>
      </c>
      <c r="D24" s="710" t="s">
        <v>87</v>
      </c>
      <c r="E24" s="729" t="s">
        <v>694</v>
      </c>
      <c r="F24" s="730" t="s">
        <v>687</v>
      </c>
      <c r="G24" s="730" t="s">
        <v>694</v>
      </c>
      <c r="H24" s="730" t="s">
        <v>689</v>
      </c>
      <c r="I24" s="730" t="s">
        <v>694</v>
      </c>
      <c r="J24" s="731" t="s">
        <v>691</v>
      </c>
      <c r="K24" s="754" t="s">
        <v>695</v>
      </c>
      <c r="L24" s="755"/>
      <c r="M24" s="756"/>
      <c r="N24" s="757"/>
      <c r="O24" s="757"/>
      <c r="P24" s="758"/>
    </row>
    <row r="25" spans="2:16" ht="16.899999999999999" customHeight="1" x14ac:dyDescent="0.15">
      <c r="B25" s="752"/>
      <c r="C25" s="714" t="s">
        <v>696</v>
      </c>
      <c r="D25" s="715" t="s">
        <v>87</v>
      </c>
      <c r="E25" s="716" t="s">
        <v>697</v>
      </c>
      <c r="F25" s="717" t="s">
        <v>687</v>
      </c>
      <c r="G25" s="717" t="s">
        <v>697</v>
      </c>
      <c r="H25" s="717" t="s">
        <v>689</v>
      </c>
      <c r="I25" s="717" t="s">
        <v>697</v>
      </c>
      <c r="J25" s="718" t="s">
        <v>691</v>
      </c>
      <c r="K25" s="759" t="s">
        <v>695</v>
      </c>
      <c r="L25" s="760"/>
      <c r="M25" s="761"/>
      <c r="N25" s="762"/>
      <c r="O25" s="762"/>
      <c r="P25" s="763"/>
    </row>
    <row r="26" spans="2:16" ht="16.899999999999999" customHeight="1" x14ac:dyDescent="0.15">
      <c r="B26" s="764"/>
      <c r="C26" s="719" t="s">
        <v>300</v>
      </c>
      <c r="D26" s="710" t="s">
        <v>92</v>
      </c>
      <c r="E26" s="720">
        <v>0.4</v>
      </c>
      <c r="F26" s="721" t="s">
        <v>687</v>
      </c>
      <c r="G26" s="721">
        <v>0.4</v>
      </c>
      <c r="H26" s="721" t="s">
        <v>689</v>
      </c>
      <c r="I26" s="721">
        <v>0.5</v>
      </c>
      <c r="J26" s="722" t="s">
        <v>691</v>
      </c>
      <c r="K26" s="723">
        <v>0.62709677419354837</v>
      </c>
      <c r="L26" s="725" t="s">
        <v>618</v>
      </c>
      <c r="M26" s="725">
        <v>0.6</v>
      </c>
      <c r="N26" s="725" t="s">
        <v>619</v>
      </c>
      <c r="O26" s="725">
        <v>0.66</v>
      </c>
      <c r="P26" s="734" t="s">
        <v>620</v>
      </c>
    </row>
    <row r="27" spans="2:16" ht="16.899999999999999" customHeight="1" x14ac:dyDescent="0.15">
      <c r="B27" s="751" t="s">
        <v>704</v>
      </c>
      <c r="C27" s="727" t="s">
        <v>693</v>
      </c>
      <c r="D27" s="728" t="s">
        <v>87</v>
      </c>
      <c r="E27" s="729" t="s">
        <v>694</v>
      </c>
      <c r="F27" s="730" t="s">
        <v>687</v>
      </c>
      <c r="G27" s="730" t="s">
        <v>694</v>
      </c>
      <c r="H27" s="730" t="s">
        <v>689</v>
      </c>
      <c r="I27" s="730" t="s">
        <v>694</v>
      </c>
      <c r="J27" s="731" t="s">
        <v>691</v>
      </c>
      <c r="K27" s="754" t="s">
        <v>695</v>
      </c>
      <c r="L27" s="755"/>
      <c r="M27" s="756"/>
      <c r="N27" s="757"/>
      <c r="O27" s="757"/>
      <c r="P27" s="758"/>
    </row>
    <row r="28" spans="2:16" ht="16.899999999999999" customHeight="1" x14ac:dyDescent="0.15">
      <c r="B28" s="752"/>
      <c r="C28" s="714" t="s">
        <v>696</v>
      </c>
      <c r="D28" s="715" t="s">
        <v>87</v>
      </c>
      <c r="E28" s="716" t="s">
        <v>697</v>
      </c>
      <c r="F28" s="717" t="s">
        <v>687</v>
      </c>
      <c r="G28" s="717" t="s">
        <v>697</v>
      </c>
      <c r="H28" s="717" t="s">
        <v>689</v>
      </c>
      <c r="I28" s="717" t="s">
        <v>697</v>
      </c>
      <c r="J28" s="718" t="s">
        <v>691</v>
      </c>
      <c r="K28" s="759" t="s">
        <v>695</v>
      </c>
      <c r="L28" s="760"/>
      <c r="M28" s="761"/>
      <c r="N28" s="762"/>
      <c r="O28" s="762"/>
      <c r="P28" s="763"/>
    </row>
    <row r="29" spans="2:16" ht="16.899999999999999" customHeight="1" x14ac:dyDescent="0.15">
      <c r="B29" s="764"/>
      <c r="C29" s="719" t="s">
        <v>300</v>
      </c>
      <c r="D29" s="732" t="s">
        <v>92</v>
      </c>
      <c r="E29" s="720">
        <v>0.5</v>
      </c>
      <c r="F29" s="721" t="s">
        <v>687</v>
      </c>
      <c r="G29" s="721">
        <v>0.4</v>
      </c>
      <c r="H29" s="721" t="s">
        <v>689</v>
      </c>
      <c r="I29" s="721">
        <v>0.5</v>
      </c>
      <c r="J29" s="722" t="s">
        <v>691</v>
      </c>
      <c r="K29" s="723">
        <v>0.55677419354838709</v>
      </c>
      <c r="L29" s="721" t="s">
        <v>618</v>
      </c>
      <c r="M29" s="721">
        <v>0.5</v>
      </c>
      <c r="N29" s="721" t="s">
        <v>619</v>
      </c>
      <c r="O29" s="721">
        <v>0.64</v>
      </c>
      <c r="P29" s="733" t="s">
        <v>620</v>
      </c>
    </row>
    <row r="30" spans="2:16" ht="16.899999999999999" customHeight="1" x14ac:dyDescent="0.15">
      <c r="B30" s="751" t="s">
        <v>705</v>
      </c>
      <c r="C30" s="727" t="s">
        <v>693</v>
      </c>
      <c r="D30" s="710" t="s">
        <v>87</v>
      </c>
      <c r="E30" s="729" t="s">
        <v>694</v>
      </c>
      <c r="F30" s="730" t="s">
        <v>687</v>
      </c>
      <c r="G30" s="730" t="s">
        <v>694</v>
      </c>
      <c r="H30" s="730" t="s">
        <v>689</v>
      </c>
      <c r="I30" s="735">
        <v>1</v>
      </c>
      <c r="J30" s="731" t="s">
        <v>691</v>
      </c>
      <c r="K30" s="754" t="s">
        <v>695</v>
      </c>
      <c r="L30" s="755"/>
      <c r="M30" s="756"/>
      <c r="N30" s="757"/>
      <c r="O30" s="757"/>
      <c r="P30" s="758"/>
    </row>
    <row r="31" spans="2:16" ht="16.899999999999999" customHeight="1" x14ac:dyDescent="0.15">
      <c r="B31" s="752"/>
      <c r="C31" s="714" t="s">
        <v>696</v>
      </c>
      <c r="D31" s="715" t="s">
        <v>87</v>
      </c>
      <c r="E31" s="716" t="s">
        <v>697</v>
      </c>
      <c r="F31" s="717" t="s">
        <v>687</v>
      </c>
      <c r="G31" s="717" t="s">
        <v>697</v>
      </c>
      <c r="H31" s="717" t="s">
        <v>689</v>
      </c>
      <c r="I31" s="736">
        <v>0.1</v>
      </c>
      <c r="J31" s="718" t="s">
        <v>691</v>
      </c>
      <c r="K31" s="759" t="s">
        <v>695</v>
      </c>
      <c r="L31" s="760"/>
      <c r="M31" s="761"/>
      <c r="N31" s="762"/>
      <c r="O31" s="762"/>
      <c r="P31" s="763"/>
    </row>
    <row r="32" spans="2:16" ht="16.899999999999999" customHeight="1" x14ac:dyDescent="0.15">
      <c r="B32" s="764"/>
      <c r="C32" s="719" t="s">
        <v>300</v>
      </c>
      <c r="D32" s="710" t="s">
        <v>92</v>
      </c>
      <c r="E32" s="720">
        <v>0.4</v>
      </c>
      <c r="F32" s="721" t="s">
        <v>687</v>
      </c>
      <c r="G32" s="721">
        <v>0.4</v>
      </c>
      <c r="H32" s="721" t="s">
        <v>689</v>
      </c>
      <c r="I32" s="721">
        <v>0.5</v>
      </c>
      <c r="J32" s="722" t="s">
        <v>691</v>
      </c>
      <c r="K32" s="723">
        <v>0.5038709677419354</v>
      </c>
      <c r="L32" s="725" t="s">
        <v>618</v>
      </c>
      <c r="M32" s="725">
        <v>0.44</v>
      </c>
      <c r="N32" s="725" t="s">
        <v>619</v>
      </c>
      <c r="O32" s="725">
        <v>0.54</v>
      </c>
      <c r="P32" s="734" t="s">
        <v>620</v>
      </c>
    </row>
    <row r="33" spans="2:16" ht="16.899999999999999" customHeight="1" x14ac:dyDescent="0.15">
      <c r="B33" s="751" t="s">
        <v>706</v>
      </c>
      <c r="C33" s="727" t="s">
        <v>693</v>
      </c>
      <c r="D33" s="728" t="s">
        <v>87</v>
      </c>
      <c r="E33" s="729" t="s">
        <v>694</v>
      </c>
      <c r="F33" s="730" t="s">
        <v>687</v>
      </c>
      <c r="G33" s="730" t="s">
        <v>694</v>
      </c>
      <c r="H33" s="730" t="s">
        <v>689</v>
      </c>
      <c r="I33" s="730" t="s">
        <v>694</v>
      </c>
      <c r="J33" s="731" t="s">
        <v>691</v>
      </c>
      <c r="K33" s="754" t="s">
        <v>695</v>
      </c>
      <c r="L33" s="755"/>
      <c r="M33" s="756"/>
      <c r="N33" s="757"/>
      <c r="O33" s="757"/>
      <c r="P33" s="758"/>
    </row>
    <row r="34" spans="2:16" ht="16.899999999999999" customHeight="1" x14ac:dyDescent="0.15">
      <c r="B34" s="752"/>
      <c r="C34" s="714" t="s">
        <v>696</v>
      </c>
      <c r="D34" s="715" t="s">
        <v>87</v>
      </c>
      <c r="E34" s="716" t="s">
        <v>697</v>
      </c>
      <c r="F34" s="717" t="s">
        <v>687</v>
      </c>
      <c r="G34" s="717" t="s">
        <v>697</v>
      </c>
      <c r="H34" s="717" t="s">
        <v>689</v>
      </c>
      <c r="I34" s="717" t="s">
        <v>697</v>
      </c>
      <c r="J34" s="718" t="s">
        <v>691</v>
      </c>
      <c r="K34" s="759" t="s">
        <v>695</v>
      </c>
      <c r="L34" s="760"/>
      <c r="M34" s="761"/>
      <c r="N34" s="762"/>
      <c r="O34" s="762"/>
      <c r="P34" s="763"/>
    </row>
    <row r="35" spans="2:16" ht="16.899999999999999" customHeight="1" x14ac:dyDescent="0.15">
      <c r="B35" s="764"/>
      <c r="C35" s="719" t="s">
        <v>300</v>
      </c>
      <c r="D35" s="710" t="s">
        <v>92</v>
      </c>
      <c r="E35" s="720">
        <v>0.4</v>
      </c>
      <c r="F35" s="721" t="s">
        <v>687</v>
      </c>
      <c r="G35" s="721">
        <v>0.4</v>
      </c>
      <c r="H35" s="721" t="s">
        <v>689</v>
      </c>
      <c r="I35" s="721">
        <v>0.4</v>
      </c>
      <c r="J35" s="722" t="s">
        <v>691</v>
      </c>
      <c r="K35" s="723">
        <v>0.51677419354838694</v>
      </c>
      <c r="L35" s="725" t="s">
        <v>618</v>
      </c>
      <c r="M35" s="725">
        <v>0.48</v>
      </c>
      <c r="N35" s="725" t="s">
        <v>619</v>
      </c>
      <c r="O35" s="725">
        <v>0.54</v>
      </c>
      <c r="P35" s="734" t="s">
        <v>620</v>
      </c>
    </row>
    <row r="36" spans="2:16" ht="16.899999999999999" customHeight="1" x14ac:dyDescent="0.15">
      <c r="B36" s="751" t="s">
        <v>707</v>
      </c>
      <c r="C36" s="727" t="s">
        <v>693</v>
      </c>
      <c r="D36" s="728" t="s">
        <v>87</v>
      </c>
      <c r="E36" s="729" t="s">
        <v>694</v>
      </c>
      <c r="F36" s="730" t="s">
        <v>687</v>
      </c>
      <c r="G36" s="730" t="s">
        <v>694</v>
      </c>
      <c r="H36" s="730" t="s">
        <v>689</v>
      </c>
      <c r="I36" s="730" t="s">
        <v>694</v>
      </c>
      <c r="J36" s="731" t="s">
        <v>691</v>
      </c>
      <c r="K36" s="765" t="s">
        <v>695</v>
      </c>
      <c r="L36" s="766"/>
      <c r="M36" s="767"/>
      <c r="N36" s="767"/>
      <c r="O36" s="767"/>
      <c r="P36" s="768"/>
    </row>
    <row r="37" spans="2:16" ht="16.899999999999999" customHeight="1" x14ac:dyDescent="0.15">
      <c r="B37" s="752"/>
      <c r="C37" s="714" t="s">
        <v>696</v>
      </c>
      <c r="D37" s="715" t="s">
        <v>87</v>
      </c>
      <c r="E37" s="716" t="s">
        <v>697</v>
      </c>
      <c r="F37" s="717" t="s">
        <v>687</v>
      </c>
      <c r="G37" s="717" t="s">
        <v>697</v>
      </c>
      <c r="H37" s="717" t="s">
        <v>689</v>
      </c>
      <c r="I37" s="717" t="s">
        <v>697</v>
      </c>
      <c r="J37" s="718" t="s">
        <v>691</v>
      </c>
      <c r="K37" s="769" t="s">
        <v>695</v>
      </c>
      <c r="L37" s="770"/>
      <c r="M37" s="771"/>
      <c r="N37" s="771"/>
      <c r="O37" s="771"/>
      <c r="P37" s="772"/>
    </row>
    <row r="38" spans="2:16" ht="16.899999999999999" customHeight="1" x14ac:dyDescent="0.15">
      <c r="B38" s="764"/>
      <c r="C38" s="719" t="s">
        <v>300</v>
      </c>
      <c r="D38" s="732" t="s">
        <v>92</v>
      </c>
      <c r="E38" s="720">
        <v>0.4</v>
      </c>
      <c r="F38" s="721" t="s">
        <v>687</v>
      </c>
      <c r="G38" s="721">
        <v>0.4</v>
      </c>
      <c r="H38" s="721" t="s">
        <v>689</v>
      </c>
      <c r="I38" s="721">
        <v>0.4</v>
      </c>
      <c r="J38" s="722" t="s">
        <v>691</v>
      </c>
      <c r="K38" s="723">
        <v>0.52142857142857135</v>
      </c>
      <c r="L38" s="721" t="s">
        <v>618</v>
      </c>
      <c r="M38" s="721">
        <v>0.5</v>
      </c>
      <c r="N38" s="721" t="s">
        <v>619</v>
      </c>
      <c r="O38" s="721">
        <v>0.56000000000000005</v>
      </c>
      <c r="P38" s="733" t="s">
        <v>620</v>
      </c>
    </row>
    <row r="39" spans="2:16" ht="16.899999999999999" customHeight="1" x14ac:dyDescent="0.15">
      <c r="B39" s="751" t="s">
        <v>708</v>
      </c>
      <c r="C39" s="727" t="s">
        <v>693</v>
      </c>
      <c r="D39" s="710" t="s">
        <v>87</v>
      </c>
      <c r="E39" s="729" t="s">
        <v>694</v>
      </c>
      <c r="F39" s="730" t="s">
        <v>687</v>
      </c>
      <c r="G39" s="730" t="s">
        <v>694</v>
      </c>
      <c r="H39" s="730" t="s">
        <v>689</v>
      </c>
      <c r="I39" s="730" t="s">
        <v>694</v>
      </c>
      <c r="J39" s="731" t="s">
        <v>691</v>
      </c>
      <c r="K39" s="754" t="s">
        <v>695</v>
      </c>
      <c r="L39" s="755"/>
      <c r="M39" s="756"/>
      <c r="N39" s="757"/>
      <c r="O39" s="757"/>
      <c r="P39" s="758"/>
    </row>
    <row r="40" spans="2:16" ht="16.899999999999999" customHeight="1" x14ac:dyDescent="0.15">
      <c r="B40" s="752"/>
      <c r="C40" s="714" t="s">
        <v>696</v>
      </c>
      <c r="D40" s="715" t="s">
        <v>87</v>
      </c>
      <c r="E40" s="716" t="s">
        <v>697</v>
      </c>
      <c r="F40" s="717" t="s">
        <v>687</v>
      </c>
      <c r="G40" s="717" t="s">
        <v>697</v>
      </c>
      <c r="H40" s="717" t="s">
        <v>689</v>
      </c>
      <c r="I40" s="717" t="s">
        <v>697</v>
      </c>
      <c r="J40" s="718" t="s">
        <v>691</v>
      </c>
      <c r="K40" s="759" t="s">
        <v>695</v>
      </c>
      <c r="L40" s="760"/>
      <c r="M40" s="761"/>
      <c r="N40" s="762"/>
      <c r="O40" s="762"/>
      <c r="P40" s="763"/>
    </row>
    <row r="41" spans="2:16" ht="16.899999999999999" customHeight="1" thickBot="1" x14ac:dyDescent="0.2">
      <c r="B41" s="753"/>
      <c r="C41" s="737" t="s">
        <v>300</v>
      </c>
      <c r="D41" s="738" t="s">
        <v>92</v>
      </c>
      <c r="E41" s="739">
        <v>0.4</v>
      </c>
      <c r="F41" s="740" t="s">
        <v>687</v>
      </c>
      <c r="G41" s="740">
        <v>0.4</v>
      </c>
      <c r="H41" s="740" t="s">
        <v>689</v>
      </c>
      <c r="I41" s="740">
        <v>0.4</v>
      </c>
      <c r="J41" s="741" t="s">
        <v>691</v>
      </c>
      <c r="K41" s="742">
        <v>0.50016129032258072</v>
      </c>
      <c r="L41" s="740" t="s">
        <v>618</v>
      </c>
      <c r="M41" s="740">
        <v>0.46</v>
      </c>
      <c r="N41" s="740" t="s">
        <v>619</v>
      </c>
      <c r="O41" s="740">
        <v>0.56000000000000005</v>
      </c>
      <c r="P41" s="743" t="s">
        <v>620</v>
      </c>
    </row>
    <row r="42" spans="2:16" ht="15" customHeight="1" x14ac:dyDescent="0.15">
      <c r="B42" s="698" t="s">
        <v>621</v>
      </c>
    </row>
  </sheetData>
  <mergeCells count="39">
    <mergeCell ref="B4:D4"/>
    <mergeCell ref="E4:J4"/>
    <mergeCell ref="K4:P4"/>
    <mergeCell ref="B6:B8"/>
    <mergeCell ref="K6:P6"/>
    <mergeCell ref="K7:P7"/>
    <mergeCell ref="B9:B11"/>
    <mergeCell ref="K9:P9"/>
    <mergeCell ref="K10:P10"/>
    <mergeCell ref="B12:B14"/>
    <mergeCell ref="K12:P12"/>
    <mergeCell ref="K13:P13"/>
    <mergeCell ref="B15:B17"/>
    <mergeCell ref="K15:P15"/>
    <mergeCell ref="K16:P16"/>
    <mergeCell ref="B18:B20"/>
    <mergeCell ref="K18:P18"/>
    <mergeCell ref="K19:P19"/>
    <mergeCell ref="B21:B23"/>
    <mergeCell ref="K21:P21"/>
    <mergeCell ref="K22:P22"/>
    <mergeCell ref="B24:B26"/>
    <mergeCell ref="K24:P24"/>
    <mergeCell ref="K25:P25"/>
    <mergeCell ref="B27:B29"/>
    <mergeCell ref="K27:P27"/>
    <mergeCell ref="K28:P28"/>
    <mergeCell ref="B30:B32"/>
    <mergeCell ref="K30:P30"/>
    <mergeCell ref="K31:P31"/>
    <mergeCell ref="B39:B41"/>
    <mergeCell ref="K39:P39"/>
    <mergeCell ref="K40:P40"/>
    <mergeCell ref="B33:B35"/>
    <mergeCell ref="K33:P33"/>
    <mergeCell ref="K34:P34"/>
    <mergeCell ref="B36:B38"/>
    <mergeCell ref="K36:P36"/>
    <mergeCell ref="K37:P37"/>
  </mergeCells>
  <phoneticPr fontId="2"/>
  <pageMargins left="0.70866141732283472" right="0.70866141732283472" top="0.98425196850393704" bottom="0.59055118110236227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79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256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52" t="s">
        <v>1</v>
      </c>
      <c r="F3" s="815"/>
      <c r="G3" s="816"/>
      <c r="H3" s="643"/>
      <c r="I3" s="2"/>
      <c r="J3" s="2"/>
      <c r="K3" s="2"/>
    </row>
    <row r="4" spans="1:12" ht="15" thickBot="1" x14ac:dyDescent="0.2">
      <c r="A4" s="800" t="s">
        <v>2</v>
      </c>
      <c r="B4" s="801"/>
      <c r="C4" s="620" t="s">
        <v>647</v>
      </c>
      <c r="D4" s="2"/>
      <c r="E4" s="953" t="s">
        <v>639</v>
      </c>
      <c r="F4" s="818"/>
      <c r="G4" s="819"/>
      <c r="H4" s="647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8">
        <v>45056</v>
      </c>
      <c r="F6" s="8">
        <v>45112</v>
      </c>
      <c r="G6" s="8">
        <v>45175</v>
      </c>
      <c r="H6" s="201">
        <v>45238</v>
      </c>
      <c r="I6" s="820" t="s">
        <v>6</v>
      </c>
      <c r="J6" s="823" t="s">
        <v>7</v>
      </c>
      <c r="K6" s="826" t="s">
        <v>8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9">
        <v>0.51597222222222217</v>
      </c>
      <c r="F7" s="9">
        <v>0.53819444444444442</v>
      </c>
      <c r="G7" s="9">
        <v>0.4861111111111111</v>
      </c>
      <c r="H7" s="203">
        <v>0.54513888888888895</v>
      </c>
      <c r="I7" s="821"/>
      <c r="J7" s="824"/>
      <c r="K7" s="827"/>
      <c r="L7" s="830"/>
    </row>
    <row r="8" spans="1:12" x14ac:dyDescent="0.15">
      <c r="A8" s="806"/>
      <c r="B8" s="807"/>
      <c r="C8" s="834" t="s">
        <v>11</v>
      </c>
      <c r="D8" s="835"/>
      <c r="E8" s="9" t="s">
        <v>504</v>
      </c>
      <c r="F8" s="9" t="s">
        <v>504</v>
      </c>
      <c r="G8" s="9" t="s">
        <v>507</v>
      </c>
      <c r="H8" s="9" t="s">
        <v>507</v>
      </c>
      <c r="I8" s="821"/>
      <c r="J8" s="824"/>
      <c r="K8" s="827"/>
      <c r="L8" s="830"/>
    </row>
    <row r="9" spans="1:12" x14ac:dyDescent="0.15">
      <c r="A9" s="806"/>
      <c r="B9" s="807"/>
      <c r="C9" s="834" t="s">
        <v>12</v>
      </c>
      <c r="D9" s="835"/>
      <c r="E9" s="10" t="s">
        <v>504</v>
      </c>
      <c r="F9" s="10" t="s">
        <v>507</v>
      </c>
      <c r="G9" s="9" t="s">
        <v>507</v>
      </c>
      <c r="H9" s="9" t="s">
        <v>504</v>
      </c>
      <c r="I9" s="822"/>
      <c r="J9" s="825"/>
      <c r="K9" s="828"/>
      <c r="L9" s="830"/>
    </row>
    <row r="10" spans="1:12" x14ac:dyDescent="0.15">
      <c r="A10" s="806"/>
      <c r="B10" s="807"/>
      <c r="C10" s="834" t="s">
        <v>13</v>
      </c>
      <c r="D10" s="835"/>
      <c r="E10" s="11">
        <v>17.5</v>
      </c>
      <c r="F10" s="11">
        <v>21</v>
      </c>
      <c r="G10" s="11">
        <v>24.2</v>
      </c>
      <c r="H10" s="205">
        <v>11.3</v>
      </c>
      <c r="I10" s="12">
        <f>MAXA(E10:H10)</f>
        <v>24.2</v>
      </c>
      <c r="J10" s="11">
        <f>MINA(E10:H10)</f>
        <v>11.3</v>
      </c>
      <c r="K10" s="212">
        <f>AVERAGEA(E10:H10)</f>
        <v>18.5</v>
      </c>
      <c r="L10" s="830"/>
    </row>
    <row r="11" spans="1:12" ht="14.25" thickBot="1" x14ac:dyDescent="0.2">
      <c r="A11" s="806"/>
      <c r="B11" s="807"/>
      <c r="C11" s="834" t="s">
        <v>14</v>
      </c>
      <c r="D11" s="835"/>
      <c r="E11" s="11">
        <v>10.4</v>
      </c>
      <c r="F11" s="11">
        <v>14.5</v>
      </c>
      <c r="G11" s="11">
        <v>19.2</v>
      </c>
      <c r="H11" s="205">
        <v>11.7</v>
      </c>
      <c r="I11" s="12">
        <f>MAXA(E11:H11)</f>
        <v>19.2</v>
      </c>
      <c r="J11" s="11">
        <f>MINA(E11:H11)</f>
        <v>10.4</v>
      </c>
      <c r="K11" s="212">
        <f>AVERAGEA(E11:H11)</f>
        <v>13.95</v>
      </c>
      <c r="L11" s="831"/>
    </row>
    <row r="12" spans="1:12" x14ac:dyDescent="0.15">
      <c r="A12" s="792" t="s">
        <v>15</v>
      </c>
      <c r="B12" s="793"/>
      <c r="C12" s="793"/>
      <c r="D12" s="13" t="s">
        <v>16</v>
      </c>
      <c r="E12" s="326"/>
      <c r="F12" s="518" t="s">
        <v>380</v>
      </c>
      <c r="G12" s="355" t="s">
        <v>381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96" t="s">
        <v>17</v>
      </c>
      <c r="C13" s="797"/>
      <c r="D13" s="19" t="s">
        <v>18</v>
      </c>
      <c r="E13" s="20">
        <v>14</v>
      </c>
      <c r="F13" s="20">
        <v>49</v>
      </c>
      <c r="G13" s="20">
        <v>440</v>
      </c>
      <c r="H13" s="20">
        <v>83</v>
      </c>
      <c r="I13" s="21">
        <v>440</v>
      </c>
      <c r="J13" s="20">
        <v>14</v>
      </c>
      <c r="K13" s="213">
        <v>150</v>
      </c>
      <c r="L13" s="789" t="s">
        <v>19</v>
      </c>
    </row>
    <row r="14" spans="1:12" x14ac:dyDescent="0.15">
      <c r="A14" s="16">
        <v>2</v>
      </c>
      <c r="B14" s="796" t="s">
        <v>20</v>
      </c>
      <c r="C14" s="797"/>
      <c r="D14" s="22" t="s">
        <v>21</v>
      </c>
      <c r="E14" s="10" t="s">
        <v>515</v>
      </c>
      <c r="F14" s="20" t="s">
        <v>515</v>
      </c>
      <c r="G14" s="20" t="s">
        <v>515</v>
      </c>
      <c r="H14" s="20" t="s">
        <v>515</v>
      </c>
      <c r="I14" s="23" t="s">
        <v>22</v>
      </c>
      <c r="J14" s="24" t="s">
        <v>22</v>
      </c>
      <c r="K14" s="214" t="s">
        <v>22</v>
      </c>
      <c r="L14" s="790"/>
    </row>
    <row r="15" spans="1:12" x14ac:dyDescent="0.15">
      <c r="A15" s="16">
        <v>3</v>
      </c>
      <c r="B15" s="796" t="s">
        <v>23</v>
      </c>
      <c r="C15" s="797"/>
      <c r="D15" s="19" t="s">
        <v>24</v>
      </c>
      <c r="E15" s="481"/>
      <c r="F15" s="481"/>
      <c r="G15" s="11"/>
      <c r="H15" s="212"/>
      <c r="I15" s="23" t="s">
        <v>22</v>
      </c>
      <c r="J15" s="24" t="s">
        <v>22</v>
      </c>
      <c r="K15" s="24" t="s">
        <v>22</v>
      </c>
      <c r="L15" s="789" t="s">
        <v>25</v>
      </c>
    </row>
    <row r="16" spans="1:12" x14ac:dyDescent="0.15">
      <c r="A16" s="16">
        <v>4</v>
      </c>
      <c r="B16" s="796" t="s">
        <v>26</v>
      </c>
      <c r="C16" s="797"/>
      <c r="D16" s="19" t="s">
        <v>27</v>
      </c>
      <c r="E16" s="481"/>
      <c r="F16" s="481"/>
      <c r="G16" s="11"/>
      <c r="H16" s="212"/>
      <c r="I16" s="23" t="s">
        <v>22</v>
      </c>
      <c r="J16" s="24" t="s">
        <v>22</v>
      </c>
      <c r="K16" s="24" t="s">
        <v>22</v>
      </c>
      <c r="L16" s="791"/>
    </row>
    <row r="17" spans="1:12" x14ac:dyDescent="0.15">
      <c r="A17" s="16">
        <v>5</v>
      </c>
      <c r="B17" s="796" t="s">
        <v>28</v>
      </c>
      <c r="C17" s="797"/>
      <c r="D17" s="19" t="s">
        <v>24</v>
      </c>
      <c r="E17" s="481"/>
      <c r="F17" s="481"/>
      <c r="G17" s="11"/>
      <c r="H17" s="212"/>
      <c r="I17" s="23" t="s">
        <v>22</v>
      </c>
      <c r="J17" s="24" t="s">
        <v>22</v>
      </c>
      <c r="K17" s="24" t="s">
        <v>22</v>
      </c>
      <c r="L17" s="791"/>
    </row>
    <row r="18" spans="1:12" x14ac:dyDescent="0.15">
      <c r="A18" s="16">
        <v>6</v>
      </c>
      <c r="B18" s="796" t="s">
        <v>29</v>
      </c>
      <c r="C18" s="797"/>
      <c r="D18" s="19" t="s">
        <v>30</v>
      </c>
      <c r="E18" s="481"/>
      <c r="F18" s="481"/>
      <c r="G18" s="11"/>
      <c r="H18" s="212"/>
      <c r="I18" s="23" t="s">
        <v>22</v>
      </c>
      <c r="J18" s="24" t="s">
        <v>22</v>
      </c>
      <c r="K18" s="24" t="s">
        <v>22</v>
      </c>
      <c r="L18" s="791"/>
    </row>
    <row r="19" spans="1:12" x14ac:dyDescent="0.15">
      <c r="A19" s="16">
        <v>7</v>
      </c>
      <c r="B19" s="796" t="s">
        <v>31</v>
      </c>
      <c r="C19" s="797"/>
      <c r="D19" s="19" t="s">
        <v>32</v>
      </c>
      <c r="E19" s="481"/>
      <c r="F19" s="481"/>
      <c r="G19" s="11"/>
      <c r="H19" s="212"/>
      <c r="I19" s="23" t="s">
        <v>22</v>
      </c>
      <c r="J19" s="24" t="s">
        <v>22</v>
      </c>
      <c r="K19" s="24" t="s">
        <v>22</v>
      </c>
      <c r="L19" s="791"/>
    </row>
    <row r="20" spans="1:12" x14ac:dyDescent="0.15">
      <c r="A20" s="16">
        <v>8</v>
      </c>
      <c r="B20" s="796" t="s">
        <v>33</v>
      </c>
      <c r="C20" s="797"/>
      <c r="D20" s="19" t="s">
        <v>32</v>
      </c>
      <c r="E20" s="481"/>
      <c r="F20" s="481"/>
      <c r="G20" s="11"/>
      <c r="H20" s="212"/>
      <c r="I20" s="23" t="s">
        <v>22</v>
      </c>
      <c r="J20" s="24" t="s">
        <v>22</v>
      </c>
      <c r="K20" s="24" t="s">
        <v>22</v>
      </c>
      <c r="L20" s="790"/>
    </row>
    <row r="21" spans="1:12" x14ac:dyDescent="0.15">
      <c r="A21" s="16">
        <v>9</v>
      </c>
      <c r="B21" s="796" t="s">
        <v>363</v>
      </c>
      <c r="C21" s="797"/>
      <c r="D21" s="19" t="s">
        <v>24</v>
      </c>
      <c r="E21" s="481"/>
      <c r="F21" s="481"/>
      <c r="G21" s="11"/>
      <c r="H21" s="212"/>
      <c r="I21" s="23" t="s">
        <v>22</v>
      </c>
      <c r="J21" s="24" t="s">
        <v>22</v>
      </c>
      <c r="K21" s="24" t="s">
        <v>22</v>
      </c>
      <c r="L21" s="789" t="s">
        <v>39</v>
      </c>
    </row>
    <row r="22" spans="1:12" x14ac:dyDescent="0.15">
      <c r="A22" s="16">
        <v>10</v>
      </c>
      <c r="B22" s="796" t="s">
        <v>34</v>
      </c>
      <c r="C22" s="797"/>
      <c r="D22" s="19" t="s">
        <v>24</v>
      </c>
      <c r="E22" s="481"/>
      <c r="F22" s="481"/>
      <c r="G22" s="11"/>
      <c r="H22" s="212"/>
      <c r="I22" s="23" t="s">
        <v>22</v>
      </c>
      <c r="J22" s="24" t="s">
        <v>22</v>
      </c>
      <c r="K22" s="208" t="s">
        <v>22</v>
      </c>
      <c r="L22" s="791"/>
    </row>
    <row r="23" spans="1:12" x14ac:dyDescent="0.15">
      <c r="A23" s="16">
        <v>11</v>
      </c>
      <c r="B23" s="796" t="s">
        <v>37</v>
      </c>
      <c r="C23" s="797"/>
      <c r="D23" s="19" t="s">
        <v>24</v>
      </c>
      <c r="E23" s="12">
        <v>0.1</v>
      </c>
      <c r="F23" s="11">
        <v>0.1</v>
      </c>
      <c r="G23" s="11" t="s">
        <v>506</v>
      </c>
      <c r="H23" s="11">
        <v>0.1</v>
      </c>
      <c r="I23" s="12">
        <v>0.1</v>
      </c>
      <c r="J23" s="11" t="s">
        <v>506</v>
      </c>
      <c r="K23" s="212" t="s">
        <v>506</v>
      </c>
      <c r="L23" s="791"/>
    </row>
    <row r="24" spans="1:12" x14ac:dyDescent="0.15">
      <c r="A24" s="16">
        <v>12</v>
      </c>
      <c r="B24" s="796" t="s">
        <v>40</v>
      </c>
      <c r="C24" s="797"/>
      <c r="D24" s="19" t="s">
        <v>24</v>
      </c>
      <c r="E24" s="481"/>
      <c r="F24" s="481"/>
      <c r="G24" s="11"/>
      <c r="H24" s="212"/>
      <c r="I24" s="23" t="s">
        <v>22</v>
      </c>
      <c r="J24" s="24" t="s">
        <v>22</v>
      </c>
      <c r="K24" s="24" t="s">
        <v>22</v>
      </c>
      <c r="L24" s="791"/>
    </row>
    <row r="25" spans="1:12" x14ac:dyDescent="0.15">
      <c r="A25" s="16">
        <v>13</v>
      </c>
      <c r="B25" s="796" t="s">
        <v>41</v>
      </c>
      <c r="C25" s="797"/>
      <c r="D25" s="19" t="s">
        <v>24</v>
      </c>
      <c r="E25" s="481"/>
      <c r="F25" s="481"/>
      <c r="G25" s="11"/>
      <c r="H25" s="212"/>
      <c r="I25" s="23" t="s">
        <v>22</v>
      </c>
      <c r="J25" s="24" t="s">
        <v>22</v>
      </c>
      <c r="K25" s="24" t="s">
        <v>22</v>
      </c>
      <c r="L25" s="790"/>
    </row>
    <row r="26" spans="1:12" x14ac:dyDescent="0.15">
      <c r="A26" s="16">
        <v>14</v>
      </c>
      <c r="B26" s="796" t="s">
        <v>42</v>
      </c>
      <c r="C26" s="797"/>
      <c r="D26" s="19" t="s">
        <v>24</v>
      </c>
      <c r="E26" s="481"/>
      <c r="F26" s="481"/>
      <c r="G26" s="11"/>
      <c r="H26" s="212"/>
      <c r="I26" s="23" t="s">
        <v>22</v>
      </c>
      <c r="J26" s="24" t="s">
        <v>22</v>
      </c>
      <c r="K26" s="24" t="s">
        <v>22</v>
      </c>
      <c r="L26" s="789" t="s">
        <v>44</v>
      </c>
    </row>
    <row r="27" spans="1:12" x14ac:dyDescent="0.15">
      <c r="A27" s="16">
        <v>15</v>
      </c>
      <c r="B27" s="796" t="s">
        <v>45</v>
      </c>
      <c r="C27" s="797"/>
      <c r="D27" s="19" t="s">
        <v>24</v>
      </c>
      <c r="E27" s="481"/>
      <c r="F27" s="481"/>
      <c r="G27" s="11"/>
      <c r="H27" s="212"/>
      <c r="I27" s="23" t="s">
        <v>22</v>
      </c>
      <c r="J27" s="24" t="s">
        <v>22</v>
      </c>
      <c r="K27" s="24" t="s">
        <v>22</v>
      </c>
      <c r="L27" s="791"/>
    </row>
    <row r="28" spans="1:12" ht="24" customHeight="1" x14ac:dyDescent="0.15">
      <c r="A28" s="16">
        <v>16</v>
      </c>
      <c r="B28" s="948" t="s">
        <v>367</v>
      </c>
      <c r="C28" s="949"/>
      <c r="D28" s="19" t="s">
        <v>24</v>
      </c>
      <c r="E28" s="481"/>
      <c r="F28" s="481"/>
      <c r="G28" s="11"/>
      <c r="H28" s="212"/>
      <c r="I28" s="23" t="s">
        <v>22</v>
      </c>
      <c r="J28" s="24" t="s">
        <v>22</v>
      </c>
      <c r="K28" s="24" t="s">
        <v>22</v>
      </c>
      <c r="L28" s="791"/>
    </row>
    <row r="29" spans="1:12" x14ac:dyDescent="0.15">
      <c r="A29" s="16">
        <v>17</v>
      </c>
      <c r="B29" s="796" t="s">
        <v>47</v>
      </c>
      <c r="C29" s="797"/>
      <c r="D29" s="19" t="s">
        <v>24</v>
      </c>
      <c r="E29" s="481"/>
      <c r="F29" s="481"/>
      <c r="G29" s="11"/>
      <c r="H29" s="212"/>
      <c r="I29" s="23" t="s">
        <v>22</v>
      </c>
      <c r="J29" s="24" t="s">
        <v>22</v>
      </c>
      <c r="K29" s="24" t="s">
        <v>22</v>
      </c>
      <c r="L29" s="791"/>
    </row>
    <row r="30" spans="1:12" x14ac:dyDescent="0.15">
      <c r="A30" s="16">
        <v>18</v>
      </c>
      <c r="B30" s="796" t="s">
        <v>48</v>
      </c>
      <c r="C30" s="797"/>
      <c r="D30" s="19" t="s">
        <v>24</v>
      </c>
      <c r="E30" s="481"/>
      <c r="F30" s="481"/>
      <c r="G30" s="11"/>
      <c r="H30" s="212"/>
      <c r="I30" s="23" t="s">
        <v>22</v>
      </c>
      <c r="J30" s="24" t="s">
        <v>22</v>
      </c>
      <c r="K30" s="24" t="s">
        <v>22</v>
      </c>
      <c r="L30" s="791"/>
    </row>
    <row r="31" spans="1:12" x14ac:dyDescent="0.15">
      <c r="A31" s="16">
        <v>19</v>
      </c>
      <c r="B31" s="796" t="s">
        <v>49</v>
      </c>
      <c r="C31" s="797"/>
      <c r="D31" s="19" t="s">
        <v>24</v>
      </c>
      <c r="E31" s="481"/>
      <c r="F31" s="481"/>
      <c r="G31" s="11"/>
      <c r="H31" s="212"/>
      <c r="I31" s="23" t="s">
        <v>22</v>
      </c>
      <c r="J31" s="24" t="s">
        <v>22</v>
      </c>
      <c r="K31" s="24" t="s">
        <v>22</v>
      </c>
      <c r="L31" s="791"/>
    </row>
    <row r="32" spans="1:12" x14ac:dyDescent="0.15">
      <c r="A32" s="16">
        <v>20</v>
      </c>
      <c r="B32" s="796" t="s">
        <v>50</v>
      </c>
      <c r="C32" s="797"/>
      <c r="D32" s="19" t="s">
        <v>24</v>
      </c>
      <c r="E32" s="481"/>
      <c r="F32" s="481"/>
      <c r="G32" s="11"/>
      <c r="H32" s="212"/>
      <c r="I32" s="23" t="s">
        <v>22</v>
      </c>
      <c r="J32" s="24" t="s">
        <v>22</v>
      </c>
      <c r="K32" s="24" t="s">
        <v>22</v>
      </c>
      <c r="L32" s="790"/>
    </row>
    <row r="33" spans="1:12" x14ac:dyDescent="0.15">
      <c r="A33" s="16">
        <v>21</v>
      </c>
      <c r="B33" s="796" t="s">
        <v>51</v>
      </c>
      <c r="C33" s="797"/>
      <c r="D33" s="19" t="s">
        <v>24</v>
      </c>
      <c r="E33" s="481"/>
      <c r="F33" s="481"/>
      <c r="G33" s="11"/>
      <c r="H33" s="212"/>
      <c r="I33" s="23" t="s">
        <v>22</v>
      </c>
      <c r="J33" s="24" t="s">
        <v>22</v>
      </c>
      <c r="K33" s="24" t="s">
        <v>22</v>
      </c>
      <c r="L33" s="789" t="s">
        <v>36</v>
      </c>
    </row>
    <row r="34" spans="1:12" x14ac:dyDescent="0.15">
      <c r="A34" s="16">
        <v>22</v>
      </c>
      <c r="B34" s="796" t="s">
        <v>53</v>
      </c>
      <c r="C34" s="797"/>
      <c r="D34" s="19" t="s">
        <v>24</v>
      </c>
      <c r="E34" s="481"/>
      <c r="F34" s="481"/>
      <c r="G34" s="11"/>
      <c r="H34" s="212"/>
      <c r="I34" s="23" t="s">
        <v>22</v>
      </c>
      <c r="J34" s="24" t="s">
        <v>22</v>
      </c>
      <c r="K34" s="24" t="s">
        <v>22</v>
      </c>
      <c r="L34" s="791"/>
    </row>
    <row r="35" spans="1:12" x14ac:dyDescent="0.15">
      <c r="A35" s="16">
        <v>23</v>
      </c>
      <c r="B35" s="796" t="s">
        <v>56</v>
      </c>
      <c r="C35" s="797"/>
      <c r="D35" s="19" t="s">
        <v>24</v>
      </c>
      <c r="E35" s="481"/>
      <c r="F35" s="481"/>
      <c r="G35" s="11"/>
      <c r="H35" s="212"/>
      <c r="I35" s="23" t="s">
        <v>22</v>
      </c>
      <c r="J35" s="24" t="s">
        <v>22</v>
      </c>
      <c r="K35" s="24" t="s">
        <v>22</v>
      </c>
      <c r="L35" s="791"/>
    </row>
    <row r="36" spans="1:12" x14ac:dyDescent="0.15">
      <c r="A36" s="16">
        <v>24</v>
      </c>
      <c r="B36" s="796" t="s">
        <v>57</v>
      </c>
      <c r="C36" s="797"/>
      <c r="D36" s="19" t="s">
        <v>24</v>
      </c>
      <c r="E36" s="481"/>
      <c r="F36" s="481"/>
      <c r="G36" s="11"/>
      <c r="H36" s="212"/>
      <c r="I36" s="23" t="s">
        <v>22</v>
      </c>
      <c r="J36" s="24" t="s">
        <v>22</v>
      </c>
      <c r="K36" s="24" t="s">
        <v>22</v>
      </c>
      <c r="L36" s="791"/>
    </row>
    <row r="37" spans="1:12" x14ac:dyDescent="0.15">
      <c r="A37" s="16">
        <v>25</v>
      </c>
      <c r="B37" s="796" t="s">
        <v>58</v>
      </c>
      <c r="C37" s="797"/>
      <c r="D37" s="19" t="s">
        <v>24</v>
      </c>
      <c r="E37" s="481"/>
      <c r="F37" s="481"/>
      <c r="G37" s="11"/>
      <c r="H37" s="212"/>
      <c r="I37" s="23" t="s">
        <v>22</v>
      </c>
      <c r="J37" s="24" t="s">
        <v>22</v>
      </c>
      <c r="K37" s="24" t="s">
        <v>22</v>
      </c>
      <c r="L37" s="791"/>
    </row>
    <row r="38" spans="1:12" x14ac:dyDescent="0.15">
      <c r="A38" s="16">
        <v>26</v>
      </c>
      <c r="B38" s="796" t="s">
        <v>59</v>
      </c>
      <c r="C38" s="797"/>
      <c r="D38" s="19" t="s">
        <v>24</v>
      </c>
      <c r="E38" s="481"/>
      <c r="F38" s="481"/>
      <c r="G38" s="11"/>
      <c r="H38" s="212"/>
      <c r="I38" s="23" t="s">
        <v>22</v>
      </c>
      <c r="J38" s="24" t="s">
        <v>22</v>
      </c>
      <c r="K38" s="24" t="s">
        <v>22</v>
      </c>
      <c r="L38" s="791"/>
    </row>
    <row r="39" spans="1:12" x14ac:dyDescent="0.15">
      <c r="A39" s="16">
        <v>27</v>
      </c>
      <c r="B39" s="796" t="s">
        <v>60</v>
      </c>
      <c r="C39" s="797"/>
      <c r="D39" s="19" t="s">
        <v>24</v>
      </c>
      <c r="E39" s="481"/>
      <c r="F39" s="481"/>
      <c r="G39" s="11"/>
      <c r="H39" s="212"/>
      <c r="I39" s="23" t="s">
        <v>22</v>
      </c>
      <c r="J39" s="24" t="s">
        <v>22</v>
      </c>
      <c r="K39" s="24" t="s">
        <v>22</v>
      </c>
      <c r="L39" s="791"/>
    </row>
    <row r="40" spans="1:12" x14ac:dyDescent="0.15">
      <c r="A40" s="16">
        <v>28</v>
      </c>
      <c r="B40" s="796" t="s">
        <v>61</v>
      </c>
      <c r="C40" s="797"/>
      <c r="D40" s="19" t="s">
        <v>24</v>
      </c>
      <c r="E40" s="481"/>
      <c r="F40" s="481"/>
      <c r="G40" s="11"/>
      <c r="H40" s="212"/>
      <c r="I40" s="23" t="s">
        <v>22</v>
      </c>
      <c r="J40" s="24" t="s">
        <v>22</v>
      </c>
      <c r="K40" s="24" t="s">
        <v>22</v>
      </c>
      <c r="L40" s="791"/>
    </row>
    <row r="41" spans="1:12" x14ac:dyDescent="0.15">
      <c r="A41" s="16">
        <v>29</v>
      </c>
      <c r="B41" s="796" t="s">
        <v>62</v>
      </c>
      <c r="C41" s="797"/>
      <c r="D41" s="19" t="s">
        <v>24</v>
      </c>
      <c r="E41" s="481"/>
      <c r="F41" s="481"/>
      <c r="G41" s="11"/>
      <c r="H41" s="212"/>
      <c r="I41" s="23" t="s">
        <v>22</v>
      </c>
      <c r="J41" s="24" t="s">
        <v>22</v>
      </c>
      <c r="K41" s="24" t="s">
        <v>22</v>
      </c>
      <c r="L41" s="791"/>
    </row>
    <row r="42" spans="1:12" x14ac:dyDescent="0.15">
      <c r="A42" s="16">
        <v>30</v>
      </c>
      <c r="B42" s="796" t="s">
        <v>63</v>
      </c>
      <c r="C42" s="797"/>
      <c r="D42" s="19" t="s">
        <v>24</v>
      </c>
      <c r="E42" s="481"/>
      <c r="F42" s="481"/>
      <c r="G42" s="11"/>
      <c r="H42" s="212"/>
      <c r="I42" s="23" t="s">
        <v>22</v>
      </c>
      <c r="J42" s="24" t="s">
        <v>22</v>
      </c>
      <c r="K42" s="24" t="s">
        <v>22</v>
      </c>
      <c r="L42" s="791"/>
    </row>
    <row r="43" spans="1:12" x14ac:dyDescent="0.15">
      <c r="A43" s="16">
        <v>31</v>
      </c>
      <c r="B43" s="796" t="s">
        <v>64</v>
      </c>
      <c r="C43" s="797"/>
      <c r="D43" s="19" t="s">
        <v>24</v>
      </c>
      <c r="E43" s="481"/>
      <c r="F43" s="481"/>
      <c r="G43" s="11"/>
      <c r="H43" s="212"/>
      <c r="I43" s="23" t="s">
        <v>22</v>
      </c>
      <c r="J43" s="24" t="s">
        <v>22</v>
      </c>
      <c r="K43" s="24" t="s">
        <v>22</v>
      </c>
      <c r="L43" s="790"/>
    </row>
    <row r="44" spans="1:12" x14ac:dyDescent="0.15">
      <c r="A44" s="16">
        <v>32</v>
      </c>
      <c r="B44" s="796" t="s">
        <v>65</v>
      </c>
      <c r="C44" s="797"/>
      <c r="D44" s="19" t="s">
        <v>24</v>
      </c>
      <c r="E44" s="481"/>
      <c r="F44" s="481"/>
      <c r="G44" s="11"/>
      <c r="H44" s="212"/>
      <c r="I44" s="23" t="s">
        <v>22</v>
      </c>
      <c r="J44" s="24" t="s">
        <v>22</v>
      </c>
      <c r="K44" s="24" t="s">
        <v>22</v>
      </c>
      <c r="L44" s="789" t="s">
        <v>25</v>
      </c>
    </row>
    <row r="45" spans="1:12" x14ac:dyDescent="0.15">
      <c r="A45" s="16">
        <v>33</v>
      </c>
      <c r="B45" s="796" t="s">
        <v>66</v>
      </c>
      <c r="C45" s="797"/>
      <c r="D45" s="19" t="s">
        <v>24</v>
      </c>
      <c r="E45" s="481"/>
      <c r="F45" s="481"/>
      <c r="G45" s="11"/>
      <c r="H45" s="212"/>
      <c r="I45" s="23" t="s">
        <v>22</v>
      </c>
      <c r="J45" s="24" t="s">
        <v>22</v>
      </c>
      <c r="K45" s="24" t="s">
        <v>22</v>
      </c>
      <c r="L45" s="791"/>
    </row>
    <row r="46" spans="1:12" x14ac:dyDescent="0.15">
      <c r="A46" s="16">
        <v>34</v>
      </c>
      <c r="B46" s="796" t="s">
        <v>67</v>
      </c>
      <c r="C46" s="797"/>
      <c r="D46" s="19" t="s">
        <v>24</v>
      </c>
      <c r="E46" s="27">
        <v>0.09</v>
      </c>
      <c r="F46" s="25">
        <v>0.06</v>
      </c>
      <c r="G46" s="25">
        <v>7.0000000000000007E-2</v>
      </c>
      <c r="H46" s="25">
        <v>7.0000000000000007E-2</v>
      </c>
      <c r="I46" s="27">
        <v>0.09</v>
      </c>
      <c r="J46" s="25">
        <v>0.06</v>
      </c>
      <c r="K46" s="215">
        <v>7.0000000000000007E-2</v>
      </c>
      <c r="L46" s="791"/>
    </row>
    <row r="47" spans="1:12" x14ac:dyDescent="0.15">
      <c r="A47" s="16">
        <v>35</v>
      </c>
      <c r="B47" s="796" t="s">
        <v>69</v>
      </c>
      <c r="C47" s="797"/>
      <c r="D47" s="19" t="s">
        <v>24</v>
      </c>
      <c r="E47" s="481"/>
      <c r="F47" s="481"/>
      <c r="G47" s="11"/>
      <c r="H47" s="212"/>
      <c r="I47" s="23" t="s">
        <v>22</v>
      </c>
      <c r="J47" s="24" t="s">
        <v>22</v>
      </c>
      <c r="K47" s="24" t="s">
        <v>22</v>
      </c>
      <c r="L47" s="791"/>
    </row>
    <row r="48" spans="1:12" x14ac:dyDescent="0.15">
      <c r="A48" s="16">
        <v>36</v>
      </c>
      <c r="B48" s="796" t="s">
        <v>71</v>
      </c>
      <c r="C48" s="797"/>
      <c r="D48" s="19" t="s">
        <v>24</v>
      </c>
      <c r="E48" s="481"/>
      <c r="F48" s="481"/>
      <c r="G48" s="11"/>
      <c r="H48" s="212"/>
      <c r="I48" s="23" t="s">
        <v>22</v>
      </c>
      <c r="J48" s="24" t="s">
        <v>22</v>
      </c>
      <c r="K48" s="24" t="s">
        <v>22</v>
      </c>
      <c r="L48" s="791"/>
    </row>
    <row r="49" spans="1:12" x14ac:dyDescent="0.15">
      <c r="A49" s="16">
        <v>37</v>
      </c>
      <c r="B49" s="796" t="s">
        <v>72</v>
      </c>
      <c r="C49" s="797"/>
      <c r="D49" s="19" t="s">
        <v>24</v>
      </c>
      <c r="E49" s="23">
        <v>8.0000000000000002E-3</v>
      </c>
      <c r="F49" s="24">
        <v>8.9999999999999993E-3</v>
      </c>
      <c r="G49" s="24">
        <v>0.01</v>
      </c>
      <c r="H49" s="208">
        <v>1.0999999999999999E-2</v>
      </c>
      <c r="I49" s="23">
        <v>1.0999999999999999E-2</v>
      </c>
      <c r="J49" s="24">
        <v>8.0000000000000002E-3</v>
      </c>
      <c r="K49" s="214">
        <v>0.01</v>
      </c>
      <c r="L49" s="790"/>
    </row>
    <row r="50" spans="1:12" x14ac:dyDescent="0.15">
      <c r="A50" s="16">
        <v>38</v>
      </c>
      <c r="B50" s="796" t="s">
        <v>73</v>
      </c>
      <c r="C50" s="797"/>
      <c r="D50" s="19" t="s">
        <v>24</v>
      </c>
      <c r="E50" s="12">
        <v>1.8</v>
      </c>
      <c r="F50" s="11">
        <v>1.8</v>
      </c>
      <c r="G50" s="11">
        <v>2.2000000000000002</v>
      </c>
      <c r="H50" s="11">
        <v>2.4</v>
      </c>
      <c r="I50" s="12">
        <v>2.4</v>
      </c>
      <c r="J50" s="11">
        <v>1.8</v>
      </c>
      <c r="K50" s="212">
        <v>2.1</v>
      </c>
      <c r="L50" s="789" t="s">
        <v>39</v>
      </c>
    </row>
    <row r="51" spans="1:12" x14ac:dyDescent="0.15">
      <c r="A51" s="16">
        <v>39</v>
      </c>
      <c r="B51" s="796" t="s">
        <v>376</v>
      </c>
      <c r="C51" s="797"/>
      <c r="D51" s="19" t="s">
        <v>24</v>
      </c>
      <c r="E51" s="21">
        <v>13</v>
      </c>
      <c r="F51" s="20">
        <v>16</v>
      </c>
      <c r="G51" s="20">
        <v>22</v>
      </c>
      <c r="H51" s="20">
        <v>22</v>
      </c>
      <c r="I51" s="21">
        <v>22</v>
      </c>
      <c r="J51" s="20">
        <v>13</v>
      </c>
      <c r="K51" s="213">
        <v>18</v>
      </c>
      <c r="L51" s="791"/>
    </row>
    <row r="52" spans="1:12" x14ac:dyDescent="0.15">
      <c r="A52" s="16">
        <v>40</v>
      </c>
      <c r="B52" s="796" t="s">
        <v>75</v>
      </c>
      <c r="C52" s="797"/>
      <c r="D52" s="19" t="s">
        <v>24</v>
      </c>
      <c r="E52" s="21">
        <v>32</v>
      </c>
      <c r="F52" s="20">
        <v>51</v>
      </c>
      <c r="G52" s="20">
        <v>48</v>
      </c>
      <c r="H52" s="20">
        <v>55</v>
      </c>
      <c r="I52" s="21">
        <v>55</v>
      </c>
      <c r="J52" s="20">
        <v>32</v>
      </c>
      <c r="K52" s="213">
        <v>47</v>
      </c>
      <c r="L52" s="790"/>
    </row>
    <row r="53" spans="1:12" x14ac:dyDescent="0.15">
      <c r="A53" s="16">
        <v>41</v>
      </c>
      <c r="B53" s="796" t="s">
        <v>76</v>
      </c>
      <c r="C53" s="797"/>
      <c r="D53" s="19" t="s">
        <v>24</v>
      </c>
      <c r="E53" s="27" t="s">
        <v>521</v>
      </c>
      <c r="F53" s="25" t="s">
        <v>521</v>
      </c>
      <c r="G53" s="25" t="s">
        <v>521</v>
      </c>
      <c r="H53" s="25" t="s">
        <v>521</v>
      </c>
      <c r="I53" s="27" t="s">
        <v>521</v>
      </c>
      <c r="J53" s="25" t="s">
        <v>521</v>
      </c>
      <c r="K53" s="215" t="s">
        <v>521</v>
      </c>
      <c r="L53" s="789" t="s">
        <v>44</v>
      </c>
    </row>
    <row r="54" spans="1:12" x14ac:dyDescent="0.15">
      <c r="A54" s="16">
        <v>42</v>
      </c>
      <c r="B54" s="796" t="s">
        <v>77</v>
      </c>
      <c r="C54" s="797"/>
      <c r="D54" s="19" t="s">
        <v>24</v>
      </c>
      <c r="E54" s="481"/>
      <c r="F54" s="481"/>
      <c r="G54" s="11"/>
      <c r="H54" s="212"/>
      <c r="I54" s="23" t="s">
        <v>22</v>
      </c>
      <c r="J54" s="24" t="s">
        <v>22</v>
      </c>
      <c r="K54" s="24" t="s">
        <v>22</v>
      </c>
      <c r="L54" s="791"/>
    </row>
    <row r="55" spans="1:12" x14ac:dyDescent="0.15">
      <c r="A55" s="16">
        <v>43</v>
      </c>
      <c r="B55" s="796" t="s">
        <v>78</v>
      </c>
      <c r="C55" s="797"/>
      <c r="D55" s="19" t="s">
        <v>24</v>
      </c>
      <c r="E55" s="481"/>
      <c r="F55" s="481"/>
      <c r="G55" s="11"/>
      <c r="H55" s="212"/>
      <c r="I55" s="23" t="s">
        <v>22</v>
      </c>
      <c r="J55" s="24" t="s">
        <v>22</v>
      </c>
      <c r="K55" s="24" t="s">
        <v>22</v>
      </c>
      <c r="L55" s="791"/>
    </row>
    <row r="56" spans="1:12" x14ac:dyDescent="0.15">
      <c r="A56" s="16">
        <v>44</v>
      </c>
      <c r="B56" s="796" t="s">
        <v>79</v>
      </c>
      <c r="C56" s="797"/>
      <c r="D56" s="19" t="s">
        <v>24</v>
      </c>
      <c r="E56" s="23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91"/>
    </row>
    <row r="57" spans="1:12" x14ac:dyDescent="0.15">
      <c r="A57" s="16">
        <v>45</v>
      </c>
      <c r="B57" s="796" t="s">
        <v>82</v>
      </c>
      <c r="C57" s="797"/>
      <c r="D57" s="19" t="s">
        <v>24</v>
      </c>
      <c r="E57" s="481"/>
      <c r="F57" s="481"/>
      <c r="G57" s="11"/>
      <c r="H57" s="212"/>
      <c r="I57" s="23" t="s">
        <v>22</v>
      </c>
      <c r="J57" s="24" t="s">
        <v>22</v>
      </c>
      <c r="K57" s="24" t="s">
        <v>22</v>
      </c>
      <c r="L57" s="790"/>
    </row>
    <row r="58" spans="1:12" x14ac:dyDescent="0.15">
      <c r="A58" s="16">
        <v>46</v>
      </c>
      <c r="B58" s="796" t="s">
        <v>655</v>
      </c>
      <c r="C58" s="797"/>
      <c r="D58" s="19" t="s">
        <v>24</v>
      </c>
      <c r="E58" s="12">
        <v>0.73</v>
      </c>
      <c r="F58" s="11">
        <v>0.75600000000000001</v>
      </c>
      <c r="G58" s="184">
        <v>0.73799999999999999</v>
      </c>
      <c r="H58" s="11">
        <v>0.91</v>
      </c>
      <c r="I58" s="12">
        <v>0.91</v>
      </c>
      <c r="J58" s="11">
        <v>0.73</v>
      </c>
      <c r="K58" s="212">
        <v>0.8</v>
      </c>
      <c r="L58" s="789" t="s">
        <v>74</v>
      </c>
    </row>
    <row r="59" spans="1:12" x14ac:dyDescent="0.15">
      <c r="A59" s="16">
        <v>47</v>
      </c>
      <c r="B59" s="796" t="s">
        <v>650</v>
      </c>
      <c r="C59" s="797"/>
      <c r="D59" s="19" t="s">
        <v>22</v>
      </c>
      <c r="E59" s="12">
        <v>7.1</v>
      </c>
      <c r="F59" s="11">
        <v>7.1</v>
      </c>
      <c r="G59" s="11">
        <v>7.1</v>
      </c>
      <c r="H59" s="11">
        <v>6.9</v>
      </c>
      <c r="I59" s="12">
        <v>7.1</v>
      </c>
      <c r="J59" s="11">
        <v>6.9</v>
      </c>
      <c r="K59" s="212">
        <v>7.1</v>
      </c>
      <c r="L59" s="791"/>
    </row>
    <row r="60" spans="1:12" x14ac:dyDescent="0.15">
      <c r="A60" s="16">
        <v>48</v>
      </c>
      <c r="B60" s="796" t="s">
        <v>84</v>
      </c>
      <c r="C60" s="797"/>
      <c r="D60" s="19" t="s">
        <v>22</v>
      </c>
      <c r="E60" s="481"/>
      <c r="F60" s="481"/>
      <c r="G60" s="11"/>
      <c r="H60" s="212"/>
      <c r="I60" s="23" t="s">
        <v>22</v>
      </c>
      <c r="J60" s="24" t="s">
        <v>22</v>
      </c>
      <c r="K60" s="24" t="s">
        <v>22</v>
      </c>
      <c r="L60" s="791"/>
    </row>
    <row r="61" spans="1:12" x14ac:dyDescent="0.15">
      <c r="A61" s="16">
        <v>49</v>
      </c>
      <c r="B61" s="796" t="s">
        <v>85</v>
      </c>
      <c r="C61" s="797"/>
      <c r="D61" s="19" t="s">
        <v>22</v>
      </c>
      <c r="E61" s="65" t="s">
        <v>514</v>
      </c>
      <c r="F61" s="20" t="s">
        <v>514</v>
      </c>
      <c r="G61" s="20" t="s">
        <v>513</v>
      </c>
      <c r="H61" s="20" t="s">
        <v>714</v>
      </c>
      <c r="I61" s="28" t="s">
        <v>22</v>
      </c>
      <c r="J61" s="172" t="s">
        <v>22</v>
      </c>
      <c r="K61" s="216" t="s">
        <v>22</v>
      </c>
      <c r="L61" s="791"/>
    </row>
    <row r="62" spans="1:12" x14ac:dyDescent="0.15">
      <c r="A62" s="16">
        <v>50</v>
      </c>
      <c r="B62" s="796" t="s">
        <v>86</v>
      </c>
      <c r="C62" s="797"/>
      <c r="D62" s="19" t="s">
        <v>87</v>
      </c>
      <c r="E62" s="12">
        <v>1.9</v>
      </c>
      <c r="F62" s="11">
        <v>2.5</v>
      </c>
      <c r="G62" s="11">
        <v>2.6</v>
      </c>
      <c r="H62" s="11">
        <v>1.4</v>
      </c>
      <c r="I62" s="12">
        <v>2.6</v>
      </c>
      <c r="J62" s="11">
        <v>1.4</v>
      </c>
      <c r="K62" s="212">
        <v>2.1</v>
      </c>
      <c r="L62" s="791"/>
    </row>
    <row r="63" spans="1:12" ht="14.25" thickBot="1" x14ac:dyDescent="0.2">
      <c r="A63" s="16">
        <v>51</v>
      </c>
      <c r="B63" s="845" t="s">
        <v>88</v>
      </c>
      <c r="C63" s="846"/>
      <c r="D63" s="29" t="s">
        <v>87</v>
      </c>
      <c r="E63" s="31">
        <v>0.9</v>
      </c>
      <c r="F63" s="11">
        <v>0.6</v>
      </c>
      <c r="G63" s="11">
        <v>1.7</v>
      </c>
      <c r="H63" s="11">
        <v>1</v>
      </c>
      <c r="I63" s="12">
        <v>1.7</v>
      </c>
      <c r="J63" s="11">
        <v>0.6</v>
      </c>
      <c r="K63" s="212">
        <v>1.1000000000000001</v>
      </c>
      <c r="L63" s="844"/>
    </row>
    <row r="64" spans="1:12" x14ac:dyDescent="0.15">
      <c r="A64" s="792" t="s">
        <v>89</v>
      </c>
      <c r="B64" s="793"/>
      <c r="C64" s="960"/>
      <c r="D64" s="13" t="s">
        <v>16</v>
      </c>
      <c r="E64" s="469"/>
      <c r="F64" s="518" t="s">
        <v>380</v>
      </c>
      <c r="G64" s="344" t="s">
        <v>381</v>
      </c>
      <c r="H64" s="327"/>
      <c r="I64" s="255"/>
      <c r="J64" s="247"/>
      <c r="K64" s="248"/>
      <c r="L64" s="32"/>
    </row>
    <row r="65" spans="1:12" x14ac:dyDescent="0.15">
      <c r="A65" s="33">
        <v>1</v>
      </c>
      <c r="B65" s="17" t="s">
        <v>90</v>
      </c>
      <c r="C65" s="18"/>
      <c r="D65" s="34" t="s">
        <v>92</v>
      </c>
      <c r="E65" s="78">
        <v>0.15</v>
      </c>
      <c r="F65" s="186">
        <v>0.2</v>
      </c>
      <c r="G65" s="186">
        <v>0.3</v>
      </c>
      <c r="H65" s="218">
        <v>0.16</v>
      </c>
      <c r="I65" s="27">
        <v>0.3</v>
      </c>
      <c r="J65" s="25">
        <v>0.15</v>
      </c>
      <c r="K65" s="215">
        <v>0.2</v>
      </c>
      <c r="L65" s="789" t="s">
        <v>74</v>
      </c>
    </row>
    <row r="66" spans="1:12" x14ac:dyDescent="0.15">
      <c r="A66" s="35">
        <v>2</v>
      </c>
      <c r="B66" s="17" t="s">
        <v>91</v>
      </c>
      <c r="C66" s="18"/>
      <c r="D66" s="19" t="s">
        <v>92</v>
      </c>
      <c r="E66" s="170">
        <v>6.0000000000000001E-3</v>
      </c>
      <c r="F66" s="170">
        <v>8.9999999999999993E-3</v>
      </c>
      <c r="G66" s="170">
        <v>1.7000000000000001E-2</v>
      </c>
      <c r="H66" s="225">
        <v>1.0999999999999999E-2</v>
      </c>
      <c r="I66" s="23">
        <v>1.7000000000000001E-2</v>
      </c>
      <c r="J66" s="24">
        <v>6.0000000000000001E-3</v>
      </c>
      <c r="K66" s="214">
        <v>1.0999999999999999E-2</v>
      </c>
      <c r="L66" s="791"/>
    </row>
    <row r="67" spans="1:12" x14ac:dyDescent="0.15">
      <c r="A67" s="35">
        <v>3</v>
      </c>
      <c r="B67" s="651" t="s">
        <v>651</v>
      </c>
      <c r="C67" s="18"/>
      <c r="D67" s="19" t="s">
        <v>92</v>
      </c>
      <c r="E67" s="37" t="s">
        <v>509</v>
      </c>
      <c r="F67" s="37">
        <v>1.1000000000000001</v>
      </c>
      <c r="G67" s="37">
        <v>2.2000000000000002</v>
      </c>
      <c r="H67" s="226">
        <v>1.5</v>
      </c>
      <c r="I67" s="12">
        <v>2.2000000000000002</v>
      </c>
      <c r="J67" s="11" t="s">
        <v>509</v>
      </c>
      <c r="K67" s="212">
        <v>1.2</v>
      </c>
      <c r="L67" s="791"/>
    </row>
    <row r="68" spans="1:12" x14ac:dyDescent="0.15">
      <c r="A68" s="35">
        <v>4</v>
      </c>
      <c r="B68" s="651" t="s">
        <v>652</v>
      </c>
      <c r="C68" s="18"/>
      <c r="D68" s="19" t="s">
        <v>92</v>
      </c>
      <c r="E68" s="37">
        <v>1.9</v>
      </c>
      <c r="F68" s="37">
        <v>1.6</v>
      </c>
      <c r="G68" s="37">
        <v>1.7</v>
      </c>
      <c r="H68" s="226">
        <v>1.2</v>
      </c>
      <c r="I68" s="12">
        <v>1.9</v>
      </c>
      <c r="J68" s="11">
        <v>1.2</v>
      </c>
      <c r="K68" s="212">
        <v>1.6</v>
      </c>
      <c r="L68" s="791"/>
    </row>
    <row r="69" spans="1:12" x14ac:dyDescent="0.15">
      <c r="A69" s="35">
        <v>5</v>
      </c>
      <c r="B69" s="651" t="s">
        <v>656</v>
      </c>
      <c r="C69" s="18"/>
      <c r="D69" s="19" t="s">
        <v>92</v>
      </c>
      <c r="E69" s="192">
        <v>2</v>
      </c>
      <c r="F69" s="192">
        <v>1</v>
      </c>
      <c r="G69" s="192">
        <v>1</v>
      </c>
      <c r="H69" s="219">
        <v>1</v>
      </c>
      <c r="I69" s="21">
        <v>2</v>
      </c>
      <c r="J69" s="20">
        <v>1</v>
      </c>
      <c r="K69" s="213">
        <v>1</v>
      </c>
      <c r="L69" s="791"/>
    </row>
    <row r="70" spans="1:12" x14ac:dyDescent="0.15">
      <c r="A70" s="35">
        <v>6</v>
      </c>
      <c r="B70" s="17" t="s">
        <v>96</v>
      </c>
      <c r="C70" s="18"/>
      <c r="D70" s="19" t="s">
        <v>92</v>
      </c>
      <c r="E70" s="192">
        <v>11</v>
      </c>
      <c r="F70" s="192">
        <v>13</v>
      </c>
      <c r="G70" s="192">
        <v>19</v>
      </c>
      <c r="H70" s="20">
        <v>18</v>
      </c>
      <c r="I70" s="21">
        <v>19</v>
      </c>
      <c r="J70" s="20">
        <v>11</v>
      </c>
      <c r="K70" s="213">
        <v>15</v>
      </c>
      <c r="L70" s="791"/>
    </row>
    <row r="71" spans="1:12" x14ac:dyDescent="0.15">
      <c r="A71" s="35">
        <v>7</v>
      </c>
      <c r="B71" s="17" t="s">
        <v>496</v>
      </c>
      <c r="C71" s="18"/>
      <c r="D71" s="19" t="s">
        <v>499</v>
      </c>
      <c r="E71" s="192">
        <v>44</v>
      </c>
      <c r="F71" s="36">
        <v>36</v>
      </c>
      <c r="G71" s="36">
        <v>270</v>
      </c>
      <c r="H71" s="10">
        <v>17</v>
      </c>
      <c r="I71" s="21">
        <v>270</v>
      </c>
      <c r="J71" s="20">
        <v>17</v>
      </c>
      <c r="K71" s="213">
        <v>92</v>
      </c>
      <c r="L71" s="791"/>
    </row>
    <row r="72" spans="1:12" x14ac:dyDescent="0.15">
      <c r="A72" s="35">
        <v>8</v>
      </c>
      <c r="B72" s="17" t="s">
        <v>97</v>
      </c>
      <c r="C72" s="18"/>
      <c r="D72" s="19" t="s">
        <v>98</v>
      </c>
      <c r="E72" s="36">
        <v>18</v>
      </c>
      <c r="F72" s="36">
        <v>77</v>
      </c>
      <c r="G72" s="36">
        <v>1600</v>
      </c>
      <c r="H72" s="10">
        <v>78</v>
      </c>
      <c r="I72" s="21">
        <v>1600</v>
      </c>
      <c r="J72" s="20">
        <v>18</v>
      </c>
      <c r="K72" s="213">
        <v>440</v>
      </c>
      <c r="L72" s="791"/>
    </row>
    <row r="73" spans="1:12" x14ac:dyDescent="0.15">
      <c r="A73" s="35">
        <v>9</v>
      </c>
      <c r="B73" s="17" t="s">
        <v>99</v>
      </c>
      <c r="C73" s="18"/>
      <c r="D73" s="19" t="s">
        <v>92</v>
      </c>
      <c r="E73" s="78" t="s">
        <v>622</v>
      </c>
      <c r="F73" s="78" t="s">
        <v>622</v>
      </c>
      <c r="G73" s="78" t="s">
        <v>622</v>
      </c>
      <c r="H73" s="78" t="s">
        <v>622</v>
      </c>
      <c r="I73" s="27" t="s">
        <v>622</v>
      </c>
      <c r="J73" s="25" t="s">
        <v>622</v>
      </c>
      <c r="K73" s="215" t="s">
        <v>622</v>
      </c>
      <c r="L73" s="791"/>
    </row>
    <row r="74" spans="1:12" x14ac:dyDescent="0.15">
      <c r="A74" s="35">
        <v>10</v>
      </c>
      <c r="B74" s="17" t="s">
        <v>100</v>
      </c>
      <c r="C74" s="18"/>
      <c r="D74" s="19" t="s">
        <v>92</v>
      </c>
      <c r="E74" s="78">
        <v>0.01</v>
      </c>
      <c r="F74" s="78">
        <v>0.03</v>
      </c>
      <c r="G74" s="78">
        <v>0.04</v>
      </c>
      <c r="H74" s="78">
        <v>0.03</v>
      </c>
      <c r="I74" s="27">
        <v>0.04</v>
      </c>
      <c r="J74" s="25">
        <v>0.01</v>
      </c>
      <c r="K74" s="215">
        <v>0.03</v>
      </c>
      <c r="L74" s="791"/>
    </row>
    <row r="75" spans="1:12" x14ac:dyDescent="0.15">
      <c r="A75" s="35">
        <v>11</v>
      </c>
      <c r="B75" s="17" t="s">
        <v>101</v>
      </c>
      <c r="C75" s="18"/>
      <c r="D75" s="19" t="s">
        <v>92</v>
      </c>
      <c r="E75" s="192">
        <v>10</v>
      </c>
      <c r="F75" s="37">
        <v>9.1999999999999993</v>
      </c>
      <c r="G75" s="37">
        <v>8.6999999999999993</v>
      </c>
      <c r="H75" s="192">
        <v>10</v>
      </c>
      <c r="I75" s="337">
        <v>10</v>
      </c>
      <c r="J75" s="11">
        <v>8.6999999999999993</v>
      </c>
      <c r="K75" s="213">
        <v>9.5</v>
      </c>
      <c r="L75" s="791"/>
    </row>
    <row r="76" spans="1:12" ht="14.25" thickBot="1" x14ac:dyDescent="0.2">
      <c r="A76" s="38">
        <v>12</v>
      </c>
      <c r="B76" s="39" t="s">
        <v>366</v>
      </c>
      <c r="C76" s="40"/>
      <c r="D76" s="41" t="s">
        <v>92</v>
      </c>
      <c r="E76" s="187">
        <v>3.4</v>
      </c>
      <c r="F76" s="187">
        <v>3.4</v>
      </c>
      <c r="G76" s="187">
        <v>2.7</v>
      </c>
      <c r="H76" s="187">
        <v>2</v>
      </c>
      <c r="I76" s="31">
        <v>3.4</v>
      </c>
      <c r="J76" s="161">
        <v>2</v>
      </c>
      <c r="K76" s="217">
        <v>2.9</v>
      </c>
      <c r="L76" s="844"/>
    </row>
    <row r="77" spans="1:12" ht="14.25" thickBot="1" x14ac:dyDescent="0.2">
      <c r="A77" s="841" t="s">
        <v>659</v>
      </c>
      <c r="B77" s="842"/>
      <c r="C77" s="842"/>
      <c r="D77" s="843"/>
      <c r="E77" s="51" t="s">
        <v>529</v>
      </c>
      <c r="F77" s="162" t="s">
        <v>560</v>
      </c>
      <c r="G77" s="200" t="s">
        <v>568</v>
      </c>
      <c r="H77" s="200" t="s">
        <v>576</v>
      </c>
      <c r="I77" s="43"/>
      <c r="J77" s="44"/>
      <c r="K77" s="44"/>
    </row>
    <row r="78" spans="1:12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</row>
    <row r="79" spans="1:12" x14ac:dyDescent="0.15">
      <c r="A79" s="2"/>
      <c r="F79" s="2"/>
      <c r="G79" s="2"/>
      <c r="H79" s="2"/>
      <c r="I79" s="2"/>
      <c r="J79" s="2"/>
      <c r="K79" s="2"/>
    </row>
  </sheetData>
  <mergeCells count="78">
    <mergeCell ref="A64:C64"/>
    <mergeCell ref="A77:D77"/>
    <mergeCell ref="B58:C58"/>
    <mergeCell ref="B59:C59"/>
    <mergeCell ref="B60:C60"/>
    <mergeCell ref="B61:C61"/>
    <mergeCell ref="B52:C52"/>
    <mergeCell ref="B62:C62"/>
    <mergeCell ref="B63:C63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3:C23"/>
    <mergeCell ref="B24:C24"/>
    <mergeCell ref="B25:C25"/>
    <mergeCell ref="B21:C21"/>
    <mergeCell ref="B26:C26"/>
    <mergeCell ref="B17:C17"/>
    <mergeCell ref="B18:C18"/>
    <mergeCell ref="B19:C19"/>
    <mergeCell ref="B20:C20"/>
    <mergeCell ref="B22:C22"/>
    <mergeCell ref="B15:C15"/>
    <mergeCell ref="B16:C16"/>
    <mergeCell ref="A12:C12"/>
    <mergeCell ref="B13:C13"/>
    <mergeCell ref="B14:C14"/>
    <mergeCell ref="E3:G3"/>
    <mergeCell ref="E4:G4"/>
    <mergeCell ref="I6:I9"/>
    <mergeCell ref="C9:D9"/>
    <mergeCell ref="C10:D10"/>
    <mergeCell ref="C7:D7"/>
    <mergeCell ref="C8:D8"/>
    <mergeCell ref="A4:B4"/>
    <mergeCell ref="A6:B11"/>
    <mergeCell ref="C6:D6"/>
    <mergeCell ref="C11:D11"/>
    <mergeCell ref="K6:K9"/>
    <mergeCell ref="J6:J9"/>
    <mergeCell ref="L6:L11"/>
    <mergeCell ref="L53:L57"/>
    <mergeCell ref="L58:L63"/>
    <mergeCell ref="L65:L76"/>
    <mergeCell ref="L15:L20"/>
    <mergeCell ref="L26:L32"/>
    <mergeCell ref="L33:L43"/>
    <mergeCell ref="L21:L25"/>
    <mergeCell ref="L44:L49"/>
    <mergeCell ref="L50:L52"/>
    <mergeCell ref="L13:L14"/>
  </mergeCells>
  <phoneticPr fontId="2"/>
  <conditionalFormatting sqref="E75:K75">
    <cfRule type="expression" dxfId="10" priority="1">
      <formula>E75&lt;10</formula>
    </cfRule>
    <cfRule type="expression" dxfId="9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79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8.625" style="1" customWidth="1"/>
    <col min="12" max="12" width="13.5" style="2" customWidth="1"/>
    <col min="13" max="13" width="9" style="256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256"/>
    </row>
    <row r="2" spans="1:12" ht="14.25" thickBot="1" x14ac:dyDescent="0.2">
      <c r="B2" s="3"/>
    </row>
    <row r="3" spans="1:12" ht="14.25" thickBot="1" x14ac:dyDescent="0.2">
      <c r="A3" s="2"/>
      <c r="B3" s="4"/>
      <c r="C3" s="5"/>
      <c r="D3" s="2"/>
      <c r="E3" s="952" t="s">
        <v>1</v>
      </c>
      <c r="F3" s="815"/>
      <c r="G3" s="816"/>
      <c r="H3" s="643"/>
      <c r="I3" s="2"/>
      <c r="J3" s="2"/>
      <c r="K3" s="2"/>
    </row>
    <row r="4" spans="1:12" ht="15" thickBot="1" x14ac:dyDescent="0.2">
      <c r="A4" s="800" t="s">
        <v>2</v>
      </c>
      <c r="B4" s="801"/>
      <c r="C4" s="620" t="s">
        <v>647</v>
      </c>
      <c r="D4" s="2"/>
      <c r="E4" s="953" t="s">
        <v>638</v>
      </c>
      <c r="F4" s="818"/>
      <c r="G4" s="819"/>
      <c r="H4" s="644"/>
      <c r="I4" s="2"/>
      <c r="J4" s="2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8">
        <v>45056</v>
      </c>
      <c r="F6" s="8">
        <v>45112</v>
      </c>
      <c r="G6" s="8">
        <v>45175</v>
      </c>
      <c r="H6" s="201">
        <v>45238</v>
      </c>
      <c r="I6" s="820" t="s">
        <v>6</v>
      </c>
      <c r="J6" s="823" t="s">
        <v>7</v>
      </c>
      <c r="K6" s="826" t="s">
        <v>8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9">
        <v>0.54027777777777775</v>
      </c>
      <c r="F7" s="9">
        <v>0.5625</v>
      </c>
      <c r="G7" s="9">
        <v>0.51736111111111105</v>
      </c>
      <c r="H7" s="203">
        <v>0.56944444444444442</v>
      </c>
      <c r="I7" s="821"/>
      <c r="J7" s="824"/>
      <c r="K7" s="827"/>
      <c r="L7" s="830"/>
    </row>
    <row r="8" spans="1:12" x14ac:dyDescent="0.15">
      <c r="A8" s="806"/>
      <c r="B8" s="807"/>
      <c r="C8" s="834" t="s">
        <v>11</v>
      </c>
      <c r="D8" s="835"/>
      <c r="E8" s="9" t="s">
        <v>504</v>
      </c>
      <c r="F8" s="9" t="s">
        <v>504</v>
      </c>
      <c r="G8" s="10" t="s">
        <v>507</v>
      </c>
      <c r="H8" s="9" t="s">
        <v>507</v>
      </c>
      <c r="I8" s="821"/>
      <c r="J8" s="824"/>
      <c r="K8" s="827"/>
      <c r="L8" s="830"/>
    </row>
    <row r="9" spans="1:12" x14ac:dyDescent="0.15">
      <c r="A9" s="806"/>
      <c r="B9" s="807"/>
      <c r="C9" s="834" t="s">
        <v>12</v>
      </c>
      <c r="D9" s="835"/>
      <c r="E9" s="10" t="s">
        <v>504</v>
      </c>
      <c r="F9" s="10" t="s">
        <v>507</v>
      </c>
      <c r="G9" s="10" t="s">
        <v>531</v>
      </c>
      <c r="H9" s="10" t="s">
        <v>504</v>
      </c>
      <c r="I9" s="822"/>
      <c r="J9" s="825"/>
      <c r="K9" s="828"/>
      <c r="L9" s="830"/>
    </row>
    <row r="10" spans="1:12" x14ac:dyDescent="0.15">
      <c r="A10" s="806"/>
      <c r="B10" s="807"/>
      <c r="C10" s="834" t="s">
        <v>13</v>
      </c>
      <c r="D10" s="835"/>
      <c r="E10" s="11">
        <v>18</v>
      </c>
      <c r="F10" s="11">
        <v>22</v>
      </c>
      <c r="G10" s="11">
        <v>22.3</v>
      </c>
      <c r="H10" s="205">
        <v>11</v>
      </c>
      <c r="I10" s="12">
        <f>MAXA(E10:H10)</f>
        <v>22.3</v>
      </c>
      <c r="J10" s="11">
        <f>MINA(E10:H10)</f>
        <v>11</v>
      </c>
      <c r="K10" s="212">
        <f>AVERAGEA(E10:H10)</f>
        <v>18.324999999999999</v>
      </c>
      <c r="L10" s="830"/>
    </row>
    <row r="11" spans="1:12" ht="14.25" thickBot="1" x14ac:dyDescent="0.2">
      <c r="A11" s="806"/>
      <c r="B11" s="807"/>
      <c r="C11" s="834" t="s">
        <v>14</v>
      </c>
      <c r="D11" s="835"/>
      <c r="E11" s="11">
        <v>10.9</v>
      </c>
      <c r="F11" s="11">
        <v>15.2</v>
      </c>
      <c r="G11" s="11">
        <v>18.899999999999999</v>
      </c>
      <c r="H11" s="205">
        <v>11.3</v>
      </c>
      <c r="I11" s="12">
        <f>MAXA(E11:H11)</f>
        <v>18.899999999999999</v>
      </c>
      <c r="J11" s="11">
        <f>MINA(E11:H11)</f>
        <v>10.9</v>
      </c>
      <c r="K11" s="212">
        <f>AVERAGEA(E11:H11)</f>
        <v>14.074999999999999</v>
      </c>
      <c r="L11" s="831"/>
    </row>
    <row r="12" spans="1:12" x14ac:dyDescent="0.15">
      <c r="A12" s="792" t="s">
        <v>15</v>
      </c>
      <c r="B12" s="793"/>
      <c r="C12" s="793"/>
      <c r="D12" s="13" t="s">
        <v>16</v>
      </c>
      <c r="E12" s="326"/>
      <c r="F12" s="518" t="s">
        <v>380</v>
      </c>
      <c r="G12" s="344" t="s">
        <v>381</v>
      </c>
      <c r="H12" s="327"/>
      <c r="I12" s="258"/>
      <c r="J12" s="259"/>
      <c r="K12" s="260"/>
      <c r="L12" s="15"/>
    </row>
    <row r="13" spans="1:12" x14ac:dyDescent="0.15">
      <c r="A13" s="16">
        <v>1</v>
      </c>
      <c r="B13" s="796" t="s">
        <v>17</v>
      </c>
      <c r="C13" s="797"/>
      <c r="D13" s="19" t="s">
        <v>18</v>
      </c>
      <c r="E13" s="20">
        <v>4</v>
      </c>
      <c r="F13" s="20">
        <v>37</v>
      </c>
      <c r="G13" s="20">
        <v>710</v>
      </c>
      <c r="H13" s="20">
        <v>31</v>
      </c>
      <c r="I13" s="21">
        <v>710</v>
      </c>
      <c r="J13" s="20">
        <v>4</v>
      </c>
      <c r="K13" s="213">
        <v>200</v>
      </c>
      <c r="L13" s="789" t="s">
        <v>19</v>
      </c>
    </row>
    <row r="14" spans="1:12" x14ac:dyDescent="0.15">
      <c r="A14" s="16">
        <v>2</v>
      </c>
      <c r="B14" s="796" t="s">
        <v>20</v>
      </c>
      <c r="C14" s="797"/>
      <c r="D14" s="22" t="s">
        <v>21</v>
      </c>
      <c r="E14" s="10" t="s">
        <v>512</v>
      </c>
      <c r="F14" s="20" t="s">
        <v>515</v>
      </c>
      <c r="G14" s="20" t="s">
        <v>515</v>
      </c>
      <c r="H14" s="20" t="s">
        <v>515</v>
      </c>
      <c r="I14" s="23" t="s">
        <v>22</v>
      </c>
      <c r="J14" s="24" t="s">
        <v>22</v>
      </c>
      <c r="K14" s="214" t="s">
        <v>22</v>
      </c>
      <c r="L14" s="790"/>
    </row>
    <row r="15" spans="1:12" x14ac:dyDescent="0.15">
      <c r="A15" s="16">
        <v>3</v>
      </c>
      <c r="B15" s="796" t="s">
        <v>23</v>
      </c>
      <c r="C15" s="797"/>
      <c r="D15" s="19" t="s">
        <v>24</v>
      </c>
      <c r="E15" s="481"/>
      <c r="F15" s="481"/>
      <c r="G15" s="11"/>
      <c r="H15" s="212"/>
      <c r="I15" s="23" t="s">
        <v>22</v>
      </c>
      <c r="J15" s="24" t="s">
        <v>22</v>
      </c>
      <c r="K15" s="24" t="s">
        <v>22</v>
      </c>
      <c r="L15" s="789" t="s">
        <v>25</v>
      </c>
    </row>
    <row r="16" spans="1:12" x14ac:dyDescent="0.15">
      <c r="A16" s="16">
        <v>4</v>
      </c>
      <c r="B16" s="796" t="s">
        <v>26</v>
      </c>
      <c r="C16" s="797"/>
      <c r="D16" s="19" t="s">
        <v>24</v>
      </c>
      <c r="E16" s="481"/>
      <c r="F16" s="481"/>
      <c r="G16" s="11"/>
      <c r="H16" s="212"/>
      <c r="I16" s="23" t="s">
        <v>22</v>
      </c>
      <c r="J16" s="24" t="s">
        <v>22</v>
      </c>
      <c r="K16" s="24" t="s">
        <v>22</v>
      </c>
      <c r="L16" s="791"/>
    </row>
    <row r="17" spans="1:12" x14ac:dyDescent="0.15">
      <c r="A17" s="16">
        <v>5</v>
      </c>
      <c r="B17" s="796" t="s">
        <v>28</v>
      </c>
      <c r="C17" s="797"/>
      <c r="D17" s="19" t="s">
        <v>24</v>
      </c>
      <c r="E17" s="481"/>
      <c r="F17" s="481"/>
      <c r="G17" s="11"/>
      <c r="H17" s="212"/>
      <c r="I17" s="23" t="s">
        <v>22</v>
      </c>
      <c r="J17" s="24" t="s">
        <v>22</v>
      </c>
      <c r="K17" s="24" t="s">
        <v>22</v>
      </c>
      <c r="L17" s="791"/>
    </row>
    <row r="18" spans="1:12" x14ac:dyDescent="0.15">
      <c r="A18" s="16">
        <v>6</v>
      </c>
      <c r="B18" s="796" t="s">
        <v>29</v>
      </c>
      <c r="C18" s="797"/>
      <c r="D18" s="19" t="s">
        <v>24</v>
      </c>
      <c r="E18" s="481"/>
      <c r="F18" s="481"/>
      <c r="G18" s="11"/>
      <c r="H18" s="212"/>
      <c r="I18" s="23" t="s">
        <v>22</v>
      </c>
      <c r="J18" s="24" t="s">
        <v>22</v>
      </c>
      <c r="K18" s="24" t="s">
        <v>22</v>
      </c>
      <c r="L18" s="791"/>
    </row>
    <row r="19" spans="1:12" x14ac:dyDescent="0.15">
      <c r="A19" s="16">
        <v>7</v>
      </c>
      <c r="B19" s="796" t="s">
        <v>31</v>
      </c>
      <c r="C19" s="797"/>
      <c r="D19" s="19" t="s">
        <v>24</v>
      </c>
      <c r="E19" s="481"/>
      <c r="F19" s="481"/>
      <c r="G19" s="11"/>
      <c r="H19" s="212"/>
      <c r="I19" s="23" t="s">
        <v>22</v>
      </c>
      <c r="J19" s="24" t="s">
        <v>22</v>
      </c>
      <c r="K19" s="24" t="s">
        <v>22</v>
      </c>
      <c r="L19" s="791"/>
    </row>
    <row r="20" spans="1:12" x14ac:dyDescent="0.15">
      <c r="A20" s="16">
        <v>8</v>
      </c>
      <c r="B20" s="796" t="s">
        <v>33</v>
      </c>
      <c r="C20" s="797"/>
      <c r="D20" s="19" t="s">
        <v>24</v>
      </c>
      <c r="E20" s="481"/>
      <c r="F20" s="481"/>
      <c r="G20" s="11"/>
      <c r="H20" s="212"/>
      <c r="I20" s="23" t="s">
        <v>22</v>
      </c>
      <c r="J20" s="24" t="s">
        <v>22</v>
      </c>
      <c r="K20" s="24" t="s">
        <v>22</v>
      </c>
      <c r="L20" s="790"/>
    </row>
    <row r="21" spans="1:12" x14ac:dyDescent="0.15">
      <c r="A21" s="16">
        <v>9</v>
      </c>
      <c r="B21" s="796" t="s">
        <v>363</v>
      </c>
      <c r="C21" s="797"/>
      <c r="D21" s="19" t="s">
        <v>24</v>
      </c>
      <c r="E21" s="481"/>
      <c r="F21" s="481"/>
      <c r="G21" s="11"/>
      <c r="H21" s="212"/>
      <c r="I21" s="23" t="s">
        <v>22</v>
      </c>
      <c r="J21" s="24" t="s">
        <v>22</v>
      </c>
      <c r="K21" s="24" t="s">
        <v>22</v>
      </c>
      <c r="L21" s="789" t="s">
        <v>39</v>
      </c>
    </row>
    <row r="22" spans="1:12" x14ac:dyDescent="0.15">
      <c r="A22" s="16">
        <v>10</v>
      </c>
      <c r="B22" s="796" t="s">
        <v>34</v>
      </c>
      <c r="C22" s="797"/>
      <c r="D22" s="19" t="s">
        <v>24</v>
      </c>
      <c r="E22" s="481"/>
      <c r="F22" s="481"/>
      <c r="G22" s="11"/>
      <c r="H22" s="212"/>
      <c r="I22" s="23" t="s">
        <v>22</v>
      </c>
      <c r="J22" s="24" t="s">
        <v>22</v>
      </c>
      <c r="K22" s="208" t="s">
        <v>22</v>
      </c>
      <c r="L22" s="791"/>
    </row>
    <row r="23" spans="1:12" x14ac:dyDescent="0.15">
      <c r="A23" s="16">
        <v>11</v>
      </c>
      <c r="B23" s="796" t="s">
        <v>37</v>
      </c>
      <c r="C23" s="797"/>
      <c r="D23" s="19" t="s">
        <v>24</v>
      </c>
      <c r="E23" s="12">
        <v>0.1</v>
      </c>
      <c r="F23" s="11">
        <v>0.1</v>
      </c>
      <c r="G23" s="11">
        <v>0.2</v>
      </c>
      <c r="H23" s="11">
        <v>0.1</v>
      </c>
      <c r="I23" s="12">
        <v>0.2</v>
      </c>
      <c r="J23" s="11">
        <v>0.1</v>
      </c>
      <c r="K23" s="212">
        <v>0.1</v>
      </c>
      <c r="L23" s="791"/>
    </row>
    <row r="24" spans="1:12" x14ac:dyDescent="0.15">
      <c r="A24" s="16">
        <v>12</v>
      </c>
      <c r="B24" s="796" t="s">
        <v>40</v>
      </c>
      <c r="C24" s="797"/>
      <c r="D24" s="19" t="s">
        <v>24</v>
      </c>
      <c r="E24" s="481"/>
      <c r="F24" s="481"/>
      <c r="G24" s="11"/>
      <c r="H24" s="212"/>
      <c r="I24" s="23" t="s">
        <v>22</v>
      </c>
      <c r="J24" s="24" t="s">
        <v>22</v>
      </c>
      <c r="K24" s="24" t="s">
        <v>22</v>
      </c>
      <c r="L24" s="791"/>
    </row>
    <row r="25" spans="1:12" x14ac:dyDescent="0.15">
      <c r="A25" s="16">
        <v>13</v>
      </c>
      <c r="B25" s="796" t="s">
        <v>41</v>
      </c>
      <c r="C25" s="797"/>
      <c r="D25" s="19" t="s">
        <v>24</v>
      </c>
      <c r="E25" s="481"/>
      <c r="F25" s="481"/>
      <c r="G25" s="11"/>
      <c r="H25" s="212"/>
      <c r="I25" s="23" t="s">
        <v>22</v>
      </c>
      <c r="J25" s="24" t="s">
        <v>22</v>
      </c>
      <c r="K25" s="24" t="s">
        <v>22</v>
      </c>
      <c r="L25" s="790"/>
    </row>
    <row r="26" spans="1:12" x14ac:dyDescent="0.15">
      <c r="A26" s="16">
        <v>14</v>
      </c>
      <c r="B26" s="796" t="s">
        <v>42</v>
      </c>
      <c r="C26" s="797"/>
      <c r="D26" s="19" t="s">
        <v>24</v>
      </c>
      <c r="E26" s="481"/>
      <c r="F26" s="481"/>
      <c r="G26" s="11"/>
      <c r="H26" s="212"/>
      <c r="I26" s="23" t="s">
        <v>22</v>
      </c>
      <c r="J26" s="24" t="s">
        <v>22</v>
      </c>
      <c r="K26" s="24" t="s">
        <v>22</v>
      </c>
      <c r="L26" s="789" t="s">
        <v>44</v>
      </c>
    </row>
    <row r="27" spans="1:12" ht="13.5" customHeight="1" x14ac:dyDescent="0.15">
      <c r="A27" s="16">
        <v>15</v>
      </c>
      <c r="B27" s="796" t="s">
        <v>45</v>
      </c>
      <c r="C27" s="797"/>
      <c r="D27" s="19" t="s">
        <v>24</v>
      </c>
      <c r="E27" s="481"/>
      <c r="F27" s="481"/>
      <c r="G27" s="11"/>
      <c r="H27" s="212"/>
      <c r="I27" s="23" t="s">
        <v>22</v>
      </c>
      <c r="J27" s="24" t="s">
        <v>22</v>
      </c>
      <c r="K27" s="24" t="s">
        <v>22</v>
      </c>
      <c r="L27" s="791"/>
    </row>
    <row r="28" spans="1:12" ht="24" customHeight="1" x14ac:dyDescent="0.15">
      <c r="A28" s="16">
        <v>16</v>
      </c>
      <c r="B28" s="948" t="s">
        <v>367</v>
      </c>
      <c r="C28" s="949"/>
      <c r="D28" s="19" t="s">
        <v>24</v>
      </c>
      <c r="E28" s="481"/>
      <c r="F28" s="481"/>
      <c r="G28" s="11"/>
      <c r="H28" s="212"/>
      <c r="I28" s="23" t="s">
        <v>22</v>
      </c>
      <c r="J28" s="24" t="s">
        <v>22</v>
      </c>
      <c r="K28" s="24" t="s">
        <v>22</v>
      </c>
      <c r="L28" s="791"/>
    </row>
    <row r="29" spans="1:12" x14ac:dyDescent="0.15">
      <c r="A29" s="16">
        <v>17</v>
      </c>
      <c r="B29" s="796" t="s">
        <v>47</v>
      </c>
      <c r="C29" s="797"/>
      <c r="D29" s="19" t="s">
        <v>24</v>
      </c>
      <c r="E29" s="481"/>
      <c r="F29" s="481"/>
      <c r="G29" s="11"/>
      <c r="H29" s="212"/>
      <c r="I29" s="23" t="s">
        <v>22</v>
      </c>
      <c r="J29" s="24" t="s">
        <v>22</v>
      </c>
      <c r="K29" s="24" t="s">
        <v>22</v>
      </c>
      <c r="L29" s="791"/>
    </row>
    <row r="30" spans="1:12" x14ac:dyDescent="0.15">
      <c r="A30" s="16">
        <v>18</v>
      </c>
      <c r="B30" s="796" t="s">
        <v>48</v>
      </c>
      <c r="C30" s="797"/>
      <c r="D30" s="19" t="s">
        <v>24</v>
      </c>
      <c r="E30" s="481"/>
      <c r="F30" s="481"/>
      <c r="G30" s="11"/>
      <c r="H30" s="212"/>
      <c r="I30" s="23" t="s">
        <v>22</v>
      </c>
      <c r="J30" s="24" t="s">
        <v>22</v>
      </c>
      <c r="K30" s="24" t="s">
        <v>22</v>
      </c>
      <c r="L30" s="791"/>
    </row>
    <row r="31" spans="1:12" x14ac:dyDescent="0.15">
      <c r="A31" s="16">
        <v>19</v>
      </c>
      <c r="B31" s="796" t="s">
        <v>49</v>
      </c>
      <c r="C31" s="797"/>
      <c r="D31" s="19" t="s">
        <v>24</v>
      </c>
      <c r="E31" s="481"/>
      <c r="F31" s="481"/>
      <c r="G31" s="11"/>
      <c r="H31" s="212"/>
      <c r="I31" s="23" t="s">
        <v>22</v>
      </c>
      <c r="J31" s="24" t="s">
        <v>22</v>
      </c>
      <c r="K31" s="24" t="s">
        <v>22</v>
      </c>
      <c r="L31" s="791"/>
    </row>
    <row r="32" spans="1:12" x14ac:dyDescent="0.15">
      <c r="A32" s="16">
        <v>20</v>
      </c>
      <c r="B32" s="796" t="s">
        <v>50</v>
      </c>
      <c r="C32" s="797"/>
      <c r="D32" s="19" t="s">
        <v>24</v>
      </c>
      <c r="E32" s="481"/>
      <c r="F32" s="481"/>
      <c r="G32" s="11"/>
      <c r="H32" s="212"/>
      <c r="I32" s="23" t="s">
        <v>22</v>
      </c>
      <c r="J32" s="24" t="s">
        <v>22</v>
      </c>
      <c r="K32" s="24" t="s">
        <v>22</v>
      </c>
      <c r="L32" s="790"/>
    </row>
    <row r="33" spans="1:12" x14ac:dyDescent="0.15">
      <c r="A33" s="16">
        <v>21</v>
      </c>
      <c r="B33" s="796" t="s">
        <v>51</v>
      </c>
      <c r="C33" s="797"/>
      <c r="D33" s="19" t="s">
        <v>24</v>
      </c>
      <c r="E33" s="481"/>
      <c r="F33" s="481"/>
      <c r="G33" s="11"/>
      <c r="H33" s="212"/>
      <c r="I33" s="23" t="s">
        <v>22</v>
      </c>
      <c r="J33" s="24" t="s">
        <v>22</v>
      </c>
      <c r="K33" s="24" t="s">
        <v>22</v>
      </c>
      <c r="L33" s="789" t="s">
        <v>36</v>
      </c>
    </row>
    <row r="34" spans="1:12" x14ac:dyDescent="0.15">
      <c r="A34" s="16">
        <v>22</v>
      </c>
      <c r="B34" s="796" t="s">
        <v>53</v>
      </c>
      <c r="C34" s="797"/>
      <c r="D34" s="19" t="s">
        <v>24</v>
      </c>
      <c r="E34" s="481"/>
      <c r="F34" s="481"/>
      <c r="G34" s="11"/>
      <c r="H34" s="212"/>
      <c r="I34" s="23" t="s">
        <v>22</v>
      </c>
      <c r="J34" s="24" t="s">
        <v>22</v>
      </c>
      <c r="K34" s="24" t="s">
        <v>22</v>
      </c>
      <c r="L34" s="791"/>
    </row>
    <row r="35" spans="1:12" x14ac:dyDescent="0.15">
      <c r="A35" s="16">
        <v>23</v>
      </c>
      <c r="B35" s="796" t="s">
        <v>56</v>
      </c>
      <c r="C35" s="797"/>
      <c r="D35" s="19" t="s">
        <v>24</v>
      </c>
      <c r="E35" s="481"/>
      <c r="F35" s="481"/>
      <c r="G35" s="11"/>
      <c r="H35" s="212"/>
      <c r="I35" s="23" t="s">
        <v>22</v>
      </c>
      <c r="J35" s="24" t="s">
        <v>22</v>
      </c>
      <c r="K35" s="24" t="s">
        <v>22</v>
      </c>
      <c r="L35" s="791"/>
    </row>
    <row r="36" spans="1:12" x14ac:dyDescent="0.15">
      <c r="A36" s="16">
        <v>24</v>
      </c>
      <c r="B36" s="796" t="s">
        <v>57</v>
      </c>
      <c r="C36" s="797"/>
      <c r="D36" s="19" t="s">
        <v>24</v>
      </c>
      <c r="E36" s="481"/>
      <c r="F36" s="481"/>
      <c r="G36" s="11"/>
      <c r="H36" s="212"/>
      <c r="I36" s="23" t="s">
        <v>22</v>
      </c>
      <c r="J36" s="24" t="s">
        <v>22</v>
      </c>
      <c r="K36" s="24" t="s">
        <v>22</v>
      </c>
      <c r="L36" s="791"/>
    </row>
    <row r="37" spans="1:12" x14ac:dyDescent="0.15">
      <c r="A37" s="16">
        <v>25</v>
      </c>
      <c r="B37" s="796" t="s">
        <v>58</v>
      </c>
      <c r="C37" s="797"/>
      <c r="D37" s="19" t="s">
        <v>24</v>
      </c>
      <c r="E37" s="481"/>
      <c r="F37" s="481"/>
      <c r="G37" s="11"/>
      <c r="H37" s="212"/>
      <c r="I37" s="23" t="s">
        <v>22</v>
      </c>
      <c r="J37" s="24" t="s">
        <v>22</v>
      </c>
      <c r="K37" s="24" t="s">
        <v>22</v>
      </c>
      <c r="L37" s="791"/>
    </row>
    <row r="38" spans="1:12" x14ac:dyDescent="0.15">
      <c r="A38" s="16">
        <v>26</v>
      </c>
      <c r="B38" s="796" t="s">
        <v>59</v>
      </c>
      <c r="C38" s="797"/>
      <c r="D38" s="19" t="s">
        <v>24</v>
      </c>
      <c r="E38" s="481"/>
      <c r="F38" s="481"/>
      <c r="G38" s="11"/>
      <c r="H38" s="212"/>
      <c r="I38" s="23" t="s">
        <v>22</v>
      </c>
      <c r="J38" s="24" t="s">
        <v>22</v>
      </c>
      <c r="K38" s="24" t="s">
        <v>22</v>
      </c>
      <c r="L38" s="791"/>
    </row>
    <row r="39" spans="1:12" x14ac:dyDescent="0.15">
      <c r="A39" s="16">
        <v>27</v>
      </c>
      <c r="B39" s="796" t="s">
        <v>60</v>
      </c>
      <c r="C39" s="797"/>
      <c r="D39" s="19" t="s">
        <v>24</v>
      </c>
      <c r="E39" s="481"/>
      <c r="F39" s="481"/>
      <c r="G39" s="11"/>
      <c r="H39" s="212"/>
      <c r="I39" s="23" t="s">
        <v>22</v>
      </c>
      <c r="J39" s="24" t="s">
        <v>22</v>
      </c>
      <c r="K39" s="24" t="s">
        <v>22</v>
      </c>
      <c r="L39" s="791"/>
    </row>
    <row r="40" spans="1:12" x14ac:dyDescent="0.15">
      <c r="A40" s="16">
        <v>28</v>
      </c>
      <c r="B40" s="796" t="s">
        <v>61</v>
      </c>
      <c r="C40" s="797"/>
      <c r="D40" s="19" t="s">
        <v>24</v>
      </c>
      <c r="E40" s="481"/>
      <c r="F40" s="481"/>
      <c r="G40" s="11"/>
      <c r="H40" s="212"/>
      <c r="I40" s="23" t="s">
        <v>22</v>
      </c>
      <c r="J40" s="24" t="s">
        <v>22</v>
      </c>
      <c r="K40" s="24" t="s">
        <v>22</v>
      </c>
      <c r="L40" s="791"/>
    </row>
    <row r="41" spans="1:12" x14ac:dyDescent="0.15">
      <c r="A41" s="16">
        <v>29</v>
      </c>
      <c r="B41" s="796" t="s">
        <v>62</v>
      </c>
      <c r="C41" s="797"/>
      <c r="D41" s="19" t="s">
        <v>24</v>
      </c>
      <c r="E41" s="481"/>
      <c r="F41" s="481"/>
      <c r="G41" s="11"/>
      <c r="H41" s="212"/>
      <c r="I41" s="23" t="s">
        <v>22</v>
      </c>
      <c r="J41" s="24" t="s">
        <v>22</v>
      </c>
      <c r="K41" s="24" t="s">
        <v>22</v>
      </c>
      <c r="L41" s="791"/>
    </row>
    <row r="42" spans="1:12" x14ac:dyDescent="0.15">
      <c r="A42" s="16">
        <v>30</v>
      </c>
      <c r="B42" s="796" t="s">
        <v>63</v>
      </c>
      <c r="C42" s="797"/>
      <c r="D42" s="19" t="s">
        <v>24</v>
      </c>
      <c r="E42" s="481"/>
      <c r="F42" s="481"/>
      <c r="G42" s="11"/>
      <c r="H42" s="212"/>
      <c r="I42" s="23" t="s">
        <v>22</v>
      </c>
      <c r="J42" s="24" t="s">
        <v>22</v>
      </c>
      <c r="K42" s="24" t="s">
        <v>22</v>
      </c>
      <c r="L42" s="791"/>
    </row>
    <row r="43" spans="1:12" x14ac:dyDescent="0.15">
      <c r="A43" s="16">
        <v>31</v>
      </c>
      <c r="B43" s="796" t="s">
        <v>64</v>
      </c>
      <c r="C43" s="797"/>
      <c r="D43" s="19" t="s">
        <v>24</v>
      </c>
      <c r="E43" s="481"/>
      <c r="F43" s="481"/>
      <c r="G43" s="11"/>
      <c r="H43" s="212"/>
      <c r="I43" s="23" t="s">
        <v>22</v>
      </c>
      <c r="J43" s="24" t="s">
        <v>22</v>
      </c>
      <c r="K43" s="24" t="s">
        <v>22</v>
      </c>
      <c r="L43" s="790"/>
    </row>
    <row r="44" spans="1:12" x14ac:dyDescent="0.15">
      <c r="A44" s="16">
        <v>32</v>
      </c>
      <c r="B44" s="796" t="s">
        <v>65</v>
      </c>
      <c r="C44" s="797"/>
      <c r="D44" s="19" t="s">
        <v>24</v>
      </c>
      <c r="E44" s="481"/>
      <c r="F44" s="481"/>
      <c r="G44" s="11"/>
      <c r="H44" s="212"/>
      <c r="I44" s="23" t="s">
        <v>22</v>
      </c>
      <c r="J44" s="24" t="s">
        <v>22</v>
      </c>
      <c r="K44" s="24" t="s">
        <v>22</v>
      </c>
      <c r="L44" s="789" t="s">
        <v>25</v>
      </c>
    </row>
    <row r="45" spans="1:12" x14ac:dyDescent="0.15">
      <c r="A45" s="16">
        <v>33</v>
      </c>
      <c r="B45" s="796" t="s">
        <v>66</v>
      </c>
      <c r="C45" s="797"/>
      <c r="D45" s="19" t="s">
        <v>24</v>
      </c>
      <c r="E45" s="481"/>
      <c r="F45" s="481"/>
      <c r="G45" s="11"/>
      <c r="H45" s="212"/>
      <c r="I45" s="23" t="s">
        <v>22</v>
      </c>
      <c r="J45" s="24" t="s">
        <v>22</v>
      </c>
      <c r="K45" s="24" t="s">
        <v>22</v>
      </c>
      <c r="L45" s="791"/>
    </row>
    <row r="46" spans="1:12" x14ac:dyDescent="0.15">
      <c r="A46" s="16">
        <v>34</v>
      </c>
      <c r="B46" s="796" t="s">
        <v>67</v>
      </c>
      <c r="C46" s="797"/>
      <c r="D46" s="19" t="s">
        <v>24</v>
      </c>
      <c r="E46" s="27">
        <v>7.0000000000000007E-2</v>
      </c>
      <c r="F46" s="25">
        <v>0.04</v>
      </c>
      <c r="G46" s="25">
        <v>0.01</v>
      </c>
      <c r="H46" s="25">
        <v>0.03</v>
      </c>
      <c r="I46" s="27">
        <v>7.0000000000000007E-2</v>
      </c>
      <c r="J46" s="25">
        <v>0.01</v>
      </c>
      <c r="K46" s="215">
        <v>0.04</v>
      </c>
      <c r="L46" s="791"/>
    </row>
    <row r="47" spans="1:12" x14ac:dyDescent="0.15">
      <c r="A47" s="16">
        <v>35</v>
      </c>
      <c r="B47" s="796" t="s">
        <v>69</v>
      </c>
      <c r="C47" s="797"/>
      <c r="D47" s="19" t="s">
        <v>24</v>
      </c>
      <c r="E47" s="481"/>
      <c r="F47" s="481"/>
      <c r="G47" s="11"/>
      <c r="H47" s="212"/>
      <c r="I47" s="23" t="s">
        <v>22</v>
      </c>
      <c r="J47" s="24" t="s">
        <v>22</v>
      </c>
      <c r="K47" s="24" t="s">
        <v>22</v>
      </c>
      <c r="L47" s="791"/>
    </row>
    <row r="48" spans="1:12" x14ac:dyDescent="0.15">
      <c r="A48" s="16">
        <v>36</v>
      </c>
      <c r="B48" s="796" t="s">
        <v>71</v>
      </c>
      <c r="C48" s="797"/>
      <c r="D48" s="19" t="s">
        <v>24</v>
      </c>
      <c r="E48" s="481"/>
      <c r="F48" s="481"/>
      <c r="G48" s="11"/>
      <c r="H48" s="212"/>
      <c r="I48" s="23" t="s">
        <v>22</v>
      </c>
      <c r="J48" s="24" t="s">
        <v>22</v>
      </c>
      <c r="K48" s="24" t="s">
        <v>22</v>
      </c>
      <c r="L48" s="791"/>
    </row>
    <row r="49" spans="1:12" x14ac:dyDescent="0.15">
      <c r="A49" s="16">
        <v>37</v>
      </c>
      <c r="B49" s="796" t="s">
        <v>72</v>
      </c>
      <c r="C49" s="797"/>
      <c r="D49" s="19" t="s">
        <v>24</v>
      </c>
      <c r="E49" s="23">
        <v>5.0000000000000001E-3</v>
      </c>
      <c r="F49" s="24">
        <v>4.0000000000000001E-3</v>
      </c>
      <c r="G49" s="24">
        <v>2E-3</v>
      </c>
      <c r="H49" s="208">
        <v>6.0000000000000001E-3</v>
      </c>
      <c r="I49" s="23">
        <v>6.0000000000000001E-3</v>
      </c>
      <c r="J49" s="24">
        <v>2E-3</v>
      </c>
      <c r="K49" s="214">
        <v>4.0000000000000001E-3</v>
      </c>
      <c r="L49" s="790"/>
    </row>
    <row r="50" spans="1:12" x14ac:dyDescent="0.15">
      <c r="A50" s="16">
        <v>38</v>
      </c>
      <c r="B50" s="796" t="s">
        <v>73</v>
      </c>
      <c r="C50" s="797"/>
      <c r="D50" s="19" t="s">
        <v>24</v>
      </c>
      <c r="E50" s="12">
        <v>1.8</v>
      </c>
      <c r="F50" s="11">
        <v>1.8</v>
      </c>
      <c r="G50" s="11">
        <v>2</v>
      </c>
      <c r="H50" s="11">
        <v>2.2000000000000002</v>
      </c>
      <c r="I50" s="12">
        <v>2.2000000000000002</v>
      </c>
      <c r="J50" s="11">
        <v>1.8</v>
      </c>
      <c r="K50" s="212">
        <v>2</v>
      </c>
      <c r="L50" s="789" t="s">
        <v>39</v>
      </c>
    </row>
    <row r="51" spans="1:12" x14ac:dyDescent="0.15">
      <c r="A51" s="16">
        <v>39</v>
      </c>
      <c r="B51" s="796" t="s">
        <v>376</v>
      </c>
      <c r="C51" s="797"/>
      <c r="D51" s="19" t="s">
        <v>24</v>
      </c>
      <c r="E51" s="21">
        <v>24</v>
      </c>
      <c r="F51" s="20">
        <v>33</v>
      </c>
      <c r="G51" s="20">
        <v>51</v>
      </c>
      <c r="H51" s="20">
        <v>49</v>
      </c>
      <c r="I51" s="21">
        <v>51</v>
      </c>
      <c r="J51" s="20">
        <v>24</v>
      </c>
      <c r="K51" s="213">
        <v>39</v>
      </c>
      <c r="L51" s="791"/>
    </row>
    <row r="52" spans="1:12" x14ac:dyDescent="0.15">
      <c r="A52" s="16">
        <v>40</v>
      </c>
      <c r="B52" s="796" t="s">
        <v>75</v>
      </c>
      <c r="C52" s="797"/>
      <c r="D52" s="19" t="s">
        <v>24</v>
      </c>
      <c r="E52" s="21">
        <v>51</v>
      </c>
      <c r="F52" s="20">
        <v>68</v>
      </c>
      <c r="G52" s="20">
        <v>85</v>
      </c>
      <c r="H52" s="20">
        <v>91</v>
      </c>
      <c r="I52" s="21">
        <v>91</v>
      </c>
      <c r="J52" s="20">
        <v>51</v>
      </c>
      <c r="K52" s="213">
        <v>74</v>
      </c>
      <c r="L52" s="790"/>
    </row>
    <row r="53" spans="1:12" x14ac:dyDescent="0.15">
      <c r="A53" s="16">
        <v>41</v>
      </c>
      <c r="B53" s="796" t="s">
        <v>76</v>
      </c>
      <c r="C53" s="797"/>
      <c r="D53" s="19" t="s">
        <v>24</v>
      </c>
      <c r="E53" s="27" t="s">
        <v>521</v>
      </c>
      <c r="F53" s="25" t="s">
        <v>521</v>
      </c>
      <c r="G53" s="25" t="s">
        <v>521</v>
      </c>
      <c r="H53" s="25" t="s">
        <v>521</v>
      </c>
      <c r="I53" s="27" t="s">
        <v>521</v>
      </c>
      <c r="J53" s="25" t="s">
        <v>521</v>
      </c>
      <c r="K53" s="215" t="s">
        <v>521</v>
      </c>
      <c r="L53" s="789" t="s">
        <v>44</v>
      </c>
    </row>
    <row r="54" spans="1:12" x14ac:dyDescent="0.15">
      <c r="A54" s="16">
        <v>42</v>
      </c>
      <c r="B54" s="796" t="s">
        <v>77</v>
      </c>
      <c r="C54" s="797"/>
      <c r="D54" s="19" t="s">
        <v>24</v>
      </c>
      <c r="E54" s="481"/>
      <c r="F54" s="481"/>
      <c r="G54" s="11"/>
      <c r="H54" s="212"/>
      <c r="I54" s="23" t="s">
        <v>22</v>
      </c>
      <c r="J54" s="24" t="s">
        <v>22</v>
      </c>
      <c r="K54" s="24" t="s">
        <v>22</v>
      </c>
      <c r="L54" s="791"/>
    </row>
    <row r="55" spans="1:12" x14ac:dyDescent="0.15">
      <c r="A55" s="16">
        <v>43</v>
      </c>
      <c r="B55" s="796" t="s">
        <v>78</v>
      </c>
      <c r="C55" s="797"/>
      <c r="D55" s="19" t="s">
        <v>24</v>
      </c>
      <c r="E55" s="481"/>
      <c r="F55" s="481"/>
      <c r="G55" s="11"/>
      <c r="H55" s="212"/>
      <c r="I55" s="23" t="s">
        <v>22</v>
      </c>
      <c r="J55" s="24" t="s">
        <v>22</v>
      </c>
      <c r="K55" s="24" t="s">
        <v>22</v>
      </c>
      <c r="L55" s="791"/>
    </row>
    <row r="56" spans="1:12" x14ac:dyDescent="0.15">
      <c r="A56" s="16">
        <v>44</v>
      </c>
      <c r="B56" s="796" t="s">
        <v>79</v>
      </c>
      <c r="C56" s="797"/>
      <c r="D56" s="19" t="s">
        <v>24</v>
      </c>
      <c r="E56" s="23" t="s">
        <v>81</v>
      </c>
      <c r="F56" s="24" t="s">
        <v>81</v>
      </c>
      <c r="G56" s="24" t="s">
        <v>81</v>
      </c>
      <c r="H56" s="24" t="s">
        <v>81</v>
      </c>
      <c r="I56" s="23" t="s">
        <v>81</v>
      </c>
      <c r="J56" s="24" t="s">
        <v>81</v>
      </c>
      <c r="K56" s="214" t="s">
        <v>81</v>
      </c>
      <c r="L56" s="791"/>
    </row>
    <row r="57" spans="1:12" x14ac:dyDescent="0.15">
      <c r="A57" s="16">
        <v>45</v>
      </c>
      <c r="B57" s="796" t="s">
        <v>82</v>
      </c>
      <c r="C57" s="797"/>
      <c r="D57" s="19" t="s">
        <v>24</v>
      </c>
      <c r="E57" s="481"/>
      <c r="F57" s="481"/>
      <c r="G57" s="11"/>
      <c r="H57" s="212"/>
      <c r="I57" s="23" t="s">
        <v>22</v>
      </c>
      <c r="J57" s="24" t="s">
        <v>22</v>
      </c>
      <c r="K57" s="24" t="s">
        <v>22</v>
      </c>
      <c r="L57" s="790"/>
    </row>
    <row r="58" spans="1:12" x14ac:dyDescent="0.15">
      <c r="A58" s="16">
        <v>46</v>
      </c>
      <c r="B58" s="796" t="s">
        <v>655</v>
      </c>
      <c r="C58" s="797"/>
      <c r="D58" s="19" t="s">
        <v>24</v>
      </c>
      <c r="E58" s="12">
        <v>0.48599999999999999</v>
      </c>
      <c r="F58" s="11">
        <v>0.40699999999999997</v>
      </c>
      <c r="G58" s="184">
        <v>0.45900000000000002</v>
      </c>
      <c r="H58" s="11">
        <v>0.53300000000000003</v>
      </c>
      <c r="I58" s="12">
        <v>0.53300000000000003</v>
      </c>
      <c r="J58" s="11">
        <v>0.40699999999999997</v>
      </c>
      <c r="K58" s="212">
        <v>0.5</v>
      </c>
      <c r="L58" s="789" t="s">
        <v>74</v>
      </c>
    </row>
    <row r="59" spans="1:12" x14ac:dyDescent="0.15">
      <c r="A59" s="16">
        <v>47</v>
      </c>
      <c r="B59" s="796" t="s">
        <v>650</v>
      </c>
      <c r="C59" s="797"/>
      <c r="D59" s="19" t="s">
        <v>22</v>
      </c>
      <c r="E59" s="12">
        <v>7.2</v>
      </c>
      <c r="F59" s="11">
        <v>7.3</v>
      </c>
      <c r="G59" s="11">
        <v>7.2</v>
      </c>
      <c r="H59" s="11">
        <v>7.1</v>
      </c>
      <c r="I59" s="12">
        <v>7.3</v>
      </c>
      <c r="J59" s="11">
        <v>7.1</v>
      </c>
      <c r="K59" s="212">
        <v>7.2</v>
      </c>
      <c r="L59" s="791"/>
    </row>
    <row r="60" spans="1:12" x14ac:dyDescent="0.15">
      <c r="A60" s="16">
        <v>48</v>
      </c>
      <c r="B60" s="796" t="s">
        <v>84</v>
      </c>
      <c r="C60" s="797"/>
      <c r="D60" s="19" t="s">
        <v>22</v>
      </c>
      <c r="E60" s="481"/>
      <c r="F60" s="481"/>
      <c r="G60" s="11"/>
      <c r="H60" s="212"/>
      <c r="I60" s="23" t="s">
        <v>22</v>
      </c>
      <c r="J60" s="24" t="s">
        <v>22</v>
      </c>
      <c r="K60" s="24" t="s">
        <v>22</v>
      </c>
      <c r="L60" s="791"/>
    </row>
    <row r="61" spans="1:12" x14ac:dyDescent="0.15">
      <c r="A61" s="16">
        <v>49</v>
      </c>
      <c r="B61" s="796" t="s">
        <v>85</v>
      </c>
      <c r="C61" s="797"/>
      <c r="D61" s="19" t="s">
        <v>22</v>
      </c>
      <c r="E61" s="65" t="s">
        <v>714</v>
      </c>
      <c r="F61" s="20" t="s">
        <v>514</v>
      </c>
      <c r="G61" s="20" t="s">
        <v>513</v>
      </c>
      <c r="H61" s="20" t="s">
        <v>513</v>
      </c>
      <c r="I61" s="28" t="s">
        <v>22</v>
      </c>
      <c r="J61" s="172" t="s">
        <v>22</v>
      </c>
      <c r="K61" s="216" t="s">
        <v>22</v>
      </c>
      <c r="L61" s="791"/>
    </row>
    <row r="62" spans="1:12" x14ac:dyDescent="0.15">
      <c r="A62" s="16">
        <v>50</v>
      </c>
      <c r="B62" s="796" t="s">
        <v>86</v>
      </c>
      <c r="C62" s="797"/>
      <c r="D62" s="19" t="s">
        <v>87</v>
      </c>
      <c r="E62" s="12">
        <v>1.4</v>
      </c>
      <c r="F62" s="11">
        <v>1.2</v>
      </c>
      <c r="G62" s="11">
        <v>1.1000000000000001</v>
      </c>
      <c r="H62" s="11">
        <v>2.8</v>
      </c>
      <c r="I62" s="12">
        <v>2.8</v>
      </c>
      <c r="J62" s="11">
        <v>1.1000000000000001</v>
      </c>
      <c r="K62" s="212">
        <v>1.6</v>
      </c>
      <c r="L62" s="791"/>
    </row>
    <row r="63" spans="1:12" ht="14.25" thickBot="1" x14ac:dyDescent="0.2">
      <c r="A63" s="16">
        <v>51</v>
      </c>
      <c r="B63" s="845" t="s">
        <v>88</v>
      </c>
      <c r="C63" s="846"/>
      <c r="D63" s="29" t="s">
        <v>87</v>
      </c>
      <c r="E63" s="31">
        <v>2.1</v>
      </c>
      <c r="F63" s="11">
        <v>1.5</v>
      </c>
      <c r="G63" s="11">
        <v>0.9</v>
      </c>
      <c r="H63" s="11">
        <v>0.6</v>
      </c>
      <c r="I63" s="12">
        <v>2.1</v>
      </c>
      <c r="J63" s="11">
        <v>0.6</v>
      </c>
      <c r="K63" s="212">
        <v>1.3</v>
      </c>
      <c r="L63" s="844"/>
    </row>
    <row r="64" spans="1:12" x14ac:dyDescent="0.15">
      <c r="A64" s="792" t="s">
        <v>89</v>
      </c>
      <c r="B64" s="793"/>
      <c r="C64" s="960"/>
      <c r="D64" s="13" t="s">
        <v>16</v>
      </c>
      <c r="E64" s="469"/>
      <c r="F64" s="518" t="s">
        <v>380</v>
      </c>
      <c r="G64" s="153" t="s">
        <v>381</v>
      </c>
      <c r="H64" s="327"/>
      <c r="I64" s="255"/>
      <c r="J64" s="247"/>
      <c r="K64" s="248"/>
      <c r="L64" s="32"/>
    </row>
    <row r="65" spans="1:12" x14ac:dyDescent="0.15">
      <c r="A65" s="33">
        <v>1</v>
      </c>
      <c r="B65" s="17" t="s">
        <v>90</v>
      </c>
      <c r="C65" s="18"/>
      <c r="D65" s="34" t="s">
        <v>92</v>
      </c>
      <c r="E65" s="78">
        <v>0.16</v>
      </c>
      <c r="F65" s="186">
        <v>0.19</v>
      </c>
      <c r="G65" s="186">
        <v>0.32</v>
      </c>
      <c r="H65" s="218">
        <v>0.17</v>
      </c>
      <c r="I65" s="27">
        <v>0.32</v>
      </c>
      <c r="J65" s="25">
        <v>0.16</v>
      </c>
      <c r="K65" s="215">
        <v>0.21</v>
      </c>
      <c r="L65" s="789" t="s">
        <v>74</v>
      </c>
    </row>
    <row r="66" spans="1:12" x14ac:dyDescent="0.15">
      <c r="A66" s="35">
        <v>2</v>
      </c>
      <c r="B66" s="17" t="s">
        <v>91</v>
      </c>
      <c r="C66" s="18"/>
      <c r="D66" s="19" t="s">
        <v>92</v>
      </c>
      <c r="E66" s="170">
        <v>7.0000000000000001E-3</v>
      </c>
      <c r="F66" s="170">
        <v>8.0000000000000002E-3</v>
      </c>
      <c r="G66" s="170">
        <v>8.9999999999999993E-3</v>
      </c>
      <c r="H66" s="225" t="s">
        <v>81</v>
      </c>
      <c r="I66" s="23">
        <v>8.9999999999999993E-3</v>
      </c>
      <c r="J66" s="24" t="s">
        <v>81</v>
      </c>
      <c r="K66" s="214">
        <v>6.0000000000000001E-3</v>
      </c>
      <c r="L66" s="791"/>
    </row>
    <row r="67" spans="1:12" x14ac:dyDescent="0.15">
      <c r="A67" s="35">
        <v>3</v>
      </c>
      <c r="B67" s="17" t="s">
        <v>651</v>
      </c>
      <c r="C67" s="18"/>
      <c r="D67" s="19" t="s">
        <v>92</v>
      </c>
      <c r="E67" s="37" t="s">
        <v>509</v>
      </c>
      <c r="F67" s="37">
        <v>2.1</v>
      </c>
      <c r="G67" s="37">
        <v>0.7</v>
      </c>
      <c r="H67" s="226">
        <v>0.6</v>
      </c>
      <c r="I67" s="12">
        <v>2.1</v>
      </c>
      <c r="J67" s="11" t="s">
        <v>509</v>
      </c>
      <c r="K67" s="212">
        <v>0.9</v>
      </c>
      <c r="L67" s="791"/>
    </row>
    <row r="68" spans="1:12" x14ac:dyDescent="0.15">
      <c r="A68" s="35">
        <v>4</v>
      </c>
      <c r="B68" s="17" t="s">
        <v>652</v>
      </c>
      <c r="C68" s="18"/>
      <c r="D68" s="19" t="s">
        <v>92</v>
      </c>
      <c r="E68" s="37">
        <v>0.9</v>
      </c>
      <c r="F68" s="37">
        <v>1</v>
      </c>
      <c r="G68" s="37">
        <v>1.1000000000000001</v>
      </c>
      <c r="H68" s="226">
        <v>1.2</v>
      </c>
      <c r="I68" s="12">
        <v>1.2</v>
      </c>
      <c r="J68" s="11">
        <v>0.9</v>
      </c>
      <c r="K68" s="212">
        <v>1.1000000000000001</v>
      </c>
      <c r="L68" s="791"/>
    </row>
    <row r="69" spans="1:12" x14ac:dyDescent="0.15">
      <c r="A69" s="35">
        <v>5</v>
      </c>
      <c r="B69" s="17" t="s">
        <v>656</v>
      </c>
      <c r="C69" s="18"/>
      <c r="D69" s="19" t="s">
        <v>92</v>
      </c>
      <c r="E69" s="192">
        <v>2</v>
      </c>
      <c r="F69" s="192" t="s">
        <v>520</v>
      </c>
      <c r="G69" s="192" t="s">
        <v>520</v>
      </c>
      <c r="H69" s="219" t="s">
        <v>520</v>
      </c>
      <c r="I69" s="21">
        <v>2</v>
      </c>
      <c r="J69" s="20" t="s">
        <v>520</v>
      </c>
      <c r="K69" s="213" t="s">
        <v>520</v>
      </c>
      <c r="L69" s="791"/>
    </row>
    <row r="70" spans="1:12" x14ac:dyDescent="0.15">
      <c r="A70" s="35">
        <v>6</v>
      </c>
      <c r="B70" s="17" t="s">
        <v>96</v>
      </c>
      <c r="C70" s="18"/>
      <c r="D70" s="19" t="s">
        <v>92</v>
      </c>
      <c r="E70" s="192">
        <v>17</v>
      </c>
      <c r="F70" s="192">
        <v>22</v>
      </c>
      <c r="G70" s="192">
        <v>30</v>
      </c>
      <c r="H70" s="20">
        <v>29</v>
      </c>
      <c r="I70" s="21">
        <v>30</v>
      </c>
      <c r="J70" s="20">
        <v>17</v>
      </c>
      <c r="K70" s="213">
        <v>25</v>
      </c>
      <c r="L70" s="791"/>
    </row>
    <row r="71" spans="1:12" x14ac:dyDescent="0.15">
      <c r="A71" s="35">
        <v>7</v>
      </c>
      <c r="B71" s="17" t="s">
        <v>496</v>
      </c>
      <c r="C71" s="18"/>
      <c r="D71" s="19" t="s">
        <v>499</v>
      </c>
      <c r="E71" s="36" t="s">
        <v>520</v>
      </c>
      <c r="F71" s="36">
        <v>4</v>
      </c>
      <c r="G71" s="36">
        <v>240</v>
      </c>
      <c r="H71" s="10">
        <v>10</v>
      </c>
      <c r="I71" s="21">
        <v>240</v>
      </c>
      <c r="J71" s="20" t="s">
        <v>520</v>
      </c>
      <c r="K71" s="213">
        <v>64</v>
      </c>
      <c r="L71" s="791"/>
    </row>
    <row r="72" spans="1:12" x14ac:dyDescent="0.15">
      <c r="A72" s="35">
        <v>8</v>
      </c>
      <c r="B72" s="17" t="s">
        <v>97</v>
      </c>
      <c r="C72" s="18"/>
      <c r="D72" s="19" t="s">
        <v>98</v>
      </c>
      <c r="E72" s="36">
        <v>3</v>
      </c>
      <c r="F72" s="36">
        <v>14</v>
      </c>
      <c r="G72" s="36">
        <v>4200</v>
      </c>
      <c r="H72" s="10">
        <v>50</v>
      </c>
      <c r="I72" s="21">
        <v>4200</v>
      </c>
      <c r="J72" s="20">
        <v>3</v>
      </c>
      <c r="K72" s="213">
        <v>1100</v>
      </c>
      <c r="L72" s="791"/>
    </row>
    <row r="73" spans="1:12" x14ac:dyDescent="0.15">
      <c r="A73" s="35">
        <v>9</v>
      </c>
      <c r="B73" s="17" t="s">
        <v>99</v>
      </c>
      <c r="C73" s="18"/>
      <c r="D73" s="19" t="s">
        <v>92</v>
      </c>
      <c r="E73" s="78" t="s">
        <v>622</v>
      </c>
      <c r="F73" s="78" t="s">
        <v>622</v>
      </c>
      <c r="G73" s="78" t="s">
        <v>622</v>
      </c>
      <c r="H73" s="78" t="s">
        <v>622</v>
      </c>
      <c r="I73" s="27" t="s">
        <v>622</v>
      </c>
      <c r="J73" s="25" t="s">
        <v>622</v>
      </c>
      <c r="K73" s="215" t="s">
        <v>622</v>
      </c>
      <c r="L73" s="791"/>
    </row>
    <row r="74" spans="1:12" x14ac:dyDescent="0.15">
      <c r="A74" s="35">
        <v>10</v>
      </c>
      <c r="B74" s="17" t="s">
        <v>100</v>
      </c>
      <c r="C74" s="18"/>
      <c r="D74" s="19" t="s">
        <v>92</v>
      </c>
      <c r="E74" s="78">
        <v>0.02</v>
      </c>
      <c r="F74" s="78">
        <v>0.02</v>
      </c>
      <c r="G74" s="78">
        <v>0.02</v>
      </c>
      <c r="H74" s="78" t="s">
        <v>519</v>
      </c>
      <c r="I74" s="27">
        <v>0.02</v>
      </c>
      <c r="J74" s="25" t="s">
        <v>519</v>
      </c>
      <c r="K74" s="215">
        <v>0.02</v>
      </c>
      <c r="L74" s="791"/>
    </row>
    <row r="75" spans="1:12" x14ac:dyDescent="0.15">
      <c r="A75" s="35">
        <v>11</v>
      </c>
      <c r="B75" s="17" t="s">
        <v>101</v>
      </c>
      <c r="C75" s="18"/>
      <c r="D75" s="19" t="s">
        <v>92</v>
      </c>
      <c r="E75" s="192">
        <v>10</v>
      </c>
      <c r="F75" s="37">
        <v>9.3000000000000007</v>
      </c>
      <c r="G75" s="37">
        <v>9.1</v>
      </c>
      <c r="H75" s="192">
        <v>10</v>
      </c>
      <c r="I75" s="337">
        <v>10</v>
      </c>
      <c r="J75" s="11">
        <v>9.1</v>
      </c>
      <c r="K75" s="213">
        <v>9.6</v>
      </c>
      <c r="L75" s="791"/>
    </row>
    <row r="76" spans="1:12" ht="14.25" thickBot="1" x14ac:dyDescent="0.2">
      <c r="A76" s="38">
        <v>12</v>
      </c>
      <c r="B76" s="39" t="s">
        <v>366</v>
      </c>
      <c r="C76" s="40"/>
      <c r="D76" s="41" t="s">
        <v>92</v>
      </c>
      <c r="E76" s="187">
        <v>2.5</v>
      </c>
      <c r="F76" s="187">
        <v>2.5</v>
      </c>
      <c r="G76" s="187">
        <v>1.3</v>
      </c>
      <c r="H76" s="187">
        <v>1.2</v>
      </c>
      <c r="I76" s="31">
        <v>2.5</v>
      </c>
      <c r="J76" s="161">
        <v>1.2</v>
      </c>
      <c r="K76" s="217">
        <v>1.9</v>
      </c>
      <c r="L76" s="844"/>
    </row>
    <row r="77" spans="1:12" ht="14.25" thickBot="1" x14ac:dyDescent="0.2">
      <c r="A77" s="841" t="s">
        <v>659</v>
      </c>
      <c r="B77" s="842"/>
      <c r="C77" s="842"/>
      <c r="D77" s="843"/>
      <c r="E77" s="51" t="s">
        <v>529</v>
      </c>
      <c r="F77" s="162" t="s">
        <v>560</v>
      </c>
      <c r="G77" s="200" t="s">
        <v>568</v>
      </c>
      <c r="H77" s="200" t="s">
        <v>576</v>
      </c>
      <c r="I77" s="43"/>
      <c r="J77" s="44"/>
      <c r="K77" s="44"/>
    </row>
    <row r="78" spans="1:12" x14ac:dyDescent="0.15">
      <c r="A78" s="2"/>
      <c r="B78" s="45" t="s">
        <v>102</v>
      </c>
      <c r="C78" s="46"/>
      <c r="D78" s="46"/>
      <c r="E78" s="46"/>
      <c r="F78" s="46"/>
      <c r="G78" s="46"/>
      <c r="H78" s="46"/>
      <c r="I78" s="2"/>
      <c r="J78" s="2"/>
      <c r="K78" s="2"/>
      <c r="L78" s="46"/>
    </row>
    <row r="79" spans="1:12" x14ac:dyDescent="0.15">
      <c r="I79" s="2"/>
      <c r="J79" s="2"/>
      <c r="K79" s="2"/>
    </row>
  </sheetData>
  <mergeCells count="78">
    <mergeCell ref="B61:C61"/>
    <mergeCell ref="L21:L25"/>
    <mergeCell ref="L44:L49"/>
    <mergeCell ref="L50:L52"/>
    <mergeCell ref="A64:C64"/>
    <mergeCell ref="B48:C48"/>
    <mergeCell ref="B49:C49"/>
    <mergeCell ref="B50:C50"/>
    <mergeCell ref="B51:C51"/>
    <mergeCell ref="B62:C62"/>
    <mergeCell ref="B52:C52"/>
    <mergeCell ref="B53:C53"/>
    <mergeCell ref="B54:C54"/>
    <mergeCell ref="B55:C55"/>
    <mergeCell ref="B56:C56"/>
    <mergeCell ref="B63:C63"/>
    <mergeCell ref="B41:C41"/>
    <mergeCell ref="B57:C57"/>
    <mergeCell ref="B58:C58"/>
    <mergeCell ref="B59:C59"/>
    <mergeCell ref="B60:C60"/>
    <mergeCell ref="B44:C44"/>
    <mergeCell ref="B45:C45"/>
    <mergeCell ref="B46:C46"/>
    <mergeCell ref="B47:C47"/>
    <mergeCell ref="B43:C43"/>
    <mergeCell ref="A77:D77"/>
    <mergeCell ref="B18:C18"/>
    <mergeCell ref="B19:C19"/>
    <mergeCell ref="B25:C25"/>
    <mergeCell ref="B27:C27"/>
    <mergeCell ref="B28:C28"/>
    <mergeCell ref="B22:C22"/>
    <mergeCell ref="B23:C23"/>
    <mergeCell ref="B26:C26"/>
    <mergeCell ref="B33:C33"/>
    <mergeCell ref="B32:C32"/>
    <mergeCell ref="B34:C34"/>
    <mergeCell ref="B35:C35"/>
    <mergeCell ref="B36:C36"/>
    <mergeCell ref="B30:C30"/>
    <mergeCell ref="B20:C20"/>
    <mergeCell ref="B24:C24"/>
    <mergeCell ref="C7:D7"/>
    <mergeCell ref="C8:D8"/>
    <mergeCell ref="C9:D9"/>
    <mergeCell ref="B13:C13"/>
    <mergeCell ref="B14:C14"/>
    <mergeCell ref="B15:C15"/>
    <mergeCell ref="B17:C17"/>
    <mergeCell ref="B21:C21"/>
    <mergeCell ref="C6:D6"/>
    <mergeCell ref="A12:C12"/>
    <mergeCell ref="C10:D10"/>
    <mergeCell ref="C11:D11"/>
    <mergeCell ref="B16:C16"/>
    <mergeCell ref="E3:G3"/>
    <mergeCell ref="E4:G4"/>
    <mergeCell ref="L58:L63"/>
    <mergeCell ref="K6:K9"/>
    <mergeCell ref="I6:I9"/>
    <mergeCell ref="J6:J9"/>
    <mergeCell ref="A4:B4"/>
    <mergeCell ref="A6:B11"/>
    <mergeCell ref="B31:C31"/>
    <mergeCell ref="L65:L76"/>
    <mergeCell ref="L6:L11"/>
    <mergeCell ref="L13:L14"/>
    <mergeCell ref="L15:L20"/>
    <mergeCell ref="L26:L32"/>
    <mergeCell ref="L53:L57"/>
    <mergeCell ref="L33:L43"/>
    <mergeCell ref="B37:C37"/>
    <mergeCell ref="B38:C38"/>
    <mergeCell ref="B39:C39"/>
    <mergeCell ref="B40:C40"/>
    <mergeCell ref="B42:C42"/>
    <mergeCell ref="B29:C29"/>
  </mergeCells>
  <phoneticPr fontId="2"/>
  <conditionalFormatting sqref="E75:K75">
    <cfRule type="expression" dxfId="8" priority="1">
      <formula>E75&lt;10</formula>
    </cfRule>
    <cfRule type="expression" dxfId="7" priority="2">
      <formula>E75&gt;=10</formula>
    </cfRule>
  </conditionalFormatting>
  <pageMargins left="0.78740157480314965" right="0.39370078740157483" top="0.39370078740157483" bottom="0.19685039370078741" header="0" footer="0"/>
  <pageSetup paperSize="9" scale="8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54" sqref="E54:S72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52" t="s">
        <v>1</v>
      </c>
      <c r="F3" s="815"/>
      <c r="G3" s="816"/>
      <c r="H3" s="64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620" t="s">
        <v>647</v>
      </c>
      <c r="D4" s="2"/>
      <c r="E4" s="953" t="s">
        <v>637</v>
      </c>
      <c r="F4" s="818"/>
      <c r="G4" s="819"/>
      <c r="H4" s="644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45056</v>
      </c>
      <c r="G6" s="8">
        <v>45084</v>
      </c>
      <c r="H6" s="8">
        <v>45112</v>
      </c>
      <c r="I6" s="8">
        <v>45140</v>
      </c>
      <c r="J6" s="8">
        <v>45189</v>
      </c>
      <c r="K6" s="8">
        <v>45203</v>
      </c>
      <c r="L6" s="8">
        <v>45238</v>
      </c>
      <c r="M6" s="8">
        <v>45266</v>
      </c>
      <c r="N6" s="8">
        <v>45301</v>
      </c>
      <c r="O6" s="8">
        <v>45329</v>
      </c>
      <c r="P6" s="242">
        <v>45357</v>
      </c>
      <c r="Q6" s="820" t="s">
        <v>6</v>
      </c>
      <c r="R6" s="823" t="s">
        <v>7</v>
      </c>
      <c r="S6" s="826" t="s">
        <v>8</v>
      </c>
      <c r="T6" s="829" t="s">
        <v>9</v>
      </c>
    </row>
    <row r="7" spans="1:20" x14ac:dyDescent="0.15">
      <c r="A7" s="806"/>
      <c r="B7" s="807"/>
      <c r="C7" s="834" t="s">
        <v>10</v>
      </c>
      <c r="D7" s="835"/>
      <c r="E7" s="53">
        <v>0.43055555555555558</v>
      </c>
      <c r="F7" s="9">
        <v>0.46111111111111108</v>
      </c>
      <c r="G7" s="9">
        <v>0.46875</v>
      </c>
      <c r="H7" s="9">
        <v>0.46875</v>
      </c>
      <c r="I7" s="9">
        <v>0.46875</v>
      </c>
      <c r="J7" s="9">
        <v>0.43402777777777773</v>
      </c>
      <c r="K7" s="9">
        <v>0.47916666666666669</v>
      </c>
      <c r="L7" s="9">
        <v>0.47916666666666669</v>
      </c>
      <c r="M7" s="9">
        <v>0.4375</v>
      </c>
      <c r="N7" s="9">
        <v>0.41944444444444445</v>
      </c>
      <c r="O7" s="9">
        <v>0.4375</v>
      </c>
      <c r="P7" s="243">
        <v>0.44791666666666669</v>
      </c>
      <c r="Q7" s="821"/>
      <c r="R7" s="824"/>
      <c r="S7" s="827"/>
      <c r="T7" s="830"/>
    </row>
    <row r="8" spans="1:20" x14ac:dyDescent="0.15">
      <c r="A8" s="806"/>
      <c r="B8" s="807"/>
      <c r="C8" s="834" t="s">
        <v>11</v>
      </c>
      <c r="D8" s="835"/>
      <c r="E8" s="53" t="s">
        <v>504</v>
      </c>
      <c r="F8" s="9" t="s">
        <v>528</v>
      </c>
      <c r="G8" s="9" t="s">
        <v>547</v>
      </c>
      <c r="H8" s="9" t="s">
        <v>558</v>
      </c>
      <c r="I8" s="9" t="s">
        <v>561</v>
      </c>
      <c r="J8" s="9" t="s">
        <v>567</v>
      </c>
      <c r="K8" s="9" t="s">
        <v>570</v>
      </c>
      <c r="L8" s="9" t="s">
        <v>574</v>
      </c>
      <c r="M8" s="9" t="s">
        <v>580</v>
      </c>
      <c r="N8" s="10" t="s">
        <v>582</v>
      </c>
      <c r="O8" s="10" t="s">
        <v>585</v>
      </c>
      <c r="P8" s="243" t="s">
        <v>588</v>
      </c>
      <c r="Q8" s="821"/>
      <c r="R8" s="824"/>
      <c r="S8" s="827"/>
      <c r="T8" s="830"/>
    </row>
    <row r="9" spans="1:20" x14ac:dyDescent="0.15">
      <c r="A9" s="806"/>
      <c r="B9" s="807"/>
      <c r="C9" s="834" t="s">
        <v>12</v>
      </c>
      <c r="D9" s="835"/>
      <c r="E9" s="48" t="s">
        <v>507</v>
      </c>
      <c r="F9" s="10" t="s">
        <v>528</v>
      </c>
      <c r="G9" s="10" t="s">
        <v>548</v>
      </c>
      <c r="H9" s="10" t="s">
        <v>559</v>
      </c>
      <c r="I9" s="10" t="s">
        <v>565</v>
      </c>
      <c r="J9" s="9" t="s">
        <v>569</v>
      </c>
      <c r="K9" s="10" t="s">
        <v>571</v>
      </c>
      <c r="L9" s="9" t="s">
        <v>575</v>
      </c>
      <c r="M9" s="9" t="s">
        <v>580</v>
      </c>
      <c r="N9" s="10" t="s">
        <v>583</v>
      </c>
      <c r="O9" s="10" t="s">
        <v>587</v>
      </c>
      <c r="P9" s="19" t="s">
        <v>589</v>
      </c>
      <c r="Q9" s="822"/>
      <c r="R9" s="825"/>
      <c r="S9" s="828"/>
      <c r="T9" s="830"/>
    </row>
    <row r="10" spans="1:20" x14ac:dyDescent="0.15">
      <c r="A10" s="806"/>
      <c r="B10" s="807"/>
      <c r="C10" s="834" t="s">
        <v>13</v>
      </c>
      <c r="D10" s="835"/>
      <c r="E10" s="12">
        <v>12.5</v>
      </c>
      <c r="F10" s="11">
        <v>16</v>
      </c>
      <c r="G10" s="11">
        <v>20</v>
      </c>
      <c r="H10" s="11">
        <v>25</v>
      </c>
      <c r="I10" s="11">
        <v>28.9</v>
      </c>
      <c r="J10" s="11">
        <v>25</v>
      </c>
      <c r="K10" s="11">
        <v>15</v>
      </c>
      <c r="L10" s="11">
        <v>13.3</v>
      </c>
      <c r="M10" s="11">
        <v>7</v>
      </c>
      <c r="N10" s="11">
        <v>5</v>
      </c>
      <c r="O10" s="11">
        <v>2.1</v>
      </c>
      <c r="P10" s="212">
        <v>4</v>
      </c>
      <c r="Q10" s="12">
        <f>MAXA(E10:P10)</f>
        <v>28.9</v>
      </c>
      <c r="R10" s="205">
        <f>MINA(E10:P10)</f>
        <v>2.1</v>
      </c>
      <c r="S10" s="212">
        <f>AVERAGEA(E10:P10)</f>
        <v>14.483333333333334</v>
      </c>
      <c r="T10" s="830"/>
    </row>
    <row r="11" spans="1:20" ht="14.25" thickBot="1" x14ac:dyDescent="0.2">
      <c r="A11" s="806"/>
      <c r="B11" s="807"/>
      <c r="C11" s="834" t="s">
        <v>14</v>
      </c>
      <c r="D11" s="835"/>
      <c r="E11" s="12">
        <v>6.8</v>
      </c>
      <c r="F11" s="11">
        <v>12.2</v>
      </c>
      <c r="G11" s="11">
        <v>18</v>
      </c>
      <c r="H11" s="11">
        <v>20.8</v>
      </c>
      <c r="I11" s="11">
        <v>25.3</v>
      </c>
      <c r="J11" s="11">
        <v>23.2</v>
      </c>
      <c r="K11" s="11">
        <v>18.2</v>
      </c>
      <c r="L11" s="11">
        <v>12.8</v>
      </c>
      <c r="M11" s="11">
        <v>6</v>
      </c>
      <c r="N11" s="11">
        <v>4</v>
      </c>
      <c r="O11" s="11">
        <v>2.9</v>
      </c>
      <c r="P11" s="212">
        <v>3</v>
      </c>
      <c r="Q11" s="12">
        <f>MAXA(E11:P11)</f>
        <v>25.3</v>
      </c>
      <c r="R11" s="205">
        <f>MINA(E11:P11)</f>
        <v>2.9</v>
      </c>
      <c r="S11" s="212">
        <f>AVERAGEA(E11:P11)</f>
        <v>12.766666666666667</v>
      </c>
      <c r="T11" s="831"/>
    </row>
    <row r="12" spans="1:20" x14ac:dyDescent="0.15">
      <c r="A12" s="792" t="s">
        <v>15</v>
      </c>
      <c r="B12" s="793"/>
      <c r="C12" s="793"/>
      <c r="D12" s="13" t="s">
        <v>16</v>
      </c>
      <c r="E12" s="469"/>
      <c r="F12" s="153"/>
      <c r="G12" s="153"/>
      <c r="H12" s="490"/>
      <c r="I12" s="344"/>
      <c r="J12" s="344" t="s">
        <v>380</v>
      </c>
      <c r="K12" s="344" t="s">
        <v>381</v>
      </c>
      <c r="L12" s="153"/>
      <c r="M12" s="153"/>
      <c r="N12" s="153"/>
      <c r="O12" s="153"/>
      <c r="P12" s="327"/>
      <c r="Q12" s="255"/>
      <c r="R12" s="247"/>
      <c r="S12" s="248"/>
      <c r="T12" s="15"/>
    </row>
    <row r="13" spans="1:20" x14ac:dyDescent="0.15">
      <c r="A13" s="16">
        <v>1</v>
      </c>
      <c r="B13" s="796" t="s">
        <v>17</v>
      </c>
      <c r="C13" s="797"/>
      <c r="D13" s="19" t="s">
        <v>18</v>
      </c>
      <c r="E13" s="21">
        <v>12</v>
      </c>
      <c r="F13" s="20">
        <v>4</v>
      </c>
      <c r="G13" s="20">
        <v>5</v>
      </c>
      <c r="H13" s="20">
        <v>18</v>
      </c>
      <c r="I13" s="20">
        <v>100</v>
      </c>
      <c r="J13" s="20">
        <v>33</v>
      </c>
      <c r="K13" s="20">
        <v>61</v>
      </c>
      <c r="L13" s="20">
        <v>61</v>
      </c>
      <c r="M13" s="20">
        <v>9</v>
      </c>
      <c r="N13" s="20">
        <v>7</v>
      </c>
      <c r="O13" s="20">
        <v>1</v>
      </c>
      <c r="P13" s="213">
        <v>8</v>
      </c>
      <c r="Q13" s="21">
        <v>100</v>
      </c>
      <c r="R13" s="20">
        <v>1</v>
      </c>
      <c r="S13" s="213">
        <v>27</v>
      </c>
      <c r="T13" s="789" t="s">
        <v>19</v>
      </c>
    </row>
    <row r="14" spans="1:20" x14ac:dyDescent="0.15">
      <c r="A14" s="16">
        <v>2</v>
      </c>
      <c r="B14" s="796" t="s">
        <v>20</v>
      </c>
      <c r="C14" s="797"/>
      <c r="D14" s="22" t="s">
        <v>21</v>
      </c>
      <c r="E14" s="48" t="s">
        <v>515</v>
      </c>
      <c r="F14" s="10" t="s">
        <v>515</v>
      </c>
      <c r="G14" s="10" t="s">
        <v>512</v>
      </c>
      <c r="H14" s="10" t="s">
        <v>512</v>
      </c>
      <c r="I14" s="10" t="s">
        <v>512</v>
      </c>
      <c r="J14" s="10" t="s">
        <v>512</v>
      </c>
      <c r="K14" s="10" t="s">
        <v>515</v>
      </c>
      <c r="L14" s="10" t="s">
        <v>515</v>
      </c>
      <c r="M14" s="10" t="s">
        <v>515</v>
      </c>
      <c r="N14" s="10" t="s">
        <v>512</v>
      </c>
      <c r="O14" s="10" t="s">
        <v>512</v>
      </c>
      <c r="P14" s="19" t="s">
        <v>515</v>
      </c>
      <c r="Q14" s="21" t="s">
        <v>22</v>
      </c>
      <c r="R14" s="20" t="s">
        <v>22</v>
      </c>
      <c r="S14" s="213" t="s">
        <v>22</v>
      </c>
      <c r="T14" s="790"/>
    </row>
    <row r="15" spans="1:20" x14ac:dyDescent="0.15">
      <c r="A15" s="16">
        <v>3</v>
      </c>
      <c r="B15" s="796" t="s">
        <v>23</v>
      </c>
      <c r="C15" s="797"/>
      <c r="D15" s="19" t="s">
        <v>24</v>
      </c>
      <c r="E15" s="470"/>
      <c r="F15" s="470"/>
      <c r="G15" s="470"/>
      <c r="H15" s="470"/>
      <c r="I15" s="24"/>
      <c r="J15" s="24"/>
      <c r="K15" s="24"/>
      <c r="L15" s="24"/>
      <c r="M15" s="24"/>
      <c r="N15" s="24"/>
      <c r="O15" s="24"/>
      <c r="P15" s="214"/>
      <c r="Q15" s="48" t="s">
        <v>22</v>
      </c>
      <c r="R15" s="10" t="s">
        <v>22</v>
      </c>
      <c r="S15" s="19" t="s">
        <v>22</v>
      </c>
      <c r="T15" s="789" t="s">
        <v>25</v>
      </c>
    </row>
    <row r="16" spans="1:20" x14ac:dyDescent="0.15">
      <c r="A16" s="16">
        <v>4</v>
      </c>
      <c r="B16" s="796" t="s">
        <v>26</v>
      </c>
      <c r="C16" s="797"/>
      <c r="D16" s="19" t="s">
        <v>27</v>
      </c>
      <c r="E16" s="470"/>
      <c r="F16" s="470"/>
      <c r="G16" s="470"/>
      <c r="H16" s="470"/>
      <c r="I16" s="24"/>
      <c r="J16" s="24"/>
      <c r="K16" s="24"/>
      <c r="L16" s="24"/>
      <c r="M16" s="24"/>
      <c r="N16" s="24"/>
      <c r="O16" s="24"/>
      <c r="P16" s="214"/>
      <c r="Q16" s="48" t="s">
        <v>22</v>
      </c>
      <c r="R16" s="10" t="s">
        <v>22</v>
      </c>
      <c r="S16" s="19" t="s">
        <v>22</v>
      </c>
      <c r="T16" s="791"/>
    </row>
    <row r="17" spans="1:20" x14ac:dyDescent="0.15">
      <c r="A17" s="16">
        <v>5</v>
      </c>
      <c r="B17" s="796" t="s">
        <v>28</v>
      </c>
      <c r="C17" s="797"/>
      <c r="D17" s="19" t="s">
        <v>24</v>
      </c>
      <c r="E17" s="470"/>
      <c r="F17" s="470"/>
      <c r="G17" s="470"/>
      <c r="H17" s="470"/>
      <c r="I17" s="24"/>
      <c r="J17" s="24"/>
      <c r="K17" s="24"/>
      <c r="L17" s="24"/>
      <c r="M17" s="24"/>
      <c r="N17" s="24"/>
      <c r="O17" s="24"/>
      <c r="P17" s="214"/>
      <c r="Q17" s="48" t="s">
        <v>22</v>
      </c>
      <c r="R17" s="10" t="s">
        <v>22</v>
      </c>
      <c r="S17" s="19" t="s">
        <v>22</v>
      </c>
      <c r="T17" s="791"/>
    </row>
    <row r="18" spans="1:20" x14ac:dyDescent="0.15">
      <c r="A18" s="16">
        <v>6</v>
      </c>
      <c r="B18" s="796" t="s">
        <v>29</v>
      </c>
      <c r="C18" s="797"/>
      <c r="D18" s="19" t="s">
        <v>30</v>
      </c>
      <c r="E18" s="470"/>
      <c r="F18" s="470"/>
      <c r="G18" s="470"/>
      <c r="H18" s="470"/>
      <c r="I18" s="24"/>
      <c r="J18" s="24"/>
      <c r="K18" s="24"/>
      <c r="L18" s="24"/>
      <c r="M18" s="24"/>
      <c r="N18" s="24"/>
      <c r="O18" s="24"/>
      <c r="P18" s="214"/>
      <c r="Q18" s="48" t="s">
        <v>22</v>
      </c>
      <c r="R18" s="10" t="s">
        <v>22</v>
      </c>
      <c r="S18" s="19" t="s">
        <v>22</v>
      </c>
      <c r="T18" s="791"/>
    </row>
    <row r="19" spans="1:20" x14ac:dyDescent="0.15">
      <c r="A19" s="16">
        <v>7</v>
      </c>
      <c r="B19" s="796" t="s">
        <v>31</v>
      </c>
      <c r="C19" s="797"/>
      <c r="D19" s="19" t="s">
        <v>32</v>
      </c>
      <c r="E19" s="470"/>
      <c r="F19" s="470"/>
      <c r="G19" s="470"/>
      <c r="H19" s="470"/>
      <c r="I19" s="24"/>
      <c r="J19" s="24"/>
      <c r="K19" s="24"/>
      <c r="L19" s="24"/>
      <c r="M19" s="24"/>
      <c r="N19" s="24"/>
      <c r="O19" s="24"/>
      <c r="P19" s="214"/>
      <c r="Q19" s="48" t="s">
        <v>22</v>
      </c>
      <c r="R19" s="10" t="s">
        <v>22</v>
      </c>
      <c r="S19" s="19" t="s">
        <v>22</v>
      </c>
      <c r="T19" s="791"/>
    </row>
    <row r="20" spans="1:20" x14ac:dyDescent="0.15">
      <c r="A20" s="16">
        <v>8</v>
      </c>
      <c r="B20" s="796" t="s">
        <v>33</v>
      </c>
      <c r="C20" s="797"/>
      <c r="D20" s="19" t="s">
        <v>32</v>
      </c>
      <c r="E20" s="470"/>
      <c r="F20" s="470"/>
      <c r="G20" s="470"/>
      <c r="H20" s="470"/>
      <c r="I20" s="24"/>
      <c r="J20" s="24"/>
      <c r="K20" s="24"/>
      <c r="L20" s="24"/>
      <c r="M20" s="24"/>
      <c r="N20" s="24"/>
      <c r="O20" s="24"/>
      <c r="P20" s="214"/>
      <c r="Q20" s="48" t="s">
        <v>22</v>
      </c>
      <c r="R20" s="10" t="s">
        <v>22</v>
      </c>
      <c r="S20" s="19" t="s">
        <v>22</v>
      </c>
      <c r="T20" s="790"/>
    </row>
    <row r="21" spans="1:20" x14ac:dyDescent="0.15">
      <c r="A21" s="16">
        <v>9</v>
      </c>
      <c r="B21" s="836" t="s">
        <v>362</v>
      </c>
      <c r="C21" s="837"/>
      <c r="D21" s="19" t="s">
        <v>24</v>
      </c>
      <c r="E21" s="470"/>
      <c r="F21" s="470"/>
      <c r="G21" s="470"/>
      <c r="H21" s="470"/>
      <c r="I21" s="24"/>
      <c r="J21" s="24"/>
      <c r="K21" s="24"/>
      <c r="L21" s="24"/>
      <c r="M21" s="24"/>
      <c r="N21" s="24"/>
      <c r="O21" s="24"/>
      <c r="P21" s="214"/>
      <c r="Q21" s="48" t="s">
        <v>22</v>
      </c>
      <c r="R21" s="10" t="s">
        <v>22</v>
      </c>
      <c r="S21" s="19" t="s">
        <v>22</v>
      </c>
      <c r="T21" s="789" t="s">
        <v>39</v>
      </c>
    </row>
    <row r="22" spans="1:20" x14ac:dyDescent="0.15">
      <c r="A22" s="16">
        <v>10</v>
      </c>
      <c r="B22" s="796" t="s">
        <v>34</v>
      </c>
      <c r="C22" s="797"/>
      <c r="D22" s="19" t="s">
        <v>24</v>
      </c>
      <c r="E22" s="471"/>
      <c r="F22" s="470"/>
      <c r="G22" s="470"/>
      <c r="H22" s="470"/>
      <c r="I22" s="24"/>
      <c r="J22" s="24"/>
      <c r="K22" s="24"/>
      <c r="L22" s="24"/>
      <c r="M22" s="24"/>
      <c r="N22" s="24"/>
      <c r="O22" s="24"/>
      <c r="P22" s="214"/>
      <c r="Q22" s="48" t="s">
        <v>22</v>
      </c>
      <c r="R22" s="10" t="s">
        <v>22</v>
      </c>
      <c r="S22" s="19" t="s">
        <v>22</v>
      </c>
      <c r="T22" s="791"/>
    </row>
    <row r="23" spans="1:20" x14ac:dyDescent="0.15">
      <c r="A23" s="16">
        <v>11</v>
      </c>
      <c r="B23" s="796" t="s">
        <v>37</v>
      </c>
      <c r="C23" s="797"/>
      <c r="D23" s="19" t="s">
        <v>24</v>
      </c>
      <c r="E23" s="12">
        <v>0.1</v>
      </c>
      <c r="F23" s="11">
        <v>0.1</v>
      </c>
      <c r="G23" s="11" t="s">
        <v>506</v>
      </c>
      <c r="H23" s="11">
        <v>0.1</v>
      </c>
      <c r="I23" s="11" t="s">
        <v>506</v>
      </c>
      <c r="J23" s="11">
        <v>0.1</v>
      </c>
      <c r="K23" s="11">
        <v>0.2</v>
      </c>
      <c r="L23" s="11">
        <v>0.1</v>
      </c>
      <c r="M23" s="11">
        <v>0.2</v>
      </c>
      <c r="N23" s="11">
        <v>0.2</v>
      </c>
      <c r="O23" s="11">
        <v>0.2</v>
      </c>
      <c r="P23" s="212">
        <v>0.2</v>
      </c>
      <c r="Q23" s="12">
        <v>0.2</v>
      </c>
      <c r="R23" s="11" t="s">
        <v>506</v>
      </c>
      <c r="S23" s="212">
        <v>0.1</v>
      </c>
      <c r="T23" s="791"/>
    </row>
    <row r="24" spans="1:20" x14ac:dyDescent="0.15">
      <c r="A24" s="16">
        <v>12</v>
      </c>
      <c r="B24" s="796" t="s">
        <v>40</v>
      </c>
      <c r="C24" s="797"/>
      <c r="D24" s="19" t="s">
        <v>24</v>
      </c>
      <c r="E24" s="465"/>
      <c r="F24" s="465"/>
      <c r="G24" s="465"/>
      <c r="H24" s="465"/>
      <c r="I24" s="10"/>
      <c r="J24" s="10"/>
      <c r="K24" s="10"/>
      <c r="L24" s="10"/>
      <c r="M24" s="10"/>
      <c r="N24" s="10"/>
      <c r="O24" s="10"/>
      <c r="P24" s="19"/>
      <c r="Q24" s="48" t="s">
        <v>22</v>
      </c>
      <c r="R24" s="10" t="s">
        <v>22</v>
      </c>
      <c r="S24" s="19" t="s">
        <v>22</v>
      </c>
      <c r="T24" s="791"/>
    </row>
    <row r="25" spans="1:20" x14ac:dyDescent="0.15">
      <c r="A25" s="16">
        <v>13</v>
      </c>
      <c r="B25" s="796" t="s">
        <v>41</v>
      </c>
      <c r="C25" s="797"/>
      <c r="D25" s="19" t="s">
        <v>24</v>
      </c>
      <c r="E25" s="465"/>
      <c r="F25" s="465"/>
      <c r="G25" s="465"/>
      <c r="H25" s="465"/>
      <c r="I25" s="10"/>
      <c r="J25" s="10"/>
      <c r="K25" s="10"/>
      <c r="L25" s="10"/>
      <c r="M25" s="10"/>
      <c r="N25" s="10"/>
      <c r="O25" s="10"/>
      <c r="P25" s="19"/>
      <c r="Q25" s="48" t="s">
        <v>22</v>
      </c>
      <c r="R25" s="10" t="s">
        <v>22</v>
      </c>
      <c r="S25" s="19" t="s">
        <v>22</v>
      </c>
      <c r="T25" s="790"/>
    </row>
    <row r="26" spans="1:20" x14ac:dyDescent="0.15">
      <c r="A26" s="16">
        <v>14</v>
      </c>
      <c r="B26" s="796" t="s">
        <v>42</v>
      </c>
      <c r="C26" s="797"/>
      <c r="D26" s="19" t="s">
        <v>24</v>
      </c>
      <c r="E26" s="465"/>
      <c r="F26" s="465"/>
      <c r="G26" s="465"/>
      <c r="H26" s="465"/>
      <c r="I26" s="10"/>
      <c r="J26" s="10"/>
      <c r="K26" s="10"/>
      <c r="L26" s="10"/>
      <c r="M26" s="10"/>
      <c r="N26" s="10"/>
      <c r="O26" s="10"/>
      <c r="P26" s="19"/>
      <c r="Q26" s="48" t="s">
        <v>22</v>
      </c>
      <c r="R26" s="10" t="s">
        <v>22</v>
      </c>
      <c r="S26" s="19" t="s">
        <v>22</v>
      </c>
      <c r="T26" s="789" t="s">
        <v>44</v>
      </c>
    </row>
    <row r="27" spans="1:20" x14ac:dyDescent="0.15">
      <c r="A27" s="16">
        <v>15</v>
      </c>
      <c r="B27" s="796" t="s">
        <v>45</v>
      </c>
      <c r="C27" s="797"/>
      <c r="D27" s="19" t="s">
        <v>24</v>
      </c>
      <c r="E27" s="465"/>
      <c r="F27" s="465"/>
      <c r="G27" s="465"/>
      <c r="H27" s="465"/>
      <c r="I27" s="10"/>
      <c r="J27" s="10"/>
      <c r="K27" s="10"/>
      <c r="L27" s="10"/>
      <c r="M27" s="10"/>
      <c r="N27" s="10"/>
      <c r="O27" s="10"/>
      <c r="P27" s="19"/>
      <c r="Q27" s="48" t="s">
        <v>22</v>
      </c>
      <c r="R27" s="10" t="s">
        <v>22</v>
      </c>
      <c r="S27" s="19" t="s">
        <v>22</v>
      </c>
      <c r="T27" s="791"/>
    </row>
    <row r="28" spans="1:20" ht="24" customHeight="1" x14ac:dyDescent="0.15">
      <c r="A28" s="16">
        <v>16</v>
      </c>
      <c r="B28" s="948" t="s">
        <v>367</v>
      </c>
      <c r="C28" s="949"/>
      <c r="D28" s="19" t="s">
        <v>24</v>
      </c>
      <c r="E28" s="465"/>
      <c r="F28" s="465"/>
      <c r="G28" s="465"/>
      <c r="H28" s="465"/>
      <c r="I28" s="10"/>
      <c r="J28" s="10"/>
      <c r="K28" s="10"/>
      <c r="L28" s="10"/>
      <c r="M28" s="10"/>
      <c r="N28" s="10"/>
      <c r="O28" s="10"/>
      <c r="P28" s="19"/>
      <c r="Q28" s="48" t="s">
        <v>22</v>
      </c>
      <c r="R28" s="10" t="s">
        <v>22</v>
      </c>
      <c r="S28" s="19" t="s">
        <v>22</v>
      </c>
      <c r="T28" s="791"/>
    </row>
    <row r="29" spans="1:20" x14ac:dyDescent="0.15">
      <c r="A29" s="16">
        <v>17</v>
      </c>
      <c r="B29" s="796" t="s">
        <v>47</v>
      </c>
      <c r="C29" s="797"/>
      <c r="D29" s="19" t="s">
        <v>24</v>
      </c>
      <c r="E29" s="465"/>
      <c r="F29" s="465"/>
      <c r="G29" s="465"/>
      <c r="H29" s="465"/>
      <c r="I29" s="10"/>
      <c r="J29" s="10"/>
      <c r="K29" s="10"/>
      <c r="L29" s="10"/>
      <c r="M29" s="10"/>
      <c r="N29" s="10"/>
      <c r="O29" s="10"/>
      <c r="P29" s="19"/>
      <c r="Q29" s="48" t="s">
        <v>22</v>
      </c>
      <c r="R29" s="10" t="s">
        <v>22</v>
      </c>
      <c r="S29" s="19" t="s">
        <v>22</v>
      </c>
      <c r="T29" s="791"/>
    </row>
    <row r="30" spans="1:20" x14ac:dyDescent="0.15">
      <c r="A30" s="16">
        <v>18</v>
      </c>
      <c r="B30" s="796" t="s">
        <v>48</v>
      </c>
      <c r="C30" s="797"/>
      <c r="D30" s="19" t="s">
        <v>24</v>
      </c>
      <c r="E30" s="465"/>
      <c r="F30" s="465"/>
      <c r="G30" s="465"/>
      <c r="H30" s="465"/>
      <c r="I30" s="10"/>
      <c r="J30" s="10"/>
      <c r="K30" s="10"/>
      <c r="L30" s="10"/>
      <c r="M30" s="10"/>
      <c r="N30" s="10"/>
      <c r="O30" s="10"/>
      <c r="P30" s="19"/>
      <c r="Q30" s="48" t="s">
        <v>22</v>
      </c>
      <c r="R30" s="10" t="s">
        <v>22</v>
      </c>
      <c r="S30" s="19" t="s">
        <v>22</v>
      </c>
      <c r="T30" s="791"/>
    </row>
    <row r="31" spans="1:20" x14ac:dyDescent="0.15">
      <c r="A31" s="16">
        <v>19</v>
      </c>
      <c r="B31" s="796" t="s">
        <v>49</v>
      </c>
      <c r="C31" s="797"/>
      <c r="D31" s="19" t="s">
        <v>24</v>
      </c>
      <c r="E31" s="465"/>
      <c r="F31" s="465"/>
      <c r="G31" s="465"/>
      <c r="H31" s="465"/>
      <c r="I31" s="10"/>
      <c r="J31" s="10"/>
      <c r="K31" s="10"/>
      <c r="L31" s="10"/>
      <c r="M31" s="10"/>
      <c r="N31" s="10"/>
      <c r="O31" s="10"/>
      <c r="P31" s="19"/>
      <c r="Q31" s="48" t="s">
        <v>22</v>
      </c>
      <c r="R31" s="10" t="s">
        <v>22</v>
      </c>
      <c r="S31" s="19" t="s">
        <v>22</v>
      </c>
      <c r="T31" s="791"/>
    </row>
    <row r="32" spans="1:20" x14ac:dyDescent="0.15">
      <c r="A32" s="16">
        <v>20</v>
      </c>
      <c r="B32" s="796" t="s">
        <v>50</v>
      </c>
      <c r="C32" s="797"/>
      <c r="D32" s="19" t="s">
        <v>24</v>
      </c>
      <c r="E32" s="465"/>
      <c r="F32" s="465"/>
      <c r="G32" s="465"/>
      <c r="H32" s="465"/>
      <c r="I32" s="10"/>
      <c r="J32" s="10"/>
      <c r="K32" s="10"/>
      <c r="L32" s="10"/>
      <c r="M32" s="10"/>
      <c r="N32" s="10"/>
      <c r="O32" s="10"/>
      <c r="P32" s="19"/>
      <c r="Q32" s="48" t="s">
        <v>22</v>
      </c>
      <c r="R32" s="10" t="s">
        <v>22</v>
      </c>
      <c r="S32" s="19" t="s">
        <v>22</v>
      </c>
      <c r="T32" s="790"/>
    </row>
    <row r="33" spans="1:20" x14ac:dyDescent="0.15">
      <c r="A33" s="16">
        <v>32</v>
      </c>
      <c r="B33" s="796" t="s">
        <v>65</v>
      </c>
      <c r="C33" s="797"/>
      <c r="D33" s="19" t="s">
        <v>24</v>
      </c>
      <c r="E33" s="465"/>
      <c r="F33" s="465"/>
      <c r="G33" s="465"/>
      <c r="H33" s="465"/>
      <c r="I33" s="10"/>
      <c r="J33" s="10"/>
      <c r="K33" s="10"/>
      <c r="L33" s="10"/>
      <c r="M33" s="10"/>
      <c r="N33" s="10"/>
      <c r="O33" s="10"/>
      <c r="P33" s="19"/>
      <c r="Q33" s="48" t="s">
        <v>22</v>
      </c>
      <c r="R33" s="10" t="s">
        <v>22</v>
      </c>
      <c r="S33" s="19" t="s">
        <v>22</v>
      </c>
      <c r="T33" s="789" t="s">
        <v>25</v>
      </c>
    </row>
    <row r="34" spans="1:20" x14ac:dyDescent="0.15">
      <c r="A34" s="16">
        <v>33</v>
      </c>
      <c r="B34" s="796" t="s">
        <v>66</v>
      </c>
      <c r="C34" s="797"/>
      <c r="D34" s="19" t="s">
        <v>24</v>
      </c>
      <c r="E34" s="465"/>
      <c r="F34" s="465"/>
      <c r="G34" s="465"/>
      <c r="H34" s="465"/>
      <c r="I34" s="10"/>
      <c r="J34" s="10"/>
      <c r="K34" s="10"/>
      <c r="L34" s="10"/>
      <c r="M34" s="10"/>
      <c r="N34" s="10"/>
      <c r="O34" s="10"/>
      <c r="P34" s="19"/>
      <c r="Q34" s="48" t="s">
        <v>22</v>
      </c>
      <c r="R34" s="10" t="s">
        <v>22</v>
      </c>
      <c r="S34" s="19" t="s">
        <v>22</v>
      </c>
      <c r="T34" s="791"/>
    </row>
    <row r="35" spans="1:20" x14ac:dyDescent="0.15">
      <c r="A35" s="16">
        <v>34</v>
      </c>
      <c r="B35" s="796" t="s">
        <v>67</v>
      </c>
      <c r="C35" s="797"/>
      <c r="D35" s="19" t="s">
        <v>24</v>
      </c>
      <c r="E35" s="27">
        <v>1.1599999999999999</v>
      </c>
      <c r="F35" s="25">
        <v>0.11</v>
      </c>
      <c r="G35" s="25">
        <v>0.02</v>
      </c>
      <c r="H35" s="25">
        <v>0.03</v>
      </c>
      <c r="I35" s="25">
        <v>0.02</v>
      </c>
      <c r="J35" s="25">
        <v>0.1</v>
      </c>
      <c r="K35" s="25">
        <v>0.17</v>
      </c>
      <c r="L35" s="25">
        <v>0.18</v>
      </c>
      <c r="M35" s="25">
        <v>0.18</v>
      </c>
      <c r="N35" s="25">
        <v>0.08</v>
      </c>
      <c r="O35" s="25">
        <v>0.06</v>
      </c>
      <c r="P35" s="215">
        <v>0.32</v>
      </c>
      <c r="Q35" s="27">
        <v>1.1599999999999999</v>
      </c>
      <c r="R35" s="25">
        <v>0.02</v>
      </c>
      <c r="S35" s="215">
        <v>0.2</v>
      </c>
      <c r="T35" s="791"/>
    </row>
    <row r="36" spans="1:20" x14ac:dyDescent="0.15">
      <c r="A36" s="16">
        <v>35</v>
      </c>
      <c r="B36" s="796" t="s">
        <v>69</v>
      </c>
      <c r="C36" s="797"/>
      <c r="D36" s="19" t="s">
        <v>24</v>
      </c>
      <c r="E36" s="465"/>
      <c r="F36" s="465"/>
      <c r="G36" s="465"/>
      <c r="H36" s="465"/>
      <c r="I36" s="10"/>
      <c r="J36" s="10"/>
      <c r="K36" s="10"/>
      <c r="L36" s="10"/>
      <c r="M36" s="10"/>
      <c r="N36" s="10"/>
      <c r="O36" s="10"/>
      <c r="P36" s="19"/>
      <c r="Q36" s="48" t="s">
        <v>22</v>
      </c>
      <c r="R36" s="10" t="s">
        <v>22</v>
      </c>
      <c r="S36" s="19" t="s">
        <v>22</v>
      </c>
      <c r="T36" s="791"/>
    </row>
    <row r="37" spans="1:20" x14ac:dyDescent="0.15">
      <c r="A37" s="16">
        <v>36</v>
      </c>
      <c r="B37" s="796" t="s">
        <v>71</v>
      </c>
      <c r="C37" s="797"/>
      <c r="D37" s="19" t="s">
        <v>24</v>
      </c>
      <c r="E37" s="465"/>
      <c r="F37" s="465"/>
      <c r="G37" s="465"/>
      <c r="H37" s="465"/>
      <c r="I37" s="10"/>
      <c r="J37" s="10"/>
      <c r="K37" s="10"/>
      <c r="L37" s="10"/>
      <c r="M37" s="10"/>
      <c r="N37" s="10"/>
      <c r="O37" s="10"/>
      <c r="P37" s="19"/>
      <c r="Q37" s="48" t="s">
        <v>22</v>
      </c>
      <c r="R37" s="10" t="s">
        <v>22</v>
      </c>
      <c r="S37" s="19" t="s">
        <v>22</v>
      </c>
      <c r="T37" s="791"/>
    </row>
    <row r="38" spans="1:20" x14ac:dyDescent="0.15">
      <c r="A38" s="16">
        <v>37</v>
      </c>
      <c r="B38" s="796" t="s">
        <v>72</v>
      </c>
      <c r="C38" s="797"/>
      <c r="D38" s="19" t="s">
        <v>24</v>
      </c>
      <c r="E38" s="23">
        <v>7.4999999999999997E-2</v>
      </c>
      <c r="F38" s="24">
        <v>1.7999999999999999E-2</v>
      </c>
      <c r="G38" s="24">
        <v>1.4999999999999999E-2</v>
      </c>
      <c r="H38" s="24">
        <v>1.4999999999999999E-2</v>
      </c>
      <c r="I38" s="24">
        <v>2.3E-2</v>
      </c>
      <c r="J38" s="24">
        <v>0.153</v>
      </c>
      <c r="K38" s="24">
        <v>0.252</v>
      </c>
      <c r="L38" s="24">
        <v>0.26800000000000002</v>
      </c>
      <c r="M38" s="24">
        <v>0.35699999999999998</v>
      </c>
      <c r="N38" s="24">
        <v>0.14599999999999999</v>
      </c>
      <c r="O38" s="24">
        <v>0.1</v>
      </c>
      <c r="P38" s="214">
        <v>8.3000000000000004E-2</v>
      </c>
      <c r="Q38" s="23">
        <v>0.35699999999999998</v>
      </c>
      <c r="R38" s="24">
        <v>1.4999999999999999E-2</v>
      </c>
      <c r="S38" s="214">
        <v>0.125</v>
      </c>
      <c r="T38" s="790"/>
    </row>
    <row r="39" spans="1:20" x14ac:dyDescent="0.15">
      <c r="A39" s="16">
        <v>38</v>
      </c>
      <c r="B39" s="796" t="s">
        <v>73</v>
      </c>
      <c r="C39" s="797"/>
      <c r="D39" s="19" t="s">
        <v>24</v>
      </c>
      <c r="E39" s="12">
        <v>1.7</v>
      </c>
      <c r="F39" s="11">
        <v>1.8</v>
      </c>
      <c r="G39" s="11">
        <v>1.9</v>
      </c>
      <c r="H39" s="11">
        <v>1.7</v>
      </c>
      <c r="I39" s="11">
        <v>1.8</v>
      </c>
      <c r="J39" s="11">
        <v>2.1</v>
      </c>
      <c r="K39" s="11">
        <v>2.1</v>
      </c>
      <c r="L39" s="11">
        <v>2.2000000000000002</v>
      </c>
      <c r="M39" s="11">
        <v>2.2999999999999998</v>
      </c>
      <c r="N39" s="11">
        <v>2.2999999999999998</v>
      </c>
      <c r="O39" s="11">
        <v>2.4</v>
      </c>
      <c r="P39" s="212">
        <v>2.2999999999999998</v>
      </c>
      <c r="Q39" s="12">
        <v>2.4</v>
      </c>
      <c r="R39" s="11">
        <v>1.7</v>
      </c>
      <c r="S39" s="212">
        <v>2.1</v>
      </c>
      <c r="T39" s="789" t="s">
        <v>39</v>
      </c>
    </row>
    <row r="40" spans="1:20" x14ac:dyDescent="0.15">
      <c r="A40" s="16">
        <v>39</v>
      </c>
      <c r="B40" s="796" t="s">
        <v>376</v>
      </c>
      <c r="C40" s="797"/>
      <c r="D40" s="19" t="s">
        <v>24</v>
      </c>
      <c r="E40" s="21">
        <v>18</v>
      </c>
      <c r="F40" s="20">
        <v>20</v>
      </c>
      <c r="G40" s="20">
        <v>26</v>
      </c>
      <c r="H40" s="20">
        <v>24</v>
      </c>
      <c r="I40" s="20">
        <v>30</v>
      </c>
      <c r="J40" s="20">
        <v>39</v>
      </c>
      <c r="K40" s="20">
        <v>39</v>
      </c>
      <c r="L40" s="20">
        <v>38</v>
      </c>
      <c r="M40" s="20">
        <v>33</v>
      </c>
      <c r="N40" s="20">
        <v>28</v>
      </c>
      <c r="O40" s="20">
        <v>30</v>
      </c>
      <c r="P40" s="213">
        <v>23</v>
      </c>
      <c r="Q40" s="21">
        <v>39</v>
      </c>
      <c r="R40" s="20">
        <v>18</v>
      </c>
      <c r="S40" s="213">
        <v>29</v>
      </c>
      <c r="T40" s="791"/>
    </row>
    <row r="41" spans="1:20" x14ac:dyDescent="0.15">
      <c r="A41" s="16">
        <v>40</v>
      </c>
      <c r="B41" s="796" t="s">
        <v>75</v>
      </c>
      <c r="C41" s="797"/>
      <c r="D41" s="19" t="s">
        <v>24</v>
      </c>
      <c r="E41" s="21">
        <v>66</v>
      </c>
      <c r="F41" s="20">
        <v>40</v>
      </c>
      <c r="G41" s="20">
        <v>50</v>
      </c>
      <c r="H41" s="20">
        <v>57</v>
      </c>
      <c r="I41" s="20">
        <v>53</v>
      </c>
      <c r="J41" s="20">
        <v>67</v>
      </c>
      <c r="K41" s="20">
        <v>63</v>
      </c>
      <c r="L41" s="20">
        <v>78</v>
      </c>
      <c r="M41" s="20">
        <v>53</v>
      </c>
      <c r="N41" s="20">
        <v>70</v>
      </c>
      <c r="O41" s="20">
        <v>45</v>
      </c>
      <c r="P41" s="213">
        <v>55</v>
      </c>
      <c r="Q41" s="21">
        <v>78</v>
      </c>
      <c r="R41" s="20">
        <v>40</v>
      </c>
      <c r="S41" s="213">
        <v>58</v>
      </c>
      <c r="T41" s="790"/>
    </row>
    <row r="42" spans="1:20" x14ac:dyDescent="0.15">
      <c r="A42" s="16">
        <v>41</v>
      </c>
      <c r="B42" s="796" t="s">
        <v>76</v>
      </c>
      <c r="C42" s="797"/>
      <c r="D42" s="19" t="s">
        <v>24</v>
      </c>
      <c r="E42" s="465"/>
      <c r="F42" s="465"/>
      <c r="G42" s="465"/>
      <c r="H42" s="465"/>
      <c r="I42" s="10"/>
      <c r="J42" s="10"/>
      <c r="K42" s="10"/>
      <c r="L42" s="10"/>
      <c r="M42" s="10"/>
      <c r="N42" s="10"/>
      <c r="O42" s="10"/>
      <c r="P42" s="19"/>
      <c r="Q42" s="48" t="s">
        <v>22</v>
      </c>
      <c r="R42" s="10" t="s">
        <v>22</v>
      </c>
      <c r="S42" s="19" t="s">
        <v>22</v>
      </c>
      <c r="T42" s="789" t="s">
        <v>44</v>
      </c>
    </row>
    <row r="43" spans="1:20" x14ac:dyDescent="0.15">
      <c r="A43" s="16">
        <v>42</v>
      </c>
      <c r="B43" s="796" t="s">
        <v>77</v>
      </c>
      <c r="C43" s="797"/>
      <c r="D43" s="19" t="s">
        <v>24</v>
      </c>
      <c r="E43" s="465"/>
      <c r="F43" s="465"/>
      <c r="G43" s="465"/>
      <c r="H43" s="465"/>
      <c r="I43" s="10"/>
      <c r="J43" s="10"/>
      <c r="K43" s="10"/>
      <c r="L43" s="10"/>
      <c r="M43" s="10"/>
      <c r="N43" s="10"/>
      <c r="O43" s="10"/>
      <c r="P43" s="19"/>
      <c r="Q43" s="48" t="s">
        <v>22</v>
      </c>
      <c r="R43" s="10" t="s">
        <v>22</v>
      </c>
      <c r="S43" s="19" t="s">
        <v>22</v>
      </c>
      <c r="T43" s="791"/>
    </row>
    <row r="44" spans="1:20" x14ac:dyDescent="0.15">
      <c r="A44" s="16">
        <v>43</v>
      </c>
      <c r="B44" s="796" t="s">
        <v>78</v>
      </c>
      <c r="C44" s="797"/>
      <c r="D44" s="19" t="s">
        <v>24</v>
      </c>
      <c r="E44" s="465"/>
      <c r="F44" s="465"/>
      <c r="G44" s="465"/>
      <c r="H44" s="465"/>
      <c r="I44" s="10"/>
      <c r="J44" s="10"/>
      <c r="K44" s="10"/>
      <c r="L44" s="10"/>
      <c r="M44" s="10"/>
      <c r="N44" s="10"/>
      <c r="O44" s="10"/>
      <c r="P44" s="19"/>
      <c r="Q44" s="48" t="s">
        <v>22</v>
      </c>
      <c r="R44" s="10" t="s">
        <v>22</v>
      </c>
      <c r="S44" s="19" t="s">
        <v>22</v>
      </c>
      <c r="T44" s="791"/>
    </row>
    <row r="45" spans="1:20" x14ac:dyDescent="0.15">
      <c r="A45" s="16">
        <v>44</v>
      </c>
      <c r="B45" s="796" t="s">
        <v>79</v>
      </c>
      <c r="C45" s="797"/>
      <c r="D45" s="19" t="s">
        <v>24</v>
      </c>
      <c r="E45" s="465"/>
      <c r="F45" s="465"/>
      <c r="G45" s="465"/>
      <c r="H45" s="465"/>
      <c r="I45" s="10"/>
      <c r="J45" s="10"/>
      <c r="K45" s="10"/>
      <c r="L45" s="10"/>
      <c r="M45" s="10"/>
      <c r="N45" s="10"/>
      <c r="O45" s="10"/>
      <c r="P45" s="19"/>
      <c r="Q45" s="48" t="s">
        <v>22</v>
      </c>
      <c r="R45" s="10" t="s">
        <v>22</v>
      </c>
      <c r="S45" s="19" t="s">
        <v>22</v>
      </c>
      <c r="T45" s="791"/>
    </row>
    <row r="46" spans="1:20" x14ac:dyDescent="0.15">
      <c r="A46" s="16">
        <v>45</v>
      </c>
      <c r="B46" s="796" t="s">
        <v>82</v>
      </c>
      <c r="C46" s="797"/>
      <c r="D46" s="19" t="s">
        <v>24</v>
      </c>
      <c r="E46" s="465"/>
      <c r="F46" s="465"/>
      <c r="G46" s="465"/>
      <c r="H46" s="465"/>
      <c r="I46" s="10"/>
      <c r="J46" s="10"/>
      <c r="K46" s="10"/>
      <c r="L46" s="10"/>
      <c r="M46" s="10"/>
      <c r="N46" s="10"/>
      <c r="O46" s="10"/>
      <c r="P46" s="19"/>
      <c r="Q46" s="48" t="s">
        <v>22</v>
      </c>
      <c r="R46" s="10" t="s">
        <v>22</v>
      </c>
      <c r="S46" s="19" t="s">
        <v>22</v>
      </c>
      <c r="T46" s="790"/>
    </row>
    <row r="47" spans="1:20" x14ac:dyDescent="0.15">
      <c r="A47" s="16">
        <v>46</v>
      </c>
      <c r="B47" s="796" t="s">
        <v>655</v>
      </c>
      <c r="C47" s="797"/>
      <c r="D47" s="19" t="s">
        <v>24</v>
      </c>
      <c r="E47" s="12">
        <v>0.62</v>
      </c>
      <c r="F47" s="11">
        <v>3.3</v>
      </c>
      <c r="G47" s="184">
        <v>0.97</v>
      </c>
      <c r="H47" s="11">
        <v>1.29</v>
      </c>
      <c r="I47" s="11">
        <v>0.9</v>
      </c>
      <c r="J47" s="184">
        <v>1</v>
      </c>
      <c r="K47" s="211">
        <v>1.01</v>
      </c>
      <c r="L47" s="11">
        <v>1.1000000000000001</v>
      </c>
      <c r="M47" s="184">
        <v>0.81599999999999995</v>
      </c>
      <c r="N47" s="11">
        <v>0.66300000000000003</v>
      </c>
      <c r="O47" s="11">
        <v>0.59399999999999997</v>
      </c>
      <c r="P47" s="212">
        <v>0.67200000000000004</v>
      </c>
      <c r="Q47" s="12">
        <v>3.3</v>
      </c>
      <c r="R47" s="11">
        <v>0.59399999999999997</v>
      </c>
      <c r="S47" s="212">
        <v>1.1000000000000001</v>
      </c>
      <c r="T47" s="789" t="s">
        <v>74</v>
      </c>
    </row>
    <row r="48" spans="1:20" x14ac:dyDescent="0.15">
      <c r="A48" s="16">
        <v>47</v>
      </c>
      <c r="B48" s="796" t="s">
        <v>650</v>
      </c>
      <c r="C48" s="797"/>
      <c r="D48" s="19" t="s">
        <v>21</v>
      </c>
      <c r="E48" s="12">
        <v>7</v>
      </c>
      <c r="F48" s="11">
        <v>7.2</v>
      </c>
      <c r="G48" s="11">
        <v>7.3</v>
      </c>
      <c r="H48" s="11">
        <v>7.4</v>
      </c>
      <c r="I48" s="11">
        <v>7.1</v>
      </c>
      <c r="J48" s="11">
        <v>7.1</v>
      </c>
      <c r="K48" s="11">
        <v>6.9</v>
      </c>
      <c r="L48" s="11">
        <v>7.2</v>
      </c>
      <c r="M48" s="11">
        <v>6.8</v>
      </c>
      <c r="N48" s="11">
        <v>6.9</v>
      </c>
      <c r="O48" s="11">
        <v>6.8</v>
      </c>
      <c r="P48" s="212">
        <v>6.8</v>
      </c>
      <c r="Q48" s="12">
        <v>7.4</v>
      </c>
      <c r="R48" s="11">
        <v>6.8</v>
      </c>
      <c r="S48" s="212">
        <v>7</v>
      </c>
      <c r="T48" s="791"/>
    </row>
    <row r="49" spans="1:20" x14ac:dyDescent="0.15">
      <c r="A49" s="16">
        <v>48</v>
      </c>
      <c r="B49" s="796" t="s">
        <v>84</v>
      </c>
      <c r="C49" s="797"/>
      <c r="D49" s="19" t="s">
        <v>21</v>
      </c>
      <c r="E49" s="465"/>
      <c r="F49" s="465"/>
      <c r="G49" s="465"/>
      <c r="H49" s="465"/>
      <c r="I49" s="10"/>
      <c r="J49" s="10"/>
      <c r="K49" s="10"/>
      <c r="L49" s="10"/>
      <c r="M49" s="10"/>
      <c r="N49" s="10"/>
      <c r="O49" s="10"/>
      <c r="P49" s="19"/>
      <c r="Q49" s="48" t="s">
        <v>22</v>
      </c>
      <c r="R49" s="10" t="s">
        <v>22</v>
      </c>
      <c r="S49" s="19" t="s">
        <v>22</v>
      </c>
      <c r="T49" s="791"/>
    </row>
    <row r="50" spans="1:20" x14ac:dyDescent="0.15">
      <c r="A50" s="16">
        <v>49</v>
      </c>
      <c r="B50" s="796" t="s">
        <v>85</v>
      </c>
      <c r="C50" s="797"/>
      <c r="D50" s="19" t="s">
        <v>21</v>
      </c>
      <c r="E50" s="21" t="s">
        <v>514</v>
      </c>
      <c r="F50" s="20" t="s">
        <v>514</v>
      </c>
      <c r="G50" s="20" t="s">
        <v>514</v>
      </c>
      <c r="H50" s="20" t="s">
        <v>514</v>
      </c>
      <c r="I50" s="20" t="s">
        <v>514</v>
      </c>
      <c r="J50" s="20" t="s">
        <v>514</v>
      </c>
      <c r="K50" s="20" t="s">
        <v>514</v>
      </c>
      <c r="L50" s="20" t="s">
        <v>514</v>
      </c>
      <c r="M50" s="20" t="s">
        <v>514</v>
      </c>
      <c r="N50" s="20" t="s">
        <v>514</v>
      </c>
      <c r="O50" s="20" t="s">
        <v>514</v>
      </c>
      <c r="P50" s="213" t="s">
        <v>514</v>
      </c>
      <c r="Q50" s="21" t="s">
        <v>22</v>
      </c>
      <c r="R50" s="20" t="s">
        <v>22</v>
      </c>
      <c r="S50" s="213" t="s">
        <v>22</v>
      </c>
      <c r="T50" s="791"/>
    </row>
    <row r="51" spans="1:20" x14ac:dyDescent="0.15">
      <c r="A51" s="16">
        <v>50</v>
      </c>
      <c r="B51" s="796" t="s">
        <v>86</v>
      </c>
      <c r="C51" s="797"/>
      <c r="D51" s="19" t="s">
        <v>87</v>
      </c>
      <c r="E51" s="12">
        <v>2.8</v>
      </c>
      <c r="F51" s="11">
        <v>2.2000000000000002</v>
      </c>
      <c r="G51" s="11">
        <v>1.2</v>
      </c>
      <c r="H51" s="11">
        <v>3</v>
      </c>
      <c r="I51" s="11">
        <v>1.4</v>
      </c>
      <c r="J51" s="11">
        <v>3.1</v>
      </c>
      <c r="K51" s="11">
        <v>4.2</v>
      </c>
      <c r="L51" s="11">
        <v>2.8</v>
      </c>
      <c r="M51" s="11">
        <v>3.2</v>
      </c>
      <c r="N51" s="11">
        <v>2.2000000000000002</v>
      </c>
      <c r="O51" s="11">
        <v>1.5</v>
      </c>
      <c r="P51" s="212">
        <v>3.3</v>
      </c>
      <c r="Q51" s="12">
        <v>4.2</v>
      </c>
      <c r="R51" s="11">
        <v>1.2</v>
      </c>
      <c r="S51" s="212">
        <v>2.6</v>
      </c>
      <c r="T51" s="791"/>
    </row>
    <row r="52" spans="1:20" ht="14.25" thickBot="1" x14ac:dyDescent="0.2">
      <c r="A52" s="16">
        <v>51</v>
      </c>
      <c r="B52" s="845" t="s">
        <v>88</v>
      </c>
      <c r="C52" s="846"/>
      <c r="D52" s="29" t="s">
        <v>87</v>
      </c>
      <c r="E52" s="31">
        <v>38.6</v>
      </c>
      <c r="F52" s="161">
        <v>5.7</v>
      </c>
      <c r="G52" s="161">
        <v>1.4</v>
      </c>
      <c r="H52" s="161">
        <v>1.5</v>
      </c>
      <c r="I52" s="161">
        <v>0.7</v>
      </c>
      <c r="J52" s="161">
        <v>1.7</v>
      </c>
      <c r="K52" s="161">
        <v>2</v>
      </c>
      <c r="L52" s="161">
        <v>6.2</v>
      </c>
      <c r="M52" s="161">
        <v>2.5</v>
      </c>
      <c r="N52" s="161">
        <v>1.5</v>
      </c>
      <c r="O52" s="161">
        <v>1.2</v>
      </c>
      <c r="P52" s="217">
        <v>11.4</v>
      </c>
      <c r="Q52" s="12">
        <v>38.6</v>
      </c>
      <c r="R52" s="11">
        <v>0.7</v>
      </c>
      <c r="S52" s="212">
        <v>6.2</v>
      </c>
      <c r="T52" s="844"/>
    </row>
    <row r="53" spans="1:20" x14ac:dyDescent="0.15">
      <c r="A53" s="792" t="s">
        <v>89</v>
      </c>
      <c r="B53" s="793"/>
      <c r="C53" s="960"/>
      <c r="D53" s="13" t="s">
        <v>16</v>
      </c>
      <c r="E53" s="469"/>
      <c r="F53" s="490"/>
      <c r="G53" s="490"/>
      <c r="H53" s="490"/>
      <c r="I53" s="344"/>
      <c r="J53" s="349" t="s">
        <v>380</v>
      </c>
      <c r="K53" s="349" t="s">
        <v>381</v>
      </c>
      <c r="L53" s="153"/>
      <c r="M53" s="153"/>
      <c r="N53" s="153"/>
      <c r="O53" s="153"/>
      <c r="P53" s="327"/>
      <c r="Q53" s="255"/>
      <c r="R53" s="247"/>
      <c r="S53" s="248"/>
      <c r="T53" s="32"/>
    </row>
    <row r="54" spans="1:20" x14ac:dyDescent="0.15">
      <c r="A54" s="33">
        <v>1</v>
      </c>
      <c r="B54" s="836" t="s">
        <v>118</v>
      </c>
      <c r="C54" s="837"/>
      <c r="D54" s="19" t="s">
        <v>24</v>
      </c>
      <c r="E54" s="27" t="s">
        <v>622</v>
      </c>
      <c r="F54" s="25" t="s">
        <v>622</v>
      </c>
      <c r="G54" s="25" t="s">
        <v>622</v>
      </c>
      <c r="H54" s="25" t="s">
        <v>622</v>
      </c>
      <c r="I54" s="25" t="s">
        <v>622</v>
      </c>
      <c r="J54" s="25" t="s">
        <v>622</v>
      </c>
      <c r="K54" s="25" t="s">
        <v>622</v>
      </c>
      <c r="L54" s="25" t="s">
        <v>622</v>
      </c>
      <c r="M54" s="25">
        <v>7.0000000000000007E-2</v>
      </c>
      <c r="N54" s="25" t="s">
        <v>622</v>
      </c>
      <c r="O54" s="25" t="s">
        <v>622</v>
      </c>
      <c r="P54" s="215" t="s">
        <v>622</v>
      </c>
      <c r="Q54" s="27">
        <v>7.0000000000000007E-2</v>
      </c>
      <c r="R54" s="25" t="s">
        <v>622</v>
      </c>
      <c r="S54" s="215" t="s">
        <v>622</v>
      </c>
      <c r="T54" s="789" t="s">
        <v>74</v>
      </c>
    </row>
    <row r="55" spans="1:20" x14ac:dyDescent="0.15">
      <c r="A55" s="35">
        <v>2</v>
      </c>
      <c r="B55" s="836" t="s">
        <v>651</v>
      </c>
      <c r="C55" s="837"/>
      <c r="D55" s="19" t="s">
        <v>24</v>
      </c>
      <c r="E55" s="12" t="s">
        <v>509</v>
      </c>
      <c r="F55" s="11">
        <v>6.4</v>
      </c>
      <c r="G55" s="11">
        <v>2.6</v>
      </c>
      <c r="H55" s="11">
        <v>3.5</v>
      </c>
      <c r="I55" s="11">
        <v>1.7</v>
      </c>
      <c r="J55" s="11">
        <v>2.6</v>
      </c>
      <c r="K55" s="11">
        <v>1.1000000000000001</v>
      </c>
      <c r="L55" s="11">
        <v>3.9</v>
      </c>
      <c r="M55" s="11">
        <v>1.6</v>
      </c>
      <c r="N55" s="11">
        <v>0.7</v>
      </c>
      <c r="O55" s="11">
        <v>1.3</v>
      </c>
      <c r="P55" s="212">
        <v>0.8</v>
      </c>
      <c r="Q55" s="12">
        <v>6.4</v>
      </c>
      <c r="R55" s="11" t="s">
        <v>509</v>
      </c>
      <c r="S55" s="212">
        <v>2.2000000000000002</v>
      </c>
      <c r="T55" s="791"/>
    </row>
    <row r="56" spans="1:20" x14ac:dyDescent="0.15">
      <c r="A56" s="35">
        <v>3</v>
      </c>
      <c r="B56" s="836" t="s">
        <v>652</v>
      </c>
      <c r="C56" s="837"/>
      <c r="D56" s="19" t="s">
        <v>24</v>
      </c>
      <c r="E56" s="12">
        <v>1.2</v>
      </c>
      <c r="F56" s="11">
        <v>3.9</v>
      </c>
      <c r="G56" s="11">
        <v>2</v>
      </c>
      <c r="H56" s="11">
        <v>2.9</v>
      </c>
      <c r="I56" s="11">
        <v>1.7</v>
      </c>
      <c r="J56" s="11">
        <v>3.2</v>
      </c>
      <c r="K56" s="11">
        <v>2.2000000000000002</v>
      </c>
      <c r="L56" s="11">
        <v>2.6</v>
      </c>
      <c r="M56" s="11">
        <v>1.6</v>
      </c>
      <c r="N56" s="11">
        <v>1.4</v>
      </c>
      <c r="O56" s="11">
        <v>0.9</v>
      </c>
      <c r="P56" s="212">
        <v>1.4</v>
      </c>
      <c r="Q56" s="12">
        <v>3.9</v>
      </c>
      <c r="R56" s="11">
        <v>0.9</v>
      </c>
      <c r="S56" s="212">
        <v>2.1</v>
      </c>
      <c r="T56" s="791"/>
    </row>
    <row r="57" spans="1:20" x14ac:dyDescent="0.15">
      <c r="A57" s="35">
        <v>4</v>
      </c>
      <c r="B57" s="836" t="s">
        <v>101</v>
      </c>
      <c r="C57" s="837"/>
      <c r="D57" s="19" t="s">
        <v>24</v>
      </c>
      <c r="E57" s="12">
        <v>12</v>
      </c>
      <c r="F57" s="11">
        <v>11</v>
      </c>
      <c r="G57" s="11">
        <v>9.8000000000000007</v>
      </c>
      <c r="H57" s="11">
        <v>9</v>
      </c>
      <c r="I57" s="11">
        <v>8.1</v>
      </c>
      <c r="J57" s="11">
        <v>7.9</v>
      </c>
      <c r="K57" s="11">
        <v>8.8000000000000007</v>
      </c>
      <c r="L57" s="11">
        <v>9.5</v>
      </c>
      <c r="M57" s="11">
        <v>9.4</v>
      </c>
      <c r="N57" s="11">
        <v>12</v>
      </c>
      <c r="O57" s="11">
        <v>12</v>
      </c>
      <c r="P57" s="205">
        <v>13</v>
      </c>
      <c r="Q57" s="12">
        <v>13</v>
      </c>
      <c r="R57" s="11">
        <v>7.9</v>
      </c>
      <c r="S57" s="212">
        <v>10.199999999999999</v>
      </c>
      <c r="T57" s="791"/>
    </row>
    <row r="58" spans="1:20" x14ac:dyDescent="0.15">
      <c r="A58" s="35">
        <v>5</v>
      </c>
      <c r="B58" s="836" t="s">
        <v>653</v>
      </c>
      <c r="C58" s="837"/>
      <c r="D58" s="19" t="s">
        <v>122</v>
      </c>
      <c r="E58" s="465"/>
      <c r="F58" s="465"/>
      <c r="G58" s="465"/>
      <c r="H58" s="465"/>
      <c r="I58" s="10"/>
      <c r="J58" s="10"/>
      <c r="K58" s="10"/>
      <c r="L58" s="10"/>
      <c r="M58" s="10"/>
      <c r="N58" s="10"/>
      <c r="O58" s="10"/>
      <c r="P58" s="19"/>
      <c r="Q58" s="48" t="s">
        <v>22</v>
      </c>
      <c r="R58" s="10" t="s">
        <v>22</v>
      </c>
      <c r="S58" s="19" t="s">
        <v>22</v>
      </c>
      <c r="T58" s="791"/>
    </row>
    <row r="59" spans="1:20" x14ac:dyDescent="0.15">
      <c r="A59" s="35">
        <v>6</v>
      </c>
      <c r="B59" s="836" t="s">
        <v>654</v>
      </c>
      <c r="C59" s="837"/>
      <c r="D59" s="19" t="s">
        <v>24</v>
      </c>
      <c r="E59" s="21">
        <v>19</v>
      </c>
      <c r="F59" s="20">
        <v>3</v>
      </c>
      <c r="G59" s="20" t="s">
        <v>520</v>
      </c>
      <c r="H59" s="20" t="s">
        <v>520</v>
      </c>
      <c r="I59" s="20" t="s">
        <v>520</v>
      </c>
      <c r="J59" s="20" t="s">
        <v>520</v>
      </c>
      <c r="K59" s="20">
        <v>1</v>
      </c>
      <c r="L59" s="20">
        <v>6</v>
      </c>
      <c r="M59" s="20" t="s">
        <v>520</v>
      </c>
      <c r="N59" s="20" t="s">
        <v>520</v>
      </c>
      <c r="O59" s="20" t="s">
        <v>520</v>
      </c>
      <c r="P59" s="213">
        <v>2</v>
      </c>
      <c r="Q59" s="21">
        <v>19</v>
      </c>
      <c r="R59" s="20" t="s">
        <v>520</v>
      </c>
      <c r="S59" s="213">
        <v>3</v>
      </c>
      <c r="T59" s="791"/>
    </row>
    <row r="60" spans="1:20" x14ac:dyDescent="0.15">
      <c r="A60" s="35">
        <v>7</v>
      </c>
      <c r="B60" s="836" t="s">
        <v>124</v>
      </c>
      <c r="C60" s="837"/>
      <c r="D60" s="19" t="s">
        <v>24</v>
      </c>
      <c r="E60" s="465"/>
      <c r="F60" s="465"/>
      <c r="G60" s="465"/>
      <c r="H60" s="465"/>
      <c r="I60" s="10"/>
      <c r="J60" s="10"/>
      <c r="K60" s="10"/>
      <c r="L60" s="10"/>
      <c r="M60" s="10"/>
      <c r="N60" s="10"/>
      <c r="O60" s="10"/>
      <c r="P60" s="19"/>
      <c r="Q60" s="48" t="s">
        <v>22</v>
      </c>
      <c r="R60" s="10" t="s">
        <v>22</v>
      </c>
      <c r="S60" s="19" t="s">
        <v>22</v>
      </c>
      <c r="T60" s="791"/>
    </row>
    <row r="61" spans="1:20" x14ac:dyDescent="0.15">
      <c r="A61" s="35">
        <v>8</v>
      </c>
      <c r="B61" s="836" t="s">
        <v>90</v>
      </c>
      <c r="C61" s="837"/>
      <c r="D61" s="19" t="s">
        <v>24</v>
      </c>
      <c r="E61" s="27">
        <v>0.56999999999999995</v>
      </c>
      <c r="F61" s="25">
        <v>0.16</v>
      </c>
      <c r="G61" s="25">
        <v>0.09</v>
      </c>
      <c r="H61" s="25">
        <v>0.22</v>
      </c>
      <c r="I61" s="25">
        <v>0.13</v>
      </c>
      <c r="J61" s="25">
        <v>0.25</v>
      </c>
      <c r="K61" s="25">
        <v>0.37</v>
      </c>
      <c r="L61" s="25">
        <v>0.2</v>
      </c>
      <c r="M61" s="25">
        <v>0.28000000000000003</v>
      </c>
      <c r="N61" s="25">
        <v>0.21</v>
      </c>
      <c r="O61" s="25">
        <v>0.27</v>
      </c>
      <c r="P61" s="215">
        <v>0.25</v>
      </c>
      <c r="Q61" s="27">
        <v>0.56999999999999995</v>
      </c>
      <c r="R61" s="25">
        <v>0.09</v>
      </c>
      <c r="S61" s="215">
        <v>0.25</v>
      </c>
      <c r="T61" s="791"/>
    </row>
    <row r="62" spans="1:20" x14ac:dyDescent="0.15">
      <c r="A62" s="33">
        <v>9</v>
      </c>
      <c r="B62" s="836" t="s">
        <v>91</v>
      </c>
      <c r="C62" s="837"/>
      <c r="D62" s="19" t="s">
        <v>24</v>
      </c>
      <c r="E62" s="23">
        <v>4.9000000000000002E-2</v>
      </c>
      <c r="F62" s="24">
        <v>0.01</v>
      </c>
      <c r="G62" s="24">
        <v>8.0000000000000002E-3</v>
      </c>
      <c r="H62" s="24">
        <v>7.0000000000000001E-3</v>
      </c>
      <c r="I62" s="24" t="s">
        <v>81</v>
      </c>
      <c r="J62" s="24" t="s">
        <v>81</v>
      </c>
      <c r="K62" s="24">
        <v>2.1000000000000001E-2</v>
      </c>
      <c r="L62" s="24">
        <v>1.4E-2</v>
      </c>
      <c r="M62" s="24">
        <v>8.9999999999999993E-3</v>
      </c>
      <c r="N62" s="24" t="s">
        <v>81</v>
      </c>
      <c r="O62" s="24">
        <v>7.0000000000000001E-3</v>
      </c>
      <c r="P62" s="214">
        <v>2.7E-2</v>
      </c>
      <c r="Q62" s="23">
        <v>4.9000000000000002E-2</v>
      </c>
      <c r="R62" s="24" t="s">
        <v>81</v>
      </c>
      <c r="S62" s="214">
        <v>1.2999999999999999E-2</v>
      </c>
      <c r="T62" s="791"/>
    </row>
    <row r="63" spans="1:20" x14ac:dyDescent="0.15">
      <c r="A63" s="33">
        <v>10</v>
      </c>
      <c r="B63" s="836" t="s">
        <v>126</v>
      </c>
      <c r="C63" s="837"/>
      <c r="D63" s="19" t="s">
        <v>24</v>
      </c>
      <c r="E63" s="465"/>
      <c r="F63" s="465"/>
      <c r="G63" s="465"/>
      <c r="H63" s="465"/>
      <c r="I63" s="10"/>
      <c r="J63" s="10"/>
      <c r="K63" s="10"/>
      <c r="L63" s="10"/>
      <c r="M63" s="10"/>
      <c r="N63" s="10"/>
      <c r="O63" s="10"/>
      <c r="P63" s="19"/>
      <c r="Q63" s="48" t="s">
        <v>22</v>
      </c>
      <c r="R63" s="10" t="s">
        <v>22</v>
      </c>
      <c r="S63" s="19" t="s">
        <v>22</v>
      </c>
      <c r="T63" s="791"/>
    </row>
    <row r="64" spans="1:20" x14ac:dyDescent="0.15">
      <c r="A64" s="35">
        <v>11</v>
      </c>
      <c r="B64" s="836" t="s">
        <v>496</v>
      </c>
      <c r="C64" s="837"/>
      <c r="D64" s="34" t="s">
        <v>498</v>
      </c>
      <c r="E64" s="21">
        <v>8</v>
      </c>
      <c r="F64" s="20">
        <v>3</v>
      </c>
      <c r="G64" s="207" t="s">
        <v>520</v>
      </c>
      <c r="H64" s="20">
        <v>2</v>
      </c>
      <c r="I64" s="20">
        <v>2</v>
      </c>
      <c r="J64" s="20">
        <v>1</v>
      </c>
      <c r="K64" s="20">
        <v>3</v>
      </c>
      <c r="L64" s="207">
        <v>11</v>
      </c>
      <c r="M64" s="20" t="s">
        <v>520</v>
      </c>
      <c r="N64" s="20" t="s">
        <v>520</v>
      </c>
      <c r="O64" s="20" t="s">
        <v>520</v>
      </c>
      <c r="P64" s="20">
        <v>4</v>
      </c>
      <c r="Q64" s="21">
        <v>11</v>
      </c>
      <c r="R64" s="20" t="s">
        <v>520</v>
      </c>
      <c r="S64" s="213">
        <v>3</v>
      </c>
      <c r="T64" s="791"/>
    </row>
    <row r="65" spans="1:20" x14ac:dyDescent="0.15">
      <c r="A65" s="35">
        <v>12</v>
      </c>
      <c r="B65" s="836" t="s">
        <v>97</v>
      </c>
      <c r="C65" s="837"/>
      <c r="D65" s="19" t="s">
        <v>127</v>
      </c>
      <c r="E65" s="48"/>
      <c r="F65" s="465"/>
      <c r="G65" s="465"/>
      <c r="H65" s="465"/>
      <c r="I65" s="10"/>
      <c r="J65" s="10"/>
      <c r="K65" s="10"/>
      <c r="L65" s="10"/>
      <c r="M65" s="10"/>
      <c r="N65" s="10"/>
      <c r="O65" s="10"/>
      <c r="P65" s="19"/>
      <c r="Q65" s="48" t="s">
        <v>22</v>
      </c>
      <c r="R65" s="10" t="s">
        <v>22</v>
      </c>
      <c r="S65" s="19" t="s">
        <v>22</v>
      </c>
      <c r="T65" s="791"/>
    </row>
    <row r="66" spans="1:20" x14ac:dyDescent="0.15">
      <c r="A66" s="35">
        <v>13</v>
      </c>
      <c r="B66" s="836" t="s">
        <v>96</v>
      </c>
      <c r="C66" s="837"/>
      <c r="D66" s="19" t="s">
        <v>92</v>
      </c>
      <c r="E66" s="48">
        <v>13</v>
      </c>
      <c r="F66" s="10">
        <v>14</v>
      </c>
      <c r="G66" s="10">
        <v>20</v>
      </c>
      <c r="H66" s="10">
        <v>18</v>
      </c>
      <c r="I66" s="10">
        <v>23</v>
      </c>
      <c r="J66" s="10">
        <v>29</v>
      </c>
      <c r="K66" s="10">
        <v>28</v>
      </c>
      <c r="L66" s="10">
        <v>29</v>
      </c>
      <c r="M66" s="10">
        <v>24</v>
      </c>
      <c r="N66" s="10">
        <v>19</v>
      </c>
      <c r="O66" s="10">
        <v>19</v>
      </c>
      <c r="P66" s="213">
        <v>16</v>
      </c>
      <c r="Q66" s="21">
        <v>29</v>
      </c>
      <c r="R66" s="20">
        <v>13</v>
      </c>
      <c r="S66" s="213">
        <v>21</v>
      </c>
      <c r="T66" s="791"/>
    </row>
    <row r="67" spans="1:20" x14ac:dyDescent="0.15">
      <c r="A67" s="33">
        <v>14</v>
      </c>
      <c r="B67" s="865" t="s">
        <v>128</v>
      </c>
      <c r="C67" s="866"/>
      <c r="D67" s="34" t="s">
        <v>129</v>
      </c>
      <c r="E67" s="467"/>
      <c r="F67" s="185">
        <v>1.5</v>
      </c>
      <c r="G67" s="185">
        <v>4.4000000000000004</v>
      </c>
      <c r="H67" s="185">
        <v>3.1</v>
      </c>
      <c r="I67" s="185">
        <v>7.8</v>
      </c>
      <c r="J67" s="185">
        <v>3.8</v>
      </c>
      <c r="K67" s="185">
        <v>2.7</v>
      </c>
      <c r="L67" s="185">
        <v>1.2</v>
      </c>
      <c r="M67" s="185"/>
      <c r="N67" s="185"/>
      <c r="O67" s="185"/>
      <c r="P67" s="246"/>
      <c r="Q67" s="547">
        <v>7.8</v>
      </c>
      <c r="R67" s="545">
        <v>1.2</v>
      </c>
      <c r="S67" s="546">
        <v>3.5</v>
      </c>
      <c r="T67" s="791"/>
    </row>
    <row r="68" spans="1:20" x14ac:dyDescent="0.15">
      <c r="A68" s="35">
        <v>15</v>
      </c>
      <c r="B68" s="836" t="s">
        <v>130</v>
      </c>
      <c r="C68" s="837"/>
      <c r="D68" s="19" t="s">
        <v>21</v>
      </c>
      <c r="E68" s="2">
        <v>1</v>
      </c>
      <c r="F68" s="10" t="s">
        <v>520</v>
      </c>
      <c r="G68" s="10">
        <v>2</v>
      </c>
      <c r="H68" s="10">
        <v>1</v>
      </c>
      <c r="I68" s="10">
        <v>1</v>
      </c>
      <c r="J68" s="10">
        <v>1</v>
      </c>
      <c r="K68" s="10">
        <v>1</v>
      </c>
      <c r="L68" s="2">
        <v>2</v>
      </c>
      <c r="M68" s="10">
        <v>1</v>
      </c>
      <c r="N68" s="10" t="s">
        <v>520</v>
      </c>
      <c r="O68" s="10">
        <v>1</v>
      </c>
      <c r="P68" s="10">
        <v>1</v>
      </c>
      <c r="Q68" s="21">
        <v>2</v>
      </c>
      <c r="R68" s="20" t="s">
        <v>520</v>
      </c>
      <c r="S68" s="213">
        <v>1</v>
      </c>
      <c r="T68" s="791"/>
    </row>
    <row r="69" spans="1:20" x14ac:dyDescent="0.15">
      <c r="A69" s="35">
        <v>16</v>
      </c>
      <c r="B69" s="836" t="s">
        <v>131</v>
      </c>
      <c r="C69" s="837"/>
      <c r="D69" s="19" t="s">
        <v>132</v>
      </c>
      <c r="E69" s="48">
        <v>38</v>
      </c>
      <c r="F69" s="10">
        <v>43</v>
      </c>
      <c r="G69" s="10">
        <v>61</v>
      </c>
      <c r="H69" s="10">
        <v>45</v>
      </c>
      <c r="I69" s="10">
        <v>76</v>
      </c>
      <c r="J69" s="10">
        <v>95</v>
      </c>
      <c r="K69" s="10">
        <v>60</v>
      </c>
      <c r="L69" s="10">
        <v>62</v>
      </c>
      <c r="M69" s="10">
        <v>58</v>
      </c>
      <c r="N69" s="10">
        <v>49</v>
      </c>
      <c r="O69" s="10">
        <v>46</v>
      </c>
      <c r="P69" s="10">
        <v>40</v>
      </c>
      <c r="Q69" s="21">
        <v>95</v>
      </c>
      <c r="R69" s="20">
        <v>38</v>
      </c>
      <c r="S69" s="213">
        <v>56</v>
      </c>
      <c r="T69" s="791"/>
    </row>
    <row r="70" spans="1:20" x14ac:dyDescent="0.15">
      <c r="A70" s="35">
        <v>17</v>
      </c>
      <c r="B70" s="836" t="s">
        <v>133</v>
      </c>
      <c r="C70" s="837"/>
      <c r="D70" s="19" t="s">
        <v>92</v>
      </c>
      <c r="E70" s="23">
        <v>3.0000000000000001E-3</v>
      </c>
      <c r="F70" s="24">
        <v>3.0000000000000001E-3</v>
      </c>
      <c r="G70" s="24">
        <v>3.0000000000000001E-3</v>
      </c>
      <c r="H70" s="24" t="s">
        <v>134</v>
      </c>
      <c r="I70" s="24" t="s">
        <v>134</v>
      </c>
      <c r="J70" s="24" t="s">
        <v>134</v>
      </c>
      <c r="K70" s="24">
        <v>2E-3</v>
      </c>
      <c r="L70" s="24">
        <v>5.0000000000000001E-3</v>
      </c>
      <c r="M70" s="24">
        <v>2E-3</v>
      </c>
      <c r="N70" s="24" t="s">
        <v>134</v>
      </c>
      <c r="O70" s="24" t="s">
        <v>134</v>
      </c>
      <c r="P70" s="24" t="s">
        <v>134</v>
      </c>
      <c r="Q70" s="23">
        <v>5.0000000000000001E-3</v>
      </c>
      <c r="R70" s="24" t="s">
        <v>134</v>
      </c>
      <c r="S70" s="214" t="s">
        <v>134</v>
      </c>
      <c r="T70" s="791"/>
    </row>
    <row r="71" spans="1:20" ht="13.5" customHeight="1" x14ac:dyDescent="0.15">
      <c r="A71" s="35">
        <v>18</v>
      </c>
      <c r="B71" s="836" t="s">
        <v>100</v>
      </c>
      <c r="C71" s="837"/>
      <c r="D71" s="19" t="s">
        <v>92</v>
      </c>
      <c r="E71" s="27">
        <v>0.02</v>
      </c>
      <c r="F71" s="25">
        <v>0.02</v>
      </c>
      <c r="G71" s="25" t="s">
        <v>519</v>
      </c>
      <c r="H71" s="25" t="s">
        <v>519</v>
      </c>
      <c r="I71" s="25" t="s">
        <v>519</v>
      </c>
      <c r="J71" s="25">
        <v>0.01</v>
      </c>
      <c r="K71" s="25" t="s">
        <v>519</v>
      </c>
      <c r="L71" s="25">
        <v>0.02</v>
      </c>
      <c r="M71" s="25">
        <v>0.02</v>
      </c>
      <c r="N71" s="25" t="s">
        <v>519</v>
      </c>
      <c r="O71" s="25" t="s">
        <v>519</v>
      </c>
      <c r="P71" s="25">
        <v>0.06</v>
      </c>
      <c r="Q71" s="27">
        <v>0.06</v>
      </c>
      <c r="R71" s="25" t="s">
        <v>519</v>
      </c>
      <c r="S71" s="215">
        <v>0.01</v>
      </c>
      <c r="T71" s="791"/>
    </row>
    <row r="72" spans="1:20" ht="14.25" thickBot="1" x14ac:dyDescent="0.2">
      <c r="A72" s="38">
        <v>19</v>
      </c>
      <c r="B72" s="17" t="s">
        <v>366</v>
      </c>
      <c r="C72" s="18"/>
      <c r="D72" s="19" t="s">
        <v>92</v>
      </c>
      <c r="E72" s="31">
        <v>5.5</v>
      </c>
      <c r="F72" s="161">
        <v>4.0999999999999996</v>
      </c>
      <c r="G72" s="161">
        <v>2.8</v>
      </c>
      <c r="H72" s="161">
        <v>4.7</v>
      </c>
      <c r="I72" s="161">
        <v>2.2000000000000002</v>
      </c>
      <c r="J72" s="161">
        <v>3.2</v>
      </c>
      <c r="K72" s="161">
        <v>2.9</v>
      </c>
      <c r="L72" s="161">
        <v>2.4</v>
      </c>
      <c r="M72" s="161">
        <v>2.7</v>
      </c>
      <c r="N72" s="161">
        <v>2.1</v>
      </c>
      <c r="O72" s="161">
        <v>1.8</v>
      </c>
      <c r="P72" s="227">
        <v>2</v>
      </c>
      <c r="Q72" s="31">
        <v>5.5</v>
      </c>
      <c r="R72" s="161">
        <v>1.8</v>
      </c>
      <c r="S72" s="217">
        <v>3</v>
      </c>
      <c r="T72" s="844"/>
    </row>
    <row r="73" spans="1:20" ht="14.25" thickBot="1" x14ac:dyDescent="0.2">
      <c r="A73" s="841" t="s">
        <v>659</v>
      </c>
      <c r="B73" s="842"/>
      <c r="C73" s="842"/>
      <c r="D73" s="843"/>
      <c r="E73" s="56" t="s">
        <v>379</v>
      </c>
      <c r="F73" s="162" t="s">
        <v>529</v>
      </c>
      <c r="G73" s="162" t="s">
        <v>546</v>
      </c>
      <c r="H73" s="162" t="s">
        <v>560</v>
      </c>
      <c r="I73" s="162" t="s">
        <v>564</v>
      </c>
      <c r="J73" s="162" t="s">
        <v>568</v>
      </c>
      <c r="K73" s="200" t="s">
        <v>572</v>
      </c>
      <c r="L73" s="162" t="s">
        <v>379</v>
      </c>
      <c r="M73" s="162" t="s">
        <v>581</v>
      </c>
      <c r="N73" s="162" t="s">
        <v>584</v>
      </c>
      <c r="O73" s="162" t="s">
        <v>586</v>
      </c>
      <c r="P73" s="200" t="s">
        <v>590</v>
      </c>
      <c r="Q73" s="43"/>
      <c r="R73" s="44"/>
      <c r="S73" s="44"/>
    </row>
    <row r="74" spans="1:20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46"/>
    </row>
    <row r="75" spans="1:20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</sheetData>
  <mergeCells count="84">
    <mergeCell ref="T54:T72"/>
    <mergeCell ref="B69:C69"/>
    <mergeCell ref="B70:C70"/>
    <mergeCell ref="A53:C53"/>
    <mergeCell ref="B54:C54"/>
    <mergeCell ref="B65:C65"/>
    <mergeCell ref="B66:C66"/>
    <mergeCell ref="B71:C71"/>
    <mergeCell ref="B56:C56"/>
    <mergeCell ref="B57:C57"/>
    <mergeCell ref="B58:C58"/>
    <mergeCell ref="B59:C59"/>
    <mergeCell ref="B60:C60"/>
    <mergeCell ref="B55:C55"/>
    <mergeCell ref="A73:D73"/>
    <mergeCell ref="B61:C61"/>
    <mergeCell ref="B62:C62"/>
    <mergeCell ref="B63:C63"/>
    <mergeCell ref="B64:C64"/>
    <mergeCell ref="B67:C67"/>
    <mergeCell ref="B68:C68"/>
    <mergeCell ref="B37:C37"/>
    <mergeCell ref="B38:C38"/>
    <mergeCell ref="B39:C39"/>
    <mergeCell ref="B40:C40"/>
    <mergeCell ref="B52:C52"/>
    <mergeCell ref="B42:C42"/>
    <mergeCell ref="B43:C43"/>
    <mergeCell ref="B44:C44"/>
    <mergeCell ref="B45:C45"/>
    <mergeCell ref="B48:C48"/>
    <mergeCell ref="B46:C46"/>
    <mergeCell ref="B47:C47"/>
    <mergeCell ref="B41:C41"/>
    <mergeCell ref="B49:C49"/>
    <mergeCell ref="B50:C50"/>
    <mergeCell ref="B51:C5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3:C23"/>
    <mergeCell ref="B24:C24"/>
    <mergeCell ref="B25:C25"/>
    <mergeCell ref="B21:C21"/>
    <mergeCell ref="B26:C26"/>
    <mergeCell ref="B17:C17"/>
    <mergeCell ref="B18:C18"/>
    <mergeCell ref="B19:C19"/>
    <mergeCell ref="B20:C20"/>
    <mergeCell ref="B22:C22"/>
    <mergeCell ref="B16:C16"/>
    <mergeCell ref="Q6:Q9"/>
    <mergeCell ref="R6:R9"/>
    <mergeCell ref="C7:D7"/>
    <mergeCell ref="C8:D8"/>
    <mergeCell ref="S6:S9"/>
    <mergeCell ref="A12:C12"/>
    <mergeCell ref="B13:C13"/>
    <mergeCell ref="B14:C14"/>
    <mergeCell ref="B15:C15"/>
    <mergeCell ref="C9:D9"/>
    <mergeCell ref="C10:D10"/>
    <mergeCell ref="A4:B4"/>
    <mergeCell ref="A6:B11"/>
    <mergeCell ref="C6:D6"/>
    <mergeCell ref="C11:D11"/>
    <mergeCell ref="E3:G3"/>
    <mergeCell ref="E4:G4"/>
    <mergeCell ref="T42:T46"/>
    <mergeCell ref="T47:T52"/>
    <mergeCell ref="T6:T11"/>
    <mergeCell ref="T13:T14"/>
    <mergeCell ref="T15:T20"/>
    <mergeCell ref="T26:T32"/>
    <mergeCell ref="T21:T25"/>
    <mergeCell ref="T33:T38"/>
    <mergeCell ref="T39:T41"/>
  </mergeCells>
  <phoneticPr fontId="2"/>
  <conditionalFormatting sqref="E57:S57">
    <cfRule type="expression" dxfId="6" priority="3">
      <formula>E57&gt;=10</formula>
    </cfRule>
  </conditionalFormatting>
  <conditionalFormatting sqref="G64 N64">
    <cfRule type="expression" dxfId="5" priority="1">
      <formula>G64&lt;10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52" t="s">
        <v>1</v>
      </c>
      <c r="F3" s="815"/>
      <c r="G3" s="816"/>
      <c r="H3" s="643"/>
      <c r="I3" s="2"/>
      <c r="J3" s="2"/>
      <c r="K3" s="2"/>
      <c r="M3" s="2"/>
      <c r="N3" s="2"/>
    </row>
    <row r="4" spans="1:15" ht="15" thickBot="1" x14ac:dyDescent="0.2">
      <c r="A4" s="800" t="s">
        <v>2</v>
      </c>
      <c r="B4" s="801"/>
      <c r="C4" s="620" t="s">
        <v>647</v>
      </c>
      <c r="D4" s="2"/>
      <c r="E4" s="953" t="s">
        <v>636</v>
      </c>
      <c r="F4" s="818"/>
      <c r="G4" s="819"/>
      <c r="H4" s="644"/>
      <c r="I4" s="2"/>
      <c r="J4" s="2"/>
      <c r="K4" s="2"/>
      <c r="L4" s="2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02" t="s">
        <v>151</v>
      </c>
      <c r="B6" s="803"/>
      <c r="C6" s="810" t="s">
        <v>5</v>
      </c>
      <c r="D6" s="811"/>
      <c r="E6" s="52">
        <v>45056</v>
      </c>
      <c r="F6" s="8">
        <v>45084</v>
      </c>
      <c r="G6" s="8">
        <v>45112</v>
      </c>
      <c r="H6" s="8">
        <v>45140</v>
      </c>
      <c r="I6" s="8">
        <v>45189</v>
      </c>
      <c r="J6" s="8">
        <v>45203</v>
      </c>
      <c r="K6" s="201">
        <v>45238</v>
      </c>
      <c r="L6" s="820" t="s">
        <v>6</v>
      </c>
      <c r="M6" s="823" t="s">
        <v>7</v>
      </c>
      <c r="N6" s="826" t="s">
        <v>8</v>
      </c>
      <c r="O6" s="829" t="s">
        <v>9</v>
      </c>
    </row>
    <row r="7" spans="1:15" x14ac:dyDescent="0.15">
      <c r="A7" s="806"/>
      <c r="B7" s="807"/>
      <c r="C7" s="834" t="s">
        <v>10</v>
      </c>
      <c r="D7" s="835"/>
      <c r="E7" s="53">
        <v>0.46527777777777773</v>
      </c>
      <c r="F7" s="9">
        <v>0.47222222222222227</v>
      </c>
      <c r="G7" s="9">
        <v>0.47222222222222227</v>
      </c>
      <c r="H7" s="9">
        <v>0.47569444444444442</v>
      </c>
      <c r="I7" s="9">
        <v>0.4375</v>
      </c>
      <c r="J7" s="9">
        <v>0.4861111111111111</v>
      </c>
      <c r="K7" s="203">
        <v>0.48958333333333331</v>
      </c>
      <c r="L7" s="821"/>
      <c r="M7" s="824"/>
      <c r="N7" s="827"/>
      <c r="O7" s="830"/>
    </row>
    <row r="8" spans="1:15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507</v>
      </c>
      <c r="I8" s="9" t="s">
        <v>507</v>
      </c>
      <c r="J8" s="9" t="s">
        <v>504</v>
      </c>
      <c r="K8" s="203" t="s">
        <v>531</v>
      </c>
      <c r="L8" s="821"/>
      <c r="M8" s="824"/>
      <c r="N8" s="827"/>
      <c r="O8" s="830"/>
    </row>
    <row r="9" spans="1:15" x14ac:dyDescent="0.15">
      <c r="A9" s="806"/>
      <c r="B9" s="807"/>
      <c r="C9" s="834" t="s">
        <v>12</v>
      </c>
      <c r="D9" s="835"/>
      <c r="E9" s="48" t="s">
        <v>504</v>
      </c>
      <c r="F9" s="10" t="s">
        <v>507</v>
      </c>
      <c r="G9" s="10" t="s">
        <v>507</v>
      </c>
      <c r="H9" s="10" t="s">
        <v>507</v>
      </c>
      <c r="I9" s="10" t="s">
        <v>504</v>
      </c>
      <c r="J9" s="9" t="s">
        <v>507</v>
      </c>
      <c r="K9" s="203" t="s">
        <v>507</v>
      </c>
      <c r="L9" s="822"/>
      <c r="M9" s="825"/>
      <c r="N9" s="828"/>
      <c r="O9" s="830"/>
    </row>
    <row r="10" spans="1:15" x14ac:dyDescent="0.15">
      <c r="A10" s="806"/>
      <c r="B10" s="807"/>
      <c r="C10" s="834" t="s">
        <v>13</v>
      </c>
      <c r="D10" s="835"/>
      <c r="E10" s="12">
        <v>16</v>
      </c>
      <c r="F10" s="11">
        <v>20</v>
      </c>
      <c r="G10" s="11">
        <v>25</v>
      </c>
      <c r="H10" s="11">
        <v>28.9</v>
      </c>
      <c r="I10" s="11">
        <v>25</v>
      </c>
      <c r="J10" s="11">
        <v>15</v>
      </c>
      <c r="K10" s="205">
        <v>13.3</v>
      </c>
      <c r="L10" s="12">
        <f>MAXA(E10:K10)</f>
        <v>28.9</v>
      </c>
      <c r="M10" s="205">
        <f>MINA(E10:K10)</f>
        <v>13.3</v>
      </c>
      <c r="N10" s="212">
        <f>AVERAGEA(E10:K10)</f>
        <v>20.457142857142859</v>
      </c>
      <c r="O10" s="830"/>
    </row>
    <row r="11" spans="1:15" ht="14.25" thickBot="1" x14ac:dyDescent="0.2">
      <c r="A11" s="806"/>
      <c r="B11" s="807"/>
      <c r="C11" s="834" t="s">
        <v>14</v>
      </c>
      <c r="D11" s="835"/>
      <c r="E11" s="12">
        <v>9.1999999999999993</v>
      </c>
      <c r="F11" s="11">
        <v>14</v>
      </c>
      <c r="G11" s="11">
        <v>16.3</v>
      </c>
      <c r="H11" s="11">
        <v>18.2</v>
      </c>
      <c r="I11" s="11">
        <v>13.2</v>
      </c>
      <c r="J11" s="11">
        <v>12</v>
      </c>
      <c r="K11" s="205">
        <v>11.8</v>
      </c>
      <c r="L11" s="12">
        <f>MAXA(E11:K11)</f>
        <v>18.2</v>
      </c>
      <c r="M11" s="205">
        <f>MINA(E11:K11)</f>
        <v>9.1999999999999993</v>
      </c>
      <c r="N11" s="212">
        <f>AVERAGEA(E11:K11)</f>
        <v>13.528571428571428</v>
      </c>
      <c r="O11" s="831"/>
    </row>
    <row r="12" spans="1:15" x14ac:dyDescent="0.15">
      <c r="A12" s="792" t="s">
        <v>15</v>
      </c>
      <c r="B12" s="793"/>
      <c r="C12" s="793"/>
      <c r="D12" s="13" t="s">
        <v>16</v>
      </c>
      <c r="E12" s="255"/>
      <c r="F12" s="247"/>
      <c r="G12" s="485"/>
      <c r="H12" s="344" t="s">
        <v>375</v>
      </c>
      <c r="I12" s="418" t="s">
        <v>381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96" t="s">
        <v>17</v>
      </c>
      <c r="C13" s="797"/>
      <c r="D13" s="19" t="s">
        <v>18</v>
      </c>
      <c r="E13" s="480"/>
      <c r="F13" s="480"/>
      <c r="G13" s="480"/>
      <c r="H13" s="20">
        <v>640</v>
      </c>
      <c r="I13" s="20"/>
      <c r="J13" s="20"/>
      <c r="K13" s="213"/>
      <c r="L13" s="21">
        <v>640</v>
      </c>
      <c r="M13" s="20">
        <v>640</v>
      </c>
      <c r="N13" s="213">
        <v>640</v>
      </c>
      <c r="O13" s="789" t="s">
        <v>19</v>
      </c>
    </row>
    <row r="14" spans="1:15" x14ac:dyDescent="0.15">
      <c r="A14" s="16">
        <v>2</v>
      </c>
      <c r="B14" s="796" t="s">
        <v>20</v>
      </c>
      <c r="C14" s="797"/>
      <c r="D14" s="22" t="s">
        <v>21</v>
      </c>
      <c r="E14" s="480"/>
      <c r="F14" s="480"/>
      <c r="G14" s="480"/>
      <c r="H14" s="20" t="s">
        <v>512</v>
      </c>
      <c r="I14" s="20"/>
      <c r="J14" s="20"/>
      <c r="K14" s="213"/>
      <c r="L14" s="21" t="s">
        <v>22</v>
      </c>
      <c r="M14" s="20" t="s">
        <v>22</v>
      </c>
      <c r="N14" s="213" t="s">
        <v>22</v>
      </c>
      <c r="O14" s="790"/>
    </row>
    <row r="15" spans="1:15" x14ac:dyDescent="0.15">
      <c r="A15" s="16">
        <v>3</v>
      </c>
      <c r="B15" s="796" t="s">
        <v>23</v>
      </c>
      <c r="C15" s="797"/>
      <c r="D15" s="19" t="s">
        <v>24</v>
      </c>
      <c r="E15" s="480"/>
      <c r="F15" s="480"/>
      <c r="G15" s="480"/>
      <c r="H15" s="20"/>
      <c r="I15" s="20"/>
      <c r="J15" s="20"/>
      <c r="K15" s="213"/>
      <c r="L15" s="48" t="s">
        <v>22</v>
      </c>
      <c r="M15" s="10" t="s">
        <v>22</v>
      </c>
      <c r="N15" s="19" t="s">
        <v>22</v>
      </c>
      <c r="O15" s="789" t="s">
        <v>25</v>
      </c>
    </row>
    <row r="16" spans="1:15" x14ac:dyDescent="0.15">
      <c r="A16" s="16">
        <v>4</v>
      </c>
      <c r="B16" s="796" t="s">
        <v>26</v>
      </c>
      <c r="C16" s="797"/>
      <c r="D16" s="19" t="s">
        <v>27</v>
      </c>
      <c r="E16" s="480"/>
      <c r="F16" s="480"/>
      <c r="G16" s="480"/>
      <c r="H16" s="20"/>
      <c r="I16" s="20"/>
      <c r="J16" s="20"/>
      <c r="K16" s="213"/>
      <c r="L16" s="48" t="s">
        <v>22</v>
      </c>
      <c r="M16" s="10" t="s">
        <v>22</v>
      </c>
      <c r="N16" s="19" t="s">
        <v>22</v>
      </c>
      <c r="O16" s="791"/>
    </row>
    <row r="17" spans="1:15" x14ac:dyDescent="0.15">
      <c r="A17" s="16">
        <v>5</v>
      </c>
      <c r="B17" s="796" t="s">
        <v>28</v>
      </c>
      <c r="C17" s="797"/>
      <c r="D17" s="19" t="s">
        <v>24</v>
      </c>
      <c r="E17" s="480"/>
      <c r="F17" s="480"/>
      <c r="G17" s="480"/>
      <c r="H17" s="20"/>
      <c r="I17" s="20"/>
      <c r="J17" s="20"/>
      <c r="K17" s="213"/>
      <c r="L17" s="48" t="s">
        <v>22</v>
      </c>
      <c r="M17" s="10" t="s">
        <v>22</v>
      </c>
      <c r="N17" s="19" t="s">
        <v>22</v>
      </c>
      <c r="O17" s="791"/>
    </row>
    <row r="18" spans="1:15" x14ac:dyDescent="0.15">
      <c r="A18" s="16">
        <v>6</v>
      </c>
      <c r="B18" s="796" t="s">
        <v>29</v>
      </c>
      <c r="C18" s="797"/>
      <c r="D18" s="19" t="s">
        <v>30</v>
      </c>
      <c r="E18" s="480"/>
      <c r="F18" s="480"/>
      <c r="G18" s="480"/>
      <c r="H18" s="20"/>
      <c r="I18" s="20"/>
      <c r="J18" s="20"/>
      <c r="K18" s="213"/>
      <c r="L18" s="48" t="s">
        <v>22</v>
      </c>
      <c r="M18" s="10" t="s">
        <v>22</v>
      </c>
      <c r="N18" s="19" t="s">
        <v>22</v>
      </c>
      <c r="O18" s="791"/>
    </row>
    <row r="19" spans="1:15" x14ac:dyDescent="0.15">
      <c r="A19" s="16">
        <v>7</v>
      </c>
      <c r="B19" s="796" t="s">
        <v>31</v>
      </c>
      <c r="C19" s="797"/>
      <c r="D19" s="19" t="s">
        <v>32</v>
      </c>
      <c r="E19" s="480"/>
      <c r="F19" s="480"/>
      <c r="G19" s="480"/>
      <c r="H19" s="20"/>
      <c r="I19" s="20"/>
      <c r="J19" s="20"/>
      <c r="K19" s="213"/>
      <c r="L19" s="48" t="s">
        <v>22</v>
      </c>
      <c r="M19" s="10" t="s">
        <v>22</v>
      </c>
      <c r="N19" s="19" t="s">
        <v>22</v>
      </c>
      <c r="O19" s="791"/>
    </row>
    <row r="20" spans="1:15" x14ac:dyDescent="0.15">
      <c r="A20" s="16">
        <v>8</v>
      </c>
      <c r="B20" s="796" t="s">
        <v>33</v>
      </c>
      <c r="C20" s="797"/>
      <c r="D20" s="19" t="s">
        <v>32</v>
      </c>
      <c r="E20" s="480"/>
      <c r="F20" s="480"/>
      <c r="G20" s="480"/>
      <c r="H20" s="20"/>
      <c r="I20" s="20"/>
      <c r="J20" s="20"/>
      <c r="K20" s="213"/>
      <c r="L20" s="48" t="s">
        <v>22</v>
      </c>
      <c r="M20" s="10" t="s">
        <v>22</v>
      </c>
      <c r="N20" s="19" t="s">
        <v>22</v>
      </c>
      <c r="O20" s="790"/>
    </row>
    <row r="21" spans="1:15" x14ac:dyDescent="0.15">
      <c r="A21" s="16">
        <v>9</v>
      </c>
      <c r="B21" s="836" t="s">
        <v>362</v>
      </c>
      <c r="C21" s="837"/>
      <c r="D21" s="19" t="s">
        <v>24</v>
      </c>
      <c r="E21" s="480"/>
      <c r="F21" s="480"/>
      <c r="G21" s="480"/>
      <c r="H21" s="20"/>
      <c r="I21" s="20"/>
      <c r="J21" s="20"/>
      <c r="K21" s="213"/>
      <c r="L21" s="48" t="s">
        <v>22</v>
      </c>
      <c r="M21" s="10" t="s">
        <v>22</v>
      </c>
      <c r="N21" s="19" t="s">
        <v>22</v>
      </c>
      <c r="O21" s="789" t="s">
        <v>39</v>
      </c>
    </row>
    <row r="22" spans="1:15" x14ac:dyDescent="0.15">
      <c r="A22" s="16">
        <v>10</v>
      </c>
      <c r="B22" s="796" t="s">
        <v>34</v>
      </c>
      <c r="C22" s="797"/>
      <c r="D22" s="19" t="s">
        <v>24</v>
      </c>
      <c r="E22" s="489"/>
      <c r="F22" s="480"/>
      <c r="G22" s="480"/>
      <c r="H22" s="20"/>
      <c r="I22" s="20"/>
      <c r="J22" s="20"/>
      <c r="K22" s="207"/>
      <c r="L22" s="48" t="s">
        <v>22</v>
      </c>
      <c r="M22" s="10" t="s">
        <v>22</v>
      </c>
      <c r="N22" s="19" t="s">
        <v>22</v>
      </c>
      <c r="O22" s="791"/>
    </row>
    <row r="23" spans="1:15" x14ac:dyDescent="0.15">
      <c r="A23" s="16">
        <v>11</v>
      </c>
      <c r="B23" s="796" t="s">
        <v>37</v>
      </c>
      <c r="C23" s="797"/>
      <c r="D23" s="19" t="s">
        <v>24</v>
      </c>
      <c r="E23" s="12">
        <v>0.1</v>
      </c>
      <c r="F23" s="11" t="s">
        <v>506</v>
      </c>
      <c r="G23" s="11">
        <v>0.2</v>
      </c>
      <c r="H23" s="11">
        <v>0.1</v>
      </c>
      <c r="I23" s="11">
        <v>0.1</v>
      </c>
      <c r="J23" s="11">
        <v>0.2</v>
      </c>
      <c r="K23" s="11">
        <v>0.1</v>
      </c>
      <c r="L23" s="12">
        <v>0.2</v>
      </c>
      <c r="M23" s="11" t="s">
        <v>506</v>
      </c>
      <c r="N23" s="212">
        <v>0.1</v>
      </c>
      <c r="O23" s="791"/>
    </row>
    <row r="24" spans="1:15" x14ac:dyDescent="0.15">
      <c r="A24" s="16">
        <v>12</v>
      </c>
      <c r="B24" s="796" t="s">
        <v>40</v>
      </c>
      <c r="C24" s="797"/>
      <c r="D24" s="19" t="s">
        <v>24</v>
      </c>
      <c r="E24" s="482"/>
      <c r="F24" s="482"/>
      <c r="G24" s="482"/>
      <c r="H24" s="25"/>
      <c r="I24" s="10"/>
      <c r="J24" s="25"/>
      <c r="K24" s="215"/>
      <c r="L24" s="48" t="s">
        <v>22</v>
      </c>
      <c r="M24" s="10" t="s">
        <v>22</v>
      </c>
      <c r="N24" s="19" t="s">
        <v>22</v>
      </c>
      <c r="O24" s="791"/>
    </row>
    <row r="25" spans="1:15" x14ac:dyDescent="0.15">
      <c r="A25" s="16">
        <v>13</v>
      </c>
      <c r="B25" s="796" t="s">
        <v>41</v>
      </c>
      <c r="C25" s="797"/>
      <c r="D25" s="19" t="s">
        <v>24</v>
      </c>
      <c r="E25" s="482"/>
      <c r="F25" s="482"/>
      <c r="G25" s="482"/>
      <c r="H25" s="25"/>
      <c r="I25" s="10"/>
      <c r="J25" s="25"/>
      <c r="K25" s="215"/>
      <c r="L25" s="48" t="s">
        <v>22</v>
      </c>
      <c r="M25" s="10" t="s">
        <v>22</v>
      </c>
      <c r="N25" s="19" t="s">
        <v>22</v>
      </c>
      <c r="O25" s="790"/>
    </row>
    <row r="26" spans="1:15" x14ac:dyDescent="0.15">
      <c r="A26" s="16">
        <v>14</v>
      </c>
      <c r="B26" s="796" t="s">
        <v>42</v>
      </c>
      <c r="C26" s="797"/>
      <c r="D26" s="19" t="s">
        <v>24</v>
      </c>
      <c r="E26" s="482"/>
      <c r="F26" s="482"/>
      <c r="G26" s="482"/>
      <c r="H26" s="25"/>
      <c r="I26" s="10"/>
      <c r="J26" s="25"/>
      <c r="K26" s="215"/>
      <c r="L26" s="48" t="s">
        <v>22</v>
      </c>
      <c r="M26" s="10" t="s">
        <v>22</v>
      </c>
      <c r="N26" s="19" t="s">
        <v>22</v>
      </c>
      <c r="O26" s="789" t="s">
        <v>44</v>
      </c>
    </row>
    <row r="27" spans="1:15" x14ac:dyDescent="0.15">
      <c r="A27" s="16">
        <v>15</v>
      </c>
      <c r="B27" s="796" t="s">
        <v>45</v>
      </c>
      <c r="C27" s="797"/>
      <c r="D27" s="19" t="s">
        <v>24</v>
      </c>
      <c r="E27" s="482"/>
      <c r="F27" s="482"/>
      <c r="G27" s="482"/>
      <c r="H27" s="25"/>
      <c r="I27" s="10"/>
      <c r="J27" s="25"/>
      <c r="K27" s="215"/>
      <c r="L27" s="48" t="s">
        <v>22</v>
      </c>
      <c r="M27" s="10" t="s">
        <v>22</v>
      </c>
      <c r="N27" s="19" t="s">
        <v>22</v>
      </c>
      <c r="O27" s="791"/>
    </row>
    <row r="28" spans="1:15" ht="24" customHeight="1" x14ac:dyDescent="0.15">
      <c r="A28" s="16">
        <v>16</v>
      </c>
      <c r="B28" s="948" t="s">
        <v>367</v>
      </c>
      <c r="C28" s="949"/>
      <c r="D28" s="19" t="s">
        <v>24</v>
      </c>
      <c r="E28" s="482"/>
      <c r="F28" s="482"/>
      <c r="G28" s="482"/>
      <c r="H28" s="25"/>
      <c r="I28" s="10"/>
      <c r="J28" s="25"/>
      <c r="K28" s="215"/>
      <c r="L28" s="48" t="s">
        <v>22</v>
      </c>
      <c r="M28" s="10" t="s">
        <v>22</v>
      </c>
      <c r="N28" s="19" t="s">
        <v>22</v>
      </c>
      <c r="O28" s="791"/>
    </row>
    <row r="29" spans="1:15" x14ac:dyDescent="0.15">
      <c r="A29" s="16">
        <v>17</v>
      </c>
      <c r="B29" s="796" t="s">
        <v>47</v>
      </c>
      <c r="C29" s="797"/>
      <c r="D29" s="19" t="s">
        <v>24</v>
      </c>
      <c r="E29" s="482"/>
      <c r="F29" s="482"/>
      <c r="G29" s="482"/>
      <c r="H29" s="25"/>
      <c r="I29" s="10"/>
      <c r="J29" s="25"/>
      <c r="K29" s="215"/>
      <c r="L29" s="48" t="s">
        <v>22</v>
      </c>
      <c r="M29" s="10" t="s">
        <v>22</v>
      </c>
      <c r="N29" s="19" t="s">
        <v>22</v>
      </c>
      <c r="O29" s="791"/>
    </row>
    <row r="30" spans="1:15" x14ac:dyDescent="0.15">
      <c r="A30" s="16">
        <v>18</v>
      </c>
      <c r="B30" s="796" t="s">
        <v>48</v>
      </c>
      <c r="C30" s="797"/>
      <c r="D30" s="19" t="s">
        <v>24</v>
      </c>
      <c r="E30" s="482"/>
      <c r="F30" s="482"/>
      <c r="G30" s="482"/>
      <c r="H30" s="25"/>
      <c r="I30" s="10"/>
      <c r="J30" s="25"/>
      <c r="K30" s="215"/>
      <c r="L30" s="48" t="s">
        <v>22</v>
      </c>
      <c r="M30" s="10" t="s">
        <v>22</v>
      </c>
      <c r="N30" s="19" t="s">
        <v>22</v>
      </c>
      <c r="O30" s="791"/>
    </row>
    <row r="31" spans="1:15" x14ac:dyDescent="0.15">
      <c r="A31" s="16">
        <v>19</v>
      </c>
      <c r="B31" s="796" t="s">
        <v>49</v>
      </c>
      <c r="C31" s="797"/>
      <c r="D31" s="19" t="s">
        <v>24</v>
      </c>
      <c r="E31" s="482"/>
      <c r="F31" s="482"/>
      <c r="G31" s="482"/>
      <c r="H31" s="25"/>
      <c r="I31" s="10"/>
      <c r="J31" s="25"/>
      <c r="K31" s="215"/>
      <c r="L31" s="48" t="s">
        <v>22</v>
      </c>
      <c r="M31" s="10" t="s">
        <v>22</v>
      </c>
      <c r="N31" s="19" t="s">
        <v>22</v>
      </c>
      <c r="O31" s="791"/>
    </row>
    <row r="32" spans="1:15" x14ac:dyDescent="0.15">
      <c r="A32" s="16">
        <v>20</v>
      </c>
      <c r="B32" s="796" t="s">
        <v>50</v>
      </c>
      <c r="C32" s="797"/>
      <c r="D32" s="19" t="s">
        <v>24</v>
      </c>
      <c r="E32" s="482"/>
      <c r="F32" s="482"/>
      <c r="G32" s="482"/>
      <c r="H32" s="25"/>
      <c r="I32" s="10"/>
      <c r="J32" s="25"/>
      <c r="K32" s="215"/>
      <c r="L32" s="48" t="s">
        <v>22</v>
      </c>
      <c r="M32" s="10" t="s">
        <v>22</v>
      </c>
      <c r="N32" s="19" t="s">
        <v>22</v>
      </c>
      <c r="O32" s="790"/>
    </row>
    <row r="33" spans="1:15" x14ac:dyDescent="0.15">
      <c r="A33" s="16">
        <v>32</v>
      </c>
      <c r="B33" s="796" t="s">
        <v>65</v>
      </c>
      <c r="C33" s="797"/>
      <c r="D33" s="19" t="s">
        <v>24</v>
      </c>
      <c r="E33" s="482"/>
      <c r="F33" s="482"/>
      <c r="G33" s="482"/>
      <c r="H33" s="25"/>
      <c r="I33" s="10"/>
      <c r="J33" s="25"/>
      <c r="K33" s="215"/>
      <c r="L33" s="48" t="s">
        <v>22</v>
      </c>
      <c r="M33" s="10" t="s">
        <v>22</v>
      </c>
      <c r="N33" s="19" t="s">
        <v>22</v>
      </c>
      <c r="O33" s="789" t="s">
        <v>25</v>
      </c>
    </row>
    <row r="34" spans="1:15" x14ac:dyDescent="0.15">
      <c r="A34" s="16">
        <v>33</v>
      </c>
      <c r="B34" s="796" t="s">
        <v>66</v>
      </c>
      <c r="C34" s="797"/>
      <c r="D34" s="19" t="s">
        <v>24</v>
      </c>
      <c r="E34" s="482"/>
      <c r="F34" s="482"/>
      <c r="G34" s="482"/>
      <c r="H34" s="25"/>
      <c r="I34" s="10"/>
      <c r="J34" s="25"/>
      <c r="K34" s="25"/>
      <c r="L34" s="48" t="s">
        <v>22</v>
      </c>
      <c r="M34" s="10" t="s">
        <v>22</v>
      </c>
      <c r="N34" s="19" t="s">
        <v>22</v>
      </c>
      <c r="O34" s="791"/>
    </row>
    <row r="35" spans="1:15" x14ac:dyDescent="0.15">
      <c r="A35" s="16">
        <v>34</v>
      </c>
      <c r="B35" s="796" t="s">
        <v>67</v>
      </c>
      <c r="C35" s="797"/>
      <c r="D35" s="19" t="s">
        <v>24</v>
      </c>
      <c r="E35" s="482"/>
      <c r="F35" s="482"/>
      <c r="G35" s="482"/>
      <c r="H35" s="25">
        <v>0.03</v>
      </c>
      <c r="I35" s="25"/>
      <c r="J35" s="25"/>
      <c r="K35" s="25"/>
      <c r="L35" s="27">
        <v>0.03</v>
      </c>
      <c r="M35" s="25">
        <v>0.03</v>
      </c>
      <c r="N35" s="215">
        <v>0.03</v>
      </c>
      <c r="O35" s="791"/>
    </row>
    <row r="36" spans="1:15" x14ac:dyDescent="0.15">
      <c r="A36" s="16">
        <v>35</v>
      </c>
      <c r="B36" s="796" t="s">
        <v>69</v>
      </c>
      <c r="C36" s="797"/>
      <c r="D36" s="19" t="s">
        <v>24</v>
      </c>
      <c r="E36" s="482"/>
      <c r="F36" s="482"/>
      <c r="G36" s="482"/>
      <c r="H36" s="25"/>
      <c r="I36" s="10"/>
      <c r="J36" s="25"/>
      <c r="K36" s="25"/>
      <c r="L36" s="48" t="s">
        <v>22</v>
      </c>
      <c r="M36" s="10" t="s">
        <v>22</v>
      </c>
      <c r="N36" s="19" t="s">
        <v>22</v>
      </c>
      <c r="O36" s="791"/>
    </row>
    <row r="37" spans="1:15" x14ac:dyDescent="0.15">
      <c r="A37" s="16">
        <v>36</v>
      </c>
      <c r="B37" s="796" t="s">
        <v>71</v>
      </c>
      <c r="C37" s="797"/>
      <c r="D37" s="19" t="s">
        <v>24</v>
      </c>
      <c r="E37" s="482"/>
      <c r="F37" s="482"/>
      <c r="G37" s="482"/>
      <c r="H37" s="25"/>
      <c r="I37" s="10"/>
      <c r="J37" s="25"/>
      <c r="K37" s="215"/>
      <c r="L37" s="48" t="s">
        <v>22</v>
      </c>
      <c r="M37" s="10" t="s">
        <v>22</v>
      </c>
      <c r="N37" s="19" t="s">
        <v>22</v>
      </c>
      <c r="O37" s="791"/>
    </row>
    <row r="38" spans="1:15" x14ac:dyDescent="0.15">
      <c r="A38" s="16">
        <v>37</v>
      </c>
      <c r="B38" s="796" t="s">
        <v>72</v>
      </c>
      <c r="C38" s="797"/>
      <c r="D38" s="19" t="s">
        <v>24</v>
      </c>
      <c r="E38" s="482"/>
      <c r="F38" s="482"/>
      <c r="G38" s="482"/>
      <c r="H38" s="24">
        <v>3.5999999999999997E-2</v>
      </c>
      <c r="I38" s="24"/>
      <c r="J38" s="25"/>
      <c r="K38" s="25"/>
      <c r="L38" s="23">
        <v>3.5999999999999997E-2</v>
      </c>
      <c r="M38" s="24">
        <v>3.5999999999999997E-2</v>
      </c>
      <c r="N38" s="214">
        <v>3.5999999999999997E-2</v>
      </c>
      <c r="O38" s="790"/>
    </row>
    <row r="39" spans="1:15" x14ac:dyDescent="0.15">
      <c r="A39" s="16">
        <v>38</v>
      </c>
      <c r="B39" s="796" t="s">
        <v>73</v>
      </c>
      <c r="C39" s="797"/>
      <c r="D39" s="19" t="s">
        <v>24</v>
      </c>
      <c r="E39" s="482"/>
      <c r="F39" s="482"/>
      <c r="G39" s="482"/>
      <c r="H39" s="11">
        <v>1.8</v>
      </c>
      <c r="I39" s="11"/>
      <c r="J39" s="11"/>
      <c r="K39" s="11"/>
      <c r="L39" s="12">
        <v>1.8</v>
      </c>
      <c r="M39" s="11">
        <v>1.8</v>
      </c>
      <c r="N39" s="212">
        <v>1.8</v>
      </c>
      <c r="O39" s="789" t="s">
        <v>39</v>
      </c>
    </row>
    <row r="40" spans="1:15" x14ac:dyDescent="0.15">
      <c r="A40" s="16">
        <v>39</v>
      </c>
      <c r="B40" s="796" t="s">
        <v>376</v>
      </c>
      <c r="C40" s="797"/>
      <c r="D40" s="19" t="s">
        <v>24</v>
      </c>
      <c r="E40" s="482"/>
      <c r="F40" s="482"/>
      <c r="G40" s="482"/>
      <c r="H40" s="20">
        <v>26</v>
      </c>
      <c r="I40" s="20"/>
      <c r="J40" s="25"/>
      <c r="K40" s="25"/>
      <c r="L40" s="21">
        <v>26</v>
      </c>
      <c r="M40" s="20">
        <v>26</v>
      </c>
      <c r="N40" s="213">
        <v>26</v>
      </c>
      <c r="O40" s="791"/>
    </row>
    <row r="41" spans="1:15" x14ac:dyDescent="0.15">
      <c r="A41" s="16">
        <v>40</v>
      </c>
      <c r="B41" s="796" t="s">
        <v>75</v>
      </c>
      <c r="C41" s="797"/>
      <c r="D41" s="19" t="s">
        <v>24</v>
      </c>
      <c r="E41" s="482"/>
      <c r="F41" s="482"/>
      <c r="G41" s="482"/>
      <c r="H41" s="20">
        <v>50</v>
      </c>
      <c r="I41" s="20"/>
      <c r="J41" s="25"/>
      <c r="K41" s="25"/>
      <c r="L41" s="21">
        <v>50</v>
      </c>
      <c r="M41" s="20">
        <v>50</v>
      </c>
      <c r="N41" s="213">
        <v>50</v>
      </c>
      <c r="O41" s="790"/>
    </row>
    <row r="42" spans="1:15" x14ac:dyDescent="0.15">
      <c r="A42" s="16">
        <v>41</v>
      </c>
      <c r="B42" s="796" t="s">
        <v>76</v>
      </c>
      <c r="C42" s="797"/>
      <c r="D42" s="19" t="s">
        <v>24</v>
      </c>
      <c r="E42" s="482"/>
      <c r="F42" s="482"/>
      <c r="G42" s="482"/>
      <c r="H42" s="25"/>
      <c r="I42" s="10"/>
      <c r="J42" s="25"/>
      <c r="K42" s="215"/>
      <c r="L42" s="48" t="s">
        <v>22</v>
      </c>
      <c r="M42" s="10" t="s">
        <v>22</v>
      </c>
      <c r="N42" s="19" t="s">
        <v>22</v>
      </c>
      <c r="O42" s="789" t="s">
        <v>44</v>
      </c>
    </row>
    <row r="43" spans="1:15" x14ac:dyDescent="0.15">
      <c r="A43" s="16">
        <v>42</v>
      </c>
      <c r="B43" s="796" t="s">
        <v>77</v>
      </c>
      <c r="C43" s="797"/>
      <c r="D43" s="19" t="s">
        <v>24</v>
      </c>
      <c r="E43" s="482"/>
      <c r="F43" s="482"/>
      <c r="G43" s="482"/>
      <c r="H43" s="25"/>
      <c r="I43" s="10"/>
      <c r="J43" s="25"/>
      <c r="K43" s="215"/>
      <c r="L43" s="48" t="s">
        <v>22</v>
      </c>
      <c r="M43" s="10" t="s">
        <v>22</v>
      </c>
      <c r="N43" s="19" t="s">
        <v>22</v>
      </c>
      <c r="O43" s="791"/>
    </row>
    <row r="44" spans="1:15" x14ac:dyDescent="0.15">
      <c r="A44" s="16">
        <v>43</v>
      </c>
      <c r="B44" s="796" t="s">
        <v>78</v>
      </c>
      <c r="C44" s="797"/>
      <c r="D44" s="19" t="s">
        <v>24</v>
      </c>
      <c r="E44" s="482"/>
      <c r="F44" s="482"/>
      <c r="G44" s="482"/>
      <c r="H44" s="25"/>
      <c r="I44" s="10"/>
      <c r="J44" s="25"/>
      <c r="K44" s="215"/>
      <c r="L44" s="48" t="s">
        <v>22</v>
      </c>
      <c r="M44" s="10" t="s">
        <v>22</v>
      </c>
      <c r="N44" s="19" t="s">
        <v>22</v>
      </c>
      <c r="O44" s="791"/>
    </row>
    <row r="45" spans="1:15" x14ac:dyDescent="0.15">
      <c r="A45" s="16">
        <v>44</v>
      </c>
      <c r="B45" s="796" t="s">
        <v>79</v>
      </c>
      <c r="C45" s="797"/>
      <c r="D45" s="19" t="s">
        <v>24</v>
      </c>
      <c r="E45" s="482"/>
      <c r="F45" s="482"/>
      <c r="G45" s="482"/>
      <c r="H45" s="25"/>
      <c r="I45" s="10"/>
      <c r="J45" s="25"/>
      <c r="K45" s="215"/>
      <c r="L45" s="48" t="s">
        <v>22</v>
      </c>
      <c r="M45" s="10" t="s">
        <v>22</v>
      </c>
      <c r="N45" s="19" t="s">
        <v>22</v>
      </c>
      <c r="O45" s="791"/>
    </row>
    <row r="46" spans="1:15" x14ac:dyDescent="0.15">
      <c r="A46" s="16">
        <v>45</v>
      </c>
      <c r="B46" s="796" t="s">
        <v>82</v>
      </c>
      <c r="C46" s="797"/>
      <c r="D46" s="19" t="s">
        <v>24</v>
      </c>
      <c r="E46" s="482"/>
      <c r="F46" s="482"/>
      <c r="G46" s="482"/>
      <c r="H46" s="25"/>
      <c r="I46" s="10"/>
      <c r="J46" s="25"/>
      <c r="K46" s="215"/>
      <c r="L46" s="48" t="s">
        <v>22</v>
      </c>
      <c r="M46" s="10" t="s">
        <v>22</v>
      </c>
      <c r="N46" s="19" t="s">
        <v>22</v>
      </c>
      <c r="O46" s="790"/>
    </row>
    <row r="47" spans="1:15" x14ac:dyDescent="0.15">
      <c r="A47" s="16">
        <v>46</v>
      </c>
      <c r="B47" s="796" t="s">
        <v>655</v>
      </c>
      <c r="C47" s="797"/>
      <c r="D47" s="19" t="s">
        <v>24</v>
      </c>
      <c r="E47" s="12">
        <v>0.85799999999999998</v>
      </c>
      <c r="F47" s="184">
        <v>0.84</v>
      </c>
      <c r="G47" s="11">
        <v>1.1599999999999999</v>
      </c>
      <c r="H47" s="11">
        <v>1.32</v>
      </c>
      <c r="I47" s="184">
        <v>0.74199999999999999</v>
      </c>
      <c r="J47" s="11">
        <v>0.79400000000000004</v>
      </c>
      <c r="K47" s="11">
        <v>0.99199999999999999</v>
      </c>
      <c r="L47" s="12">
        <v>1.32</v>
      </c>
      <c r="M47" s="11">
        <v>0.74199999999999999</v>
      </c>
      <c r="N47" s="212">
        <v>1</v>
      </c>
      <c r="O47" s="789" t="s">
        <v>74</v>
      </c>
    </row>
    <row r="48" spans="1:15" x14ac:dyDescent="0.15">
      <c r="A48" s="16">
        <v>47</v>
      </c>
      <c r="B48" s="796" t="s">
        <v>650</v>
      </c>
      <c r="C48" s="797"/>
      <c r="D48" s="19" t="s">
        <v>21</v>
      </c>
      <c r="E48" s="12">
        <v>7.1</v>
      </c>
      <c r="F48" s="11">
        <v>7.5</v>
      </c>
      <c r="G48" s="11">
        <v>7.2</v>
      </c>
      <c r="H48" s="11">
        <v>7.2</v>
      </c>
      <c r="I48" s="11">
        <v>7</v>
      </c>
      <c r="J48" s="11">
        <v>6.8</v>
      </c>
      <c r="K48" s="11">
        <v>7</v>
      </c>
      <c r="L48" s="12">
        <v>7.5</v>
      </c>
      <c r="M48" s="11">
        <v>6.8</v>
      </c>
      <c r="N48" s="212">
        <v>7.1</v>
      </c>
      <c r="O48" s="791"/>
    </row>
    <row r="49" spans="1:15" x14ac:dyDescent="0.15">
      <c r="A49" s="16">
        <v>48</v>
      </c>
      <c r="B49" s="796" t="s">
        <v>84</v>
      </c>
      <c r="C49" s="797"/>
      <c r="D49" s="19" t="s">
        <v>21</v>
      </c>
      <c r="E49" s="482"/>
      <c r="F49" s="482"/>
      <c r="G49" s="482"/>
      <c r="H49" s="25"/>
      <c r="I49" s="10"/>
      <c r="J49" s="25"/>
      <c r="K49" s="25"/>
      <c r="L49" s="48" t="s">
        <v>22</v>
      </c>
      <c r="M49" s="10" t="s">
        <v>22</v>
      </c>
      <c r="N49" s="19" t="s">
        <v>22</v>
      </c>
      <c r="O49" s="791"/>
    </row>
    <row r="50" spans="1:15" x14ac:dyDescent="0.15">
      <c r="A50" s="16">
        <v>49</v>
      </c>
      <c r="B50" s="796" t="s">
        <v>85</v>
      </c>
      <c r="C50" s="797"/>
      <c r="D50" s="19" t="s">
        <v>21</v>
      </c>
      <c r="E50" s="482"/>
      <c r="F50" s="482"/>
      <c r="G50" s="482"/>
      <c r="H50" s="25" t="s">
        <v>514</v>
      </c>
      <c r="I50" s="20"/>
      <c r="J50" s="25"/>
      <c r="K50" s="25"/>
      <c r="L50" s="21" t="s">
        <v>22</v>
      </c>
      <c r="M50" s="20" t="s">
        <v>22</v>
      </c>
      <c r="N50" s="213" t="s">
        <v>22</v>
      </c>
      <c r="O50" s="791"/>
    </row>
    <row r="51" spans="1:15" x14ac:dyDescent="0.15">
      <c r="A51" s="16">
        <v>50</v>
      </c>
      <c r="B51" s="796" t="s">
        <v>86</v>
      </c>
      <c r="C51" s="797"/>
      <c r="D51" s="19" t="s">
        <v>87</v>
      </c>
      <c r="E51" s="12">
        <v>2.8</v>
      </c>
      <c r="F51" s="11">
        <v>1.5</v>
      </c>
      <c r="G51" s="11">
        <v>4.0999999999999996</v>
      </c>
      <c r="H51" s="11">
        <v>2.6</v>
      </c>
      <c r="I51" s="11">
        <v>2.2999999999999998</v>
      </c>
      <c r="J51" s="11">
        <v>2.7</v>
      </c>
      <c r="K51" s="11">
        <v>3.3</v>
      </c>
      <c r="L51" s="12">
        <v>4.0999999999999996</v>
      </c>
      <c r="M51" s="11">
        <v>1.5</v>
      </c>
      <c r="N51" s="212">
        <v>2.8</v>
      </c>
      <c r="O51" s="791"/>
    </row>
    <row r="52" spans="1:15" ht="14.25" thickBot="1" x14ac:dyDescent="0.2">
      <c r="A52" s="16">
        <v>51</v>
      </c>
      <c r="B52" s="978" t="s">
        <v>88</v>
      </c>
      <c r="C52" s="979"/>
      <c r="D52" s="29" t="s">
        <v>87</v>
      </c>
      <c r="E52" s="31">
        <v>7.5</v>
      </c>
      <c r="F52" s="161">
        <v>2.2999999999999998</v>
      </c>
      <c r="G52" s="161">
        <v>4.4000000000000004</v>
      </c>
      <c r="H52" s="161">
        <v>0.7</v>
      </c>
      <c r="I52" s="161">
        <v>1.5</v>
      </c>
      <c r="J52" s="161">
        <v>1.9</v>
      </c>
      <c r="K52" s="161">
        <v>4.7</v>
      </c>
      <c r="L52" s="12">
        <v>7.5</v>
      </c>
      <c r="M52" s="11">
        <v>0.7</v>
      </c>
      <c r="N52" s="212">
        <v>3.3</v>
      </c>
      <c r="O52" s="844"/>
    </row>
    <row r="53" spans="1:15" x14ac:dyDescent="0.15">
      <c r="A53" s="792" t="s">
        <v>89</v>
      </c>
      <c r="B53" s="793"/>
      <c r="C53" s="960"/>
      <c r="D53" s="13" t="s">
        <v>16</v>
      </c>
      <c r="E53" s="464"/>
      <c r="F53" s="485"/>
      <c r="G53" s="485"/>
      <c r="H53" s="348" t="s">
        <v>380</v>
      </c>
      <c r="I53" s="418" t="s">
        <v>381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836" t="s">
        <v>118</v>
      </c>
      <c r="C54" s="837"/>
      <c r="D54" s="19" t="s">
        <v>24</v>
      </c>
      <c r="E54" s="482"/>
      <c r="F54" s="482"/>
      <c r="G54" s="482"/>
      <c r="H54" s="25" t="s">
        <v>622</v>
      </c>
      <c r="I54" s="25"/>
      <c r="J54" s="25"/>
      <c r="K54" s="25"/>
      <c r="L54" s="27" t="s">
        <v>622</v>
      </c>
      <c r="M54" s="25" t="s">
        <v>622</v>
      </c>
      <c r="N54" s="215" t="s">
        <v>622</v>
      </c>
      <c r="O54" s="789" t="s">
        <v>74</v>
      </c>
    </row>
    <row r="55" spans="1:15" x14ac:dyDescent="0.15">
      <c r="A55" s="35">
        <v>2</v>
      </c>
      <c r="B55" s="836" t="s">
        <v>93</v>
      </c>
      <c r="C55" s="837"/>
      <c r="D55" s="19" t="s">
        <v>24</v>
      </c>
      <c r="E55" s="481"/>
      <c r="F55" s="481"/>
      <c r="G55" s="481"/>
      <c r="H55" s="11">
        <v>4.3</v>
      </c>
      <c r="I55" s="11"/>
      <c r="J55" s="11"/>
      <c r="K55" s="11"/>
      <c r="L55" s="12">
        <v>4.3</v>
      </c>
      <c r="M55" s="11">
        <v>4.3</v>
      </c>
      <c r="N55" s="212">
        <v>4.3</v>
      </c>
      <c r="O55" s="791"/>
    </row>
    <row r="56" spans="1:15" x14ac:dyDescent="0.15">
      <c r="A56" s="35">
        <v>3</v>
      </c>
      <c r="B56" s="836" t="s">
        <v>94</v>
      </c>
      <c r="C56" s="837"/>
      <c r="D56" s="19" t="s">
        <v>24</v>
      </c>
      <c r="E56" s="481"/>
      <c r="F56" s="481"/>
      <c r="G56" s="481"/>
      <c r="H56" s="11">
        <v>2.9</v>
      </c>
      <c r="I56" s="11"/>
      <c r="J56" s="11"/>
      <c r="K56" s="11"/>
      <c r="L56" s="12">
        <v>2.9</v>
      </c>
      <c r="M56" s="11">
        <v>2.9</v>
      </c>
      <c r="N56" s="212">
        <v>2.9</v>
      </c>
      <c r="O56" s="791"/>
    </row>
    <row r="57" spans="1:15" x14ac:dyDescent="0.15">
      <c r="A57" s="35">
        <v>4</v>
      </c>
      <c r="B57" s="836" t="s">
        <v>101</v>
      </c>
      <c r="C57" s="837"/>
      <c r="D57" s="19" t="s">
        <v>24</v>
      </c>
      <c r="E57" s="12">
        <v>11</v>
      </c>
      <c r="F57" s="11">
        <v>11</v>
      </c>
      <c r="G57" s="11">
        <v>9</v>
      </c>
      <c r="H57" s="11">
        <v>8</v>
      </c>
      <c r="I57" s="11">
        <v>6.1</v>
      </c>
      <c r="J57" s="11">
        <v>6.2</v>
      </c>
      <c r="K57" s="11">
        <v>7.7</v>
      </c>
      <c r="L57" s="12">
        <v>11</v>
      </c>
      <c r="M57" s="11">
        <v>6.1</v>
      </c>
      <c r="N57" s="213">
        <v>8.4</v>
      </c>
      <c r="O57" s="791"/>
    </row>
    <row r="58" spans="1:15" x14ac:dyDescent="0.15">
      <c r="A58" s="35">
        <v>5</v>
      </c>
      <c r="B58" s="836" t="s">
        <v>121</v>
      </c>
      <c r="C58" s="837"/>
      <c r="D58" s="19" t="s">
        <v>122</v>
      </c>
      <c r="E58" s="482"/>
      <c r="F58" s="482"/>
      <c r="G58" s="482"/>
      <c r="H58" s="25"/>
      <c r="I58" s="10"/>
      <c r="J58" s="25"/>
      <c r="K58" s="215"/>
      <c r="L58" s="48" t="s">
        <v>22</v>
      </c>
      <c r="M58" s="10" t="s">
        <v>22</v>
      </c>
      <c r="N58" s="19" t="s">
        <v>22</v>
      </c>
      <c r="O58" s="791"/>
    </row>
    <row r="59" spans="1:15" x14ac:dyDescent="0.15">
      <c r="A59" s="35">
        <v>6</v>
      </c>
      <c r="B59" s="836" t="s">
        <v>123</v>
      </c>
      <c r="C59" s="837"/>
      <c r="D59" s="19" t="s">
        <v>24</v>
      </c>
      <c r="E59" s="482"/>
      <c r="F59" s="482"/>
      <c r="G59" s="482"/>
      <c r="H59" s="20" t="s">
        <v>520</v>
      </c>
      <c r="I59" s="20"/>
      <c r="J59" s="25"/>
      <c r="K59" s="25"/>
      <c r="L59" s="21" t="s">
        <v>520</v>
      </c>
      <c r="M59" s="20" t="s">
        <v>520</v>
      </c>
      <c r="N59" s="213" t="s">
        <v>520</v>
      </c>
      <c r="O59" s="791"/>
    </row>
    <row r="60" spans="1:15" x14ac:dyDescent="0.15">
      <c r="A60" s="35">
        <v>7</v>
      </c>
      <c r="B60" s="836" t="s">
        <v>124</v>
      </c>
      <c r="C60" s="837"/>
      <c r="D60" s="19" t="s">
        <v>24</v>
      </c>
      <c r="E60" s="482"/>
      <c r="F60" s="482"/>
      <c r="G60" s="482"/>
      <c r="H60" s="25"/>
      <c r="I60" s="10"/>
      <c r="J60" s="25"/>
      <c r="K60" s="215"/>
      <c r="L60" s="48" t="s">
        <v>22</v>
      </c>
      <c r="M60" s="10" t="s">
        <v>22</v>
      </c>
      <c r="N60" s="19" t="s">
        <v>22</v>
      </c>
      <c r="O60" s="791"/>
    </row>
    <row r="61" spans="1:15" x14ac:dyDescent="0.15">
      <c r="A61" s="35">
        <v>8</v>
      </c>
      <c r="B61" s="836" t="s">
        <v>90</v>
      </c>
      <c r="C61" s="837"/>
      <c r="D61" s="19" t="s">
        <v>24</v>
      </c>
      <c r="E61" s="27">
        <v>0.22</v>
      </c>
      <c r="F61" s="25">
        <v>0.1</v>
      </c>
      <c r="G61" s="25">
        <v>0.3</v>
      </c>
      <c r="H61" s="25">
        <v>0.19</v>
      </c>
      <c r="I61" s="25">
        <v>0.23</v>
      </c>
      <c r="J61" s="25">
        <v>0.31</v>
      </c>
      <c r="K61" s="25">
        <v>0.25</v>
      </c>
      <c r="L61" s="27">
        <v>0.31</v>
      </c>
      <c r="M61" s="25">
        <v>0.1</v>
      </c>
      <c r="N61" s="215">
        <v>0.23</v>
      </c>
      <c r="O61" s="791"/>
    </row>
    <row r="62" spans="1:15" x14ac:dyDescent="0.15">
      <c r="A62" s="33">
        <v>9</v>
      </c>
      <c r="B62" s="836" t="s">
        <v>91</v>
      </c>
      <c r="C62" s="837"/>
      <c r="D62" s="19" t="s">
        <v>24</v>
      </c>
      <c r="E62" s="23">
        <v>1.2999999999999999E-2</v>
      </c>
      <c r="F62" s="24">
        <v>8.9999999999999993E-3</v>
      </c>
      <c r="G62" s="24">
        <v>1.2E-2</v>
      </c>
      <c r="H62" s="24">
        <v>7.0000000000000001E-3</v>
      </c>
      <c r="I62" s="24" t="s">
        <v>81</v>
      </c>
      <c r="J62" s="24">
        <v>1.7000000000000001E-2</v>
      </c>
      <c r="K62" s="24">
        <v>1.9E-2</v>
      </c>
      <c r="L62" s="23">
        <v>1.9E-2</v>
      </c>
      <c r="M62" s="24" t="s">
        <v>81</v>
      </c>
      <c r="N62" s="214">
        <v>1.0999999999999999E-2</v>
      </c>
      <c r="O62" s="791"/>
    </row>
    <row r="63" spans="1:15" x14ac:dyDescent="0.15">
      <c r="A63" s="33">
        <v>10</v>
      </c>
      <c r="B63" s="836" t="s">
        <v>126</v>
      </c>
      <c r="C63" s="837"/>
      <c r="D63" s="19" t="s">
        <v>24</v>
      </c>
      <c r="E63" s="470"/>
      <c r="F63" s="470"/>
      <c r="G63" s="470"/>
      <c r="H63" s="24"/>
      <c r="I63" s="24"/>
      <c r="J63" s="24"/>
      <c r="K63" s="24"/>
      <c r="L63" s="23" t="s">
        <v>22</v>
      </c>
      <c r="M63" s="24" t="s">
        <v>22</v>
      </c>
      <c r="N63" s="19" t="s">
        <v>22</v>
      </c>
      <c r="O63" s="791"/>
    </row>
    <row r="64" spans="1:15" x14ac:dyDescent="0.15">
      <c r="A64" s="35">
        <v>11</v>
      </c>
      <c r="B64" s="836" t="s">
        <v>496</v>
      </c>
      <c r="C64" s="837"/>
      <c r="D64" s="34" t="s">
        <v>498</v>
      </c>
      <c r="E64" s="480"/>
      <c r="F64" s="480"/>
      <c r="G64" s="480"/>
      <c r="H64" s="20" t="s">
        <v>520</v>
      </c>
      <c r="I64" s="20"/>
      <c r="J64" s="20"/>
      <c r="K64" s="20"/>
      <c r="L64" s="21" t="s">
        <v>520</v>
      </c>
      <c r="M64" s="20" t="s">
        <v>520</v>
      </c>
      <c r="N64" s="213" t="s">
        <v>520</v>
      </c>
      <c r="O64" s="791"/>
    </row>
    <row r="65" spans="1:15" x14ac:dyDescent="0.15">
      <c r="A65" s="35">
        <v>12</v>
      </c>
      <c r="B65" s="836" t="s">
        <v>97</v>
      </c>
      <c r="C65" s="837"/>
      <c r="D65" s="19" t="s">
        <v>127</v>
      </c>
      <c r="E65" s="480"/>
      <c r="F65" s="480"/>
      <c r="G65" s="480"/>
      <c r="H65" s="20"/>
      <c r="I65" s="20"/>
      <c r="J65" s="20"/>
      <c r="K65" s="20"/>
      <c r="L65" s="21" t="s">
        <v>22</v>
      </c>
      <c r="M65" s="20" t="s">
        <v>22</v>
      </c>
      <c r="N65" s="213" t="s">
        <v>22</v>
      </c>
      <c r="O65" s="791"/>
    </row>
    <row r="66" spans="1:15" x14ac:dyDescent="0.15">
      <c r="A66" s="35">
        <v>13</v>
      </c>
      <c r="B66" s="836" t="s">
        <v>96</v>
      </c>
      <c r="C66" s="837"/>
      <c r="D66" s="19" t="s">
        <v>92</v>
      </c>
      <c r="E66" s="480"/>
      <c r="F66" s="480"/>
      <c r="G66" s="480"/>
      <c r="H66" s="20">
        <v>21</v>
      </c>
      <c r="I66" s="20"/>
      <c r="J66" s="20"/>
      <c r="K66" s="20"/>
      <c r="L66" s="21">
        <v>21</v>
      </c>
      <c r="M66" s="20">
        <v>21</v>
      </c>
      <c r="N66" s="213">
        <v>21</v>
      </c>
      <c r="O66" s="791"/>
    </row>
    <row r="67" spans="1:15" x14ac:dyDescent="0.15">
      <c r="A67" s="33">
        <v>14</v>
      </c>
      <c r="B67" s="836" t="s">
        <v>128</v>
      </c>
      <c r="C67" s="837"/>
      <c r="D67" s="34" t="s">
        <v>129</v>
      </c>
      <c r="E67" s="482"/>
      <c r="F67" s="482"/>
      <c r="G67" s="482"/>
      <c r="H67" s="25"/>
      <c r="I67" s="185"/>
      <c r="J67" s="25"/>
      <c r="K67" s="25"/>
      <c r="L67" s="12" t="s">
        <v>22</v>
      </c>
      <c r="M67" s="11" t="s">
        <v>22</v>
      </c>
      <c r="N67" s="212" t="s">
        <v>22</v>
      </c>
      <c r="O67" s="791"/>
    </row>
    <row r="68" spans="1:15" x14ac:dyDescent="0.15">
      <c r="A68" s="35">
        <v>15</v>
      </c>
      <c r="B68" s="836" t="s">
        <v>130</v>
      </c>
      <c r="C68" s="837"/>
      <c r="D68" s="19" t="s">
        <v>21</v>
      </c>
      <c r="E68" s="2" t="s">
        <v>520</v>
      </c>
      <c r="F68" s="10">
        <v>1</v>
      </c>
      <c r="G68" s="10" t="s">
        <v>520</v>
      </c>
      <c r="H68" s="10">
        <v>1</v>
      </c>
      <c r="I68" s="10">
        <v>1</v>
      </c>
      <c r="J68" s="10">
        <v>1</v>
      </c>
      <c r="K68" s="10">
        <v>1</v>
      </c>
      <c r="L68" s="21">
        <v>1</v>
      </c>
      <c r="M68" s="20">
        <v>1</v>
      </c>
      <c r="N68" s="213">
        <v>1.25</v>
      </c>
      <c r="O68" s="791"/>
    </row>
    <row r="69" spans="1:15" x14ac:dyDescent="0.15">
      <c r="A69" s="35">
        <v>16</v>
      </c>
      <c r="B69" s="836" t="s">
        <v>131</v>
      </c>
      <c r="C69" s="837"/>
      <c r="D69" s="19" t="s">
        <v>132</v>
      </c>
      <c r="E69" s="480"/>
      <c r="F69" s="480"/>
      <c r="G69" s="480"/>
      <c r="H69" s="20">
        <v>62</v>
      </c>
      <c r="I69" s="20"/>
      <c r="J69" s="20"/>
      <c r="K69" s="20"/>
      <c r="L69" s="21">
        <v>62</v>
      </c>
      <c r="M69" s="20">
        <v>62</v>
      </c>
      <c r="N69" s="213">
        <v>62</v>
      </c>
      <c r="O69" s="791"/>
    </row>
    <row r="70" spans="1:15" x14ac:dyDescent="0.15">
      <c r="A70" s="35">
        <v>17</v>
      </c>
      <c r="B70" s="836" t="s">
        <v>133</v>
      </c>
      <c r="C70" s="837"/>
      <c r="D70" s="19" t="s">
        <v>92</v>
      </c>
      <c r="E70" s="23">
        <v>3.0000000000000001E-3</v>
      </c>
      <c r="F70" s="24">
        <v>4.0000000000000001E-3</v>
      </c>
      <c r="G70" s="24" t="s">
        <v>134</v>
      </c>
      <c r="H70" s="24" t="s">
        <v>134</v>
      </c>
      <c r="I70" s="24" t="s">
        <v>134</v>
      </c>
      <c r="J70" s="24" t="s">
        <v>134</v>
      </c>
      <c r="K70" s="24" t="s">
        <v>134</v>
      </c>
      <c r="L70" s="23">
        <v>4.0000000000000001E-3</v>
      </c>
      <c r="M70" s="24" t="s">
        <v>134</v>
      </c>
      <c r="N70" s="214" t="s">
        <v>134</v>
      </c>
      <c r="O70" s="791"/>
    </row>
    <row r="71" spans="1:15" x14ac:dyDescent="0.15">
      <c r="A71" s="154">
        <v>18</v>
      </c>
      <c r="B71" s="996" t="s">
        <v>100</v>
      </c>
      <c r="C71" s="997"/>
      <c r="D71" s="29" t="s">
        <v>92</v>
      </c>
      <c r="E71" s="491"/>
      <c r="F71" s="491"/>
      <c r="G71" s="491"/>
      <c r="H71" s="155" t="s">
        <v>519</v>
      </c>
      <c r="I71" s="10"/>
      <c r="J71" s="155"/>
      <c r="K71" s="155"/>
      <c r="L71" s="27" t="s">
        <v>519</v>
      </c>
      <c r="M71" s="25" t="s">
        <v>519</v>
      </c>
      <c r="N71" s="215" t="s">
        <v>519</v>
      </c>
      <c r="O71" s="791"/>
    </row>
    <row r="72" spans="1:15" ht="14.25" thickBot="1" x14ac:dyDescent="0.2">
      <c r="A72" s="38">
        <v>19</v>
      </c>
      <c r="B72" s="17" t="s">
        <v>366</v>
      </c>
      <c r="C72" s="18"/>
      <c r="D72" s="41" t="s">
        <v>92</v>
      </c>
      <c r="E72" s="484"/>
      <c r="F72" s="484"/>
      <c r="G72" s="484"/>
      <c r="H72" s="161">
        <v>2.4</v>
      </c>
      <c r="I72" s="161"/>
      <c r="J72" s="161"/>
      <c r="K72" s="161"/>
      <c r="L72" s="31">
        <v>2.4</v>
      </c>
      <c r="M72" s="161">
        <v>2.4</v>
      </c>
      <c r="N72" s="217">
        <v>2.4</v>
      </c>
      <c r="O72" s="844"/>
    </row>
    <row r="73" spans="1:15" ht="14.25" thickBot="1" x14ac:dyDescent="0.2">
      <c r="A73" s="841" t="s">
        <v>659</v>
      </c>
      <c r="B73" s="842"/>
      <c r="C73" s="842"/>
      <c r="D73" s="843"/>
      <c r="E73" s="66" t="s">
        <v>529</v>
      </c>
      <c r="F73" s="162" t="s">
        <v>549</v>
      </c>
      <c r="G73" s="162" t="s">
        <v>560</v>
      </c>
      <c r="H73" s="162" t="s">
        <v>564</v>
      </c>
      <c r="I73" s="162" t="s">
        <v>568</v>
      </c>
      <c r="J73" s="162" t="s">
        <v>572</v>
      </c>
      <c r="K73" s="224" t="s">
        <v>576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A75" s="2"/>
      <c r="F75" s="2"/>
      <c r="G75" s="2"/>
      <c r="H75" s="2"/>
      <c r="I75" s="2"/>
      <c r="J75" s="2"/>
      <c r="K75" s="2"/>
      <c r="L75" s="2"/>
      <c r="M75" s="2"/>
      <c r="N75" s="2"/>
    </row>
  </sheetData>
  <mergeCells count="84">
    <mergeCell ref="A73:D73"/>
    <mergeCell ref="B61:C61"/>
    <mergeCell ref="B62:C62"/>
    <mergeCell ref="B63:C63"/>
    <mergeCell ref="B64:C64"/>
    <mergeCell ref="B65:C65"/>
    <mergeCell ref="B71:C71"/>
    <mergeCell ref="B67:C67"/>
    <mergeCell ref="B68:C68"/>
    <mergeCell ref="B69:C69"/>
    <mergeCell ref="B70:C70"/>
    <mergeCell ref="B66:C66"/>
    <mergeCell ref="O54:O72"/>
    <mergeCell ref="O47:O52"/>
    <mergeCell ref="B48:C48"/>
    <mergeCell ref="B49:C49"/>
    <mergeCell ref="B50:C50"/>
    <mergeCell ref="B51:C51"/>
    <mergeCell ref="B52:C52"/>
    <mergeCell ref="B55:C55"/>
    <mergeCell ref="B56:C56"/>
    <mergeCell ref="B57:C57"/>
    <mergeCell ref="B58:C58"/>
    <mergeCell ref="B59:C59"/>
    <mergeCell ref="B60:C60"/>
    <mergeCell ref="B47:C47"/>
    <mergeCell ref="A53:C53"/>
    <mergeCell ref="B54:C54"/>
    <mergeCell ref="B42:C42"/>
    <mergeCell ref="O42:O46"/>
    <mergeCell ref="B43:C43"/>
    <mergeCell ref="B44:C44"/>
    <mergeCell ref="B45:C45"/>
    <mergeCell ref="B46:C46"/>
    <mergeCell ref="O33:O38"/>
    <mergeCell ref="O39:O41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1:C21"/>
    <mergeCell ref="B26:C26"/>
    <mergeCell ref="O26:O32"/>
    <mergeCell ref="B27:C27"/>
    <mergeCell ref="B28:C28"/>
    <mergeCell ref="B29:C29"/>
    <mergeCell ref="B30:C30"/>
    <mergeCell ref="B31:C31"/>
    <mergeCell ref="B32:C32"/>
    <mergeCell ref="O21:O25"/>
    <mergeCell ref="B22:C22"/>
    <mergeCell ref="B23:C23"/>
    <mergeCell ref="B24:C24"/>
    <mergeCell ref="B25:C25"/>
    <mergeCell ref="A12:C12"/>
    <mergeCell ref="B13:C13"/>
    <mergeCell ref="O13:O14"/>
    <mergeCell ref="B14:C14"/>
    <mergeCell ref="B15:C15"/>
    <mergeCell ref="O15:O20"/>
    <mergeCell ref="B16:C16"/>
    <mergeCell ref="B17:C17"/>
    <mergeCell ref="B18:C18"/>
    <mergeCell ref="B19:C19"/>
    <mergeCell ref="B20:C20"/>
    <mergeCell ref="L6:L9"/>
    <mergeCell ref="M6:M9"/>
    <mergeCell ref="N6:N9"/>
    <mergeCell ref="O6:O11"/>
    <mergeCell ref="C7:D7"/>
    <mergeCell ref="C8:D8"/>
    <mergeCell ref="C9:D9"/>
    <mergeCell ref="C10:D10"/>
    <mergeCell ref="C11:D11"/>
    <mergeCell ref="A4:B4"/>
    <mergeCell ref="A6:B11"/>
    <mergeCell ref="C6:D6"/>
    <mergeCell ref="E3:G3"/>
    <mergeCell ref="E4:G4"/>
  </mergeCells>
  <phoneticPr fontId="2"/>
  <conditionalFormatting sqref="E57:N57">
    <cfRule type="expression" dxfId="4" priority="2">
      <formula>E57&gt;=10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75"/>
  <sheetViews>
    <sheetView zoomScale="90" zoomScaleNormal="90" zoomScaleSheetLayoutView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G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4" width="9.375" style="1" customWidth="1"/>
    <col min="15" max="15" width="13.5" style="2" customWidth="1"/>
  </cols>
  <sheetData>
    <row r="1" spans="1:15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</row>
    <row r="2" spans="1:15" ht="14.25" thickBot="1" x14ac:dyDescent="0.2">
      <c r="B2" s="3"/>
    </row>
    <row r="3" spans="1:15" ht="14.25" thickBot="1" x14ac:dyDescent="0.2">
      <c r="A3" s="2"/>
      <c r="B3" s="4"/>
      <c r="C3" s="47"/>
      <c r="D3" s="2"/>
      <c r="E3" s="952" t="s">
        <v>1</v>
      </c>
      <c r="F3" s="815"/>
      <c r="G3" s="816"/>
      <c r="H3" s="643"/>
      <c r="I3" s="2"/>
      <c r="J3" s="2"/>
      <c r="K3" s="2"/>
      <c r="L3" s="2"/>
      <c r="M3" s="2"/>
      <c r="N3" s="2"/>
    </row>
    <row r="4" spans="1:15" ht="15" thickBot="1" x14ac:dyDescent="0.2">
      <c r="A4" s="800" t="s">
        <v>2</v>
      </c>
      <c r="B4" s="801"/>
      <c r="C4" s="620" t="s">
        <v>647</v>
      </c>
      <c r="D4" s="2"/>
      <c r="E4" s="953" t="s">
        <v>635</v>
      </c>
      <c r="F4" s="818"/>
      <c r="G4" s="819"/>
      <c r="H4" s="644"/>
      <c r="I4" s="2"/>
      <c r="J4" s="2"/>
      <c r="K4" s="2"/>
      <c r="L4" s="2"/>
      <c r="M4" s="2"/>
      <c r="N4" s="2"/>
    </row>
    <row r="5" spans="1:1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15">
      <c r="A6" s="802" t="s">
        <v>151</v>
      </c>
      <c r="B6" s="803"/>
      <c r="C6" s="810" t="s">
        <v>5</v>
      </c>
      <c r="D6" s="811"/>
      <c r="E6" s="52">
        <v>45056</v>
      </c>
      <c r="F6" s="8">
        <v>45084</v>
      </c>
      <c r="G6" s="8">
        <v>45112</v>
      </c>
      <c r="H6" s="8">
        <v>45140</v>
      </c>
      <c r="I6" s="8">
        <v>45189</v>
      </c>
      <c r="J6" s="8">
        <v>45203</v>
      </c>
      <c r="K6" s="201">
        <v>45238</v>
      </c>
      <c r="L6" s="820" t="s">
        <v>6</v>
      </c>
      <c r="M6" s="823" t="s">
        <v>7</v>
      </c>
      <c r="N6" s="826" t="s">
        <v>8</v>
      </c>
      <c r="O6" s="829" t="s">
        <v>9</v>
      </c>
    </row>
    <row r="7" spans="1:15" x14ac:dyDescent="0.15">
      <c r="A7" s="806"/>
      <c r="B7" s="807"/>
      <c r="C7" s="834" t="s">
        <v>10</v>
      </c>
      <c r="D7" s="835"/>
      <c r="E7" s="53">
        <v>0.47222222222222227</v>
      </c>
      <c r="F7" s="9">
        <v>0.48958333333333331</v>
      </c>
      <c r="G7" s="9">
        <v>0.47916666666666669</v>
      </c>
      <c r="H7" s="9">
        <v>0.4826388888888889</v>
      </c>
      <c r="I7" s="9">
        <v>0.44791666666666669</v>
      </c>
      <c r="J7" s="9">
        <v>0.49652777777777773</v>
      </c>
      <c r="K7" s="203">
        <v>0.50694444444444442</v>
      </c>
      <c r="L7" s="821"/>
      <c r="M7" s="824"/>
      <c r="N7" s="827"/>
      <c r="O7" s="830"/>
    </row>
    <row r="8" spans="1:15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507</v>
      </c>
      <c r="I8" s="9" t="s">
        <v>507</v>
      </c>
      <c r="J8" s="9" t="s">
        <v>504</v>
      </c>
      <c r="K8" s="203" t="s">
        <v>531</v>
      </c>
      <c r="L8" s="821"/>
      <c r="M8" s="824"/>
      <c r="N8" s="827"/>
      <c r="O8" s="830"/>
    </row>
    <row r="9" spans="1:15" x14ac:dyDescent="0.15">
      <c r="A9" s="806"/>
      <c r="B9" s="807"/>
      <c r="C9" s="834" t="s">
        <v>12</v>
      </c>
      <c r="D9" s="835"/>
      <c r="E9" s="48" t="s">
        <v>504</v>
      </c>
      <c r="F9" s="10" t="s">
        <v>507</v>
      </c>
      <c r="G9" s="10" t="s">
        <v>507</v>
      </c>
      <c r="H9" s="10" t="s">
        <v>504</v>
      </c>
      <c r="I9" s="10" t="s">
        <v>504</v>
      </c>
      <c r="J9" s="9" t="s">
        <v>507</v>
      </c>
      <c r="K9" s="203" t="s">
        <v>507</v>
      </c>
      <c r="L9" s="822"/>
      <c r="M9" s="825"/>
      <c r="N9" s="828"/>
      <c r="O9" s="830"/>
    </row>
    <row r="10" spans="1:15" x14ac:dyDescent="0.15">
      <c r="A10" s="806"/>
      <c r="B10" s="807"/>
      <c r="C10" s="834" t="s">
        <v>13</v>
      </c>
      <c r="D10" s="835"/>
      <c r="E10" s="12">
        <v>16</v>
      </c>
      <c r="F10" s="11">
        <v>20</v>
      </c>
      <c r="G10" s="11">
        <v>25</v>
      </c>
      <c r="H10" s="11">
        <v>28.9</v>
      </c>
      <c r="I10" s="11">
        <v>25</v>
      </c>
      <c r="J10" s="11">
        <v>15</v>
      </c>
      <c r="K10" s="205">
        <v>13.3</v>
      </c>
      <c r="L10" s="12">
        <f>MAXA(E10:K10)</f>
        <v>28.9</v>
      </c>
      <c r="M10" s="205">
        <f>MINA(E10:K10)</f>
        <v>13.3</v>
      </c>
      <c r="N10" s="212">
        <f>AVERAGEA(E10:K10)</f>
        <v>20.457142857142859</v>
      </c>
      <c r="O10" s="830"/>
    </row>
    <row r="11" spans="1:15" ht="14.25" thickBot="1" x14ac:dyDescent="0.2">
      <c r="A11" s="806"/>
      <c r="B11" s="807"/>
      <c r="C11" s="834" t="s">
        <v>14</v>
      </c>
      <c r="D11" s="835"/>
      <c r="E11" s="12">
        <v>6.4</v>
      </c>
      <c r="F11" s="11">
        <v>6.3</v>
      </c>
      <c r="G11" s="11">
        <v>6.9</v>
      </c>
      <c r="H11" s="11">
        <v>7.4</v>
      </c>
      <c r="I11" s="11">
        <v>7.7</v>
      </c>
      <c r="J11" s="11">
        <v>7.5</v>
      </c>
      <c r="K11" s="205">
        <v>6.7</v>
      </c>
      <c r="L11" s="12">
        <f>MAXA(E11:K11)</f>
        <v>7.7</v>
      </c>
      <c r="M11" s="205">
        <f>MINA(E11:K11)</f>
        <v>6.3</v>
      </c>
      <c r="N11" s="212">
        <f>AVERAGEA(E11:K11)</f>
        <v>6.9857142857142867</v>
      </c>
      <c r="O11" s="831"/>
    </row>
    <row r="12" spans="1:15" x14ac:dyDescent="0.15">
      <c r="A12" s="792" t="s">
        <v>15</v>
      </c>
      <c r="B12" s="793"/>
      <c r="C12" s="793"/>
      <c r="D12" s="13" t="s">
        <v>16</v>
      </c>
      <c r="E12" s="255"/>
      <c r="F12" s="247"/>
      <c r="G12" s="485"/>
      <c r="H12" s="344" t="s">
        <v>375</v>
      </c>
      <c r="I12" s="418" t="s">
        <v>381</v>
      </c>
      <c r="J12" s="247"/>
      <c r="K12" s="247"/>
      <c r="L12" s="255"/>
      <c r="M12" s="247"/>
      <c r="N12" s="248"/>
      <c r="O12" s="15"/>
    </row>
    <row r="13" spans="1:15" x14ac:dyDescent="0.15">
      <c r="A13" s="16">
        <v>1</v>
      </c>
      <c r="B13" s="796" t="s">
        <v>17</v>
      </c>
      <c r="C13" s="797"/>
      <c r="D13" s="19" t="s">
        <v>18</v>
      </c>
      <c r="E13" s="488"/>
      <c r="F13" s="480"/>
      <c r="G13" s="480"/>
      <c r="H13" s="20">
        <v>78</v>
      </c>
      <c r="I13" s="20"/>
      <c r="J13" s="20"/>
      <c r="K13" s="20"/>
      <c r="L13" s="21">
        <v>78</v>
      </c>
      <c r="M13" s="20">
        <v>78</v>
      </c>
      <c r="N13" s="213">
        <v>78</v>
      </c>
      <c r="O13" s="789" t="s">
        <v>19</v>
      </c>
    </row>
    <row r="14" spans="1:15" x14ac:dyDescent="0.15">
      <c r="A14" s="16">
        <v>2</v>
      </c>
      <c r="B14" s="796" t="s">
        <v>20</v>
      </c>
      <c r="C14" s="797"/>
      <c r="D14" s="22" t="s">
        <v>21</v>
      </c>
      <c r="E14" s="488"/>
      <c r="F14" s="480"/>
      <c r="G14" s="480"/>
      <c r="H14" s="20" t="s">
        <v>512</v>
      </c>
      <c r="I14" s="20"/>
      <c r="J14" s="20"/>
      <c r="K14" s="20"/>
      <c r="L14" s="21" t="s">
        <v>22</v>
      </c>
      <c r="M14" s="20" t="s">
        <v>22</v>
      </c>
      <c r="N14" s="213" t="s">
        <v>22</v>
      </c>
      <c r="O14" s="790"/>
    </row>
    <row r="15" spans="1:15" x14ac:dyDescent="0.15">
      <c r="A15" s="16">
        <v>3</v>
      </c>
      <c r="B15" s="796" t="s">
        <v>23</v>
      </c>
      <c r="C15" s="797"/>
      <c r="D15" s="19" t="s">
        <v>24</v>
      </c>
      <c r="E15" s="487"/>
      <c r="F15" s="470"/>
      <c r="G15" s="470"/>
      <c r="H15" s="24"/>
      <c r="I15" s="24"/>
      <c r="J15" s="24"/>
      <c r="K15" s="24"/>
      <c r="L15" s="48" t="s">
        <v>22</v>
      </c>
      <c r="M15" s="10" t="s">
        <v>22</v>
      </c>
      <c r="N15" s="19" t="s">
        <v>22</v>
      </c>
      <c r="O15" s="789" t="s">
        <v>25</v>
      </c>
    </row>
    <row r="16" spans="1:15" x14ac:dyDescent="0.15">
      <c r="A16" s="16">
        <v>4</v>
      </c>
      <c r="B16" s="796" t="s">
        <v>26</v>
      </c>
      <c r="C16" s="797"/>
      <c r="D16" s="19" t="s">
        <v>27</v>
      </c>
      <c r="E16" s="487"/>
      <c r="F16" s="470"/>
      <c r="G16" s="470"/>
      <c r="H16" s="24"/>
      <c r="I16" s="24"/>
      <c r="J16" s="24"/>
      <c r="K16" s="24"/>
      <c r="L16" s="48" t="s">
        <v>22</v>
      </c>
      <c r="M16" s="10" t="s">
        <v>22</v>
      </c>
      <c r="N16" s="19" t="s">
        <v>22</v>
      </c>
      <c r="O16" s="791"/>
    </row>
    <row r="17" spans="1:15" x14ac:dyDescent="0.15">
      <c r="A17" s="16">
        <v>5</v>
      </c>
      <c r="B17" s="796" t="s">
        <v>28</v>
      </c>
      <c r="C17" s="797"/>
      <c r="D17" s="19" t="s">
        <v>24</v>
      </c>
      <c r="E17" s="487"/>
      <c r="F17" s="470"/>
      <c r="G17" s="470"/>
      <c r="H17" s="24"/>
      <c r="I17" s="24"/>
      <c r="J17" s="24"/>
      <c r="K17" s="24"/>
      <c r="L17" s="48" t="s">
        <v>22</v>
      </c>
      <c r="M17" s="10" t="s">
        <v>22</v>
      </c>
      <c r="N17" s="19" t="s">
        <v>22</v>
      </c>
      <c r="O17" s="791"/>
    </row>
    <row r="18" spans="1:15" x14ac:dyDescent="0.15">
      <c r="A18" s="16">
        <v>6</v>
      </c>
      <c r="B18" s="796" t="s">
        <v>29</v>
      </c>
      <c r="C18" s="797"/>
      <c r="D18" s="19" t="s">
        <v>30</v>
      </c>
      <c r="E18" s="487"/>
      <c r="F18" s="470"/>
      <c r="G18" s="470"/>
      <c r="H18" s="24"/>
      <c r="I18" s="24"/>
      <c r="J18" s="24"/>
      <c r="K18" s="24"/>
      <c r="L18" s="48" t="s">
        <v>22</v>
      </c>
      <c r="M18" s="10" t="s">
        <v>22</v>
      </c>
      <c r="N18" s="19" t="s">
        <v>22</v>
      </c>
      <c r="O18" s="791"/>
    </row>
    <row r="19" spans="1:15" x14ac:dyDescent="0.15">
      <c r="A19" s="16">
        <v>7</v>
      </c>
      <c r="B19" s="796" t="s">
        <v>31</v>
      </c>
      <c r="C19" s="797"/>
      <c r="D19" s="19" t="s">
        <v>32</v>
      </c>
      <c r="E19" s="487"/>
      <c r="F19" s="470"/>
      <c r="G19" s="470"/>
      <c r="H19" s="24"/>
      <c r="I19" s="24"/>
      <c r="J19" s="24"/>
      <c r="K19" s="24"/>
      <c r="L19" s="48" t="s">
        <v>22</v>
      </c>
      <c r="M19" s="10" t="s">
        <v>22</v>
      </c>
      <c r="N19" s="19" t="s">
        <v>22</v>
      </c>
      <c r="O19" s="791"/>
    </row>
    <row r="20" spans="1:15" x14ac:dyDescent="0.15">
      <c r="A20" s="16">
        <v>8</v>
      </c>
      <c r="B20" s="796" t="s">
        <v>33</v>
      </c>
      <c r="C20" s="797"/>
      <c r="D20" s="19" t="s">
        <v>32</v>
      </c>
      <c r="E20" s="487"/>
      <c r="F20" s="470"/>
      <c r="G20" s="470"/>
      <c r="H20" s="24"/>
      <c r="I20" s="24"/>
      <c r="J20" s="24"/>
      <c r="K20" s="24"/>
      <c r="L20" s="48" t="s">
        <v>22</v>
      </c>
      <c r="M20" s="10" t="s">
        <v>22</v>
      </c>
      <c r="N20" s="19" t="s">
        <v>22</v>
      </c>
      <c r="O20" s="790"/>
    </row>
    <row r="21" spans="1:15" x14ac:dyDescent="0.15">
      <c r="A21" s="16">
        <v>9</v>
      </c>
      <c r="B21" s="836" t="s">
        <v>362</v>
      </c>
      <c r="C21" s="837"/>
      <c r="D21" s="19" t="s">
        <v>24</v>
      </c>
      <c r="E21" s="482"/>
      <c r="F21" s="482"/>
      <c r="G21" s="482"/>
      <c r="H21" s="25"/>
      <c r="I21" s="10"/>
      <c r="J21" s="25"/>
      <c r="K21" s="215"/>
      <c r="L21" s="48" t="s">
        <v>22</v>
      </c>
      <c r="M21" s="10" t="s">
        <v>22</v>
      </c>
      <c r="N21" s="19" t="s">
        <v>22</v>
      </c>
      <c r="O21" s="789" t="s">
        <v>39</v>
      </c>
    </row>
    <row r="22" spans="1:15" x14ac:dyDescent="0.15">
      <c r="A22" s="16">
        <v>10</v>
      </c>
      <c r="B22" s="796" t="s">
        <v>34</v>
      </c>
      <c r="C22" s="797"/>
      <c r="D22" s="19" t="s">
        <v>24</v>
      </c>
      <c r="E22" s="483"/>
      <c r="F22" s="482"/>
      <c r="G22" s="482"/>
      <c r="H22" s="25"/>
      <c r="I22" s="10"/>
      <c r="J22" s="25"/>
      <c r="K22" s="222"/>
      <c r="L22" s="48" t="s">
        <v>22</v>
      </c>
      <c r="M22" s="10" t="s">
        <v>22</v>
      </c>
      <c r="N22" s="19" t="s">
        <v>22</v>
      </c>
      <c r="O22" s="791"/>
    </row>
    <row r="23" spans="1:15" x14ac:dyDescent="0.15">
      <c r="A23" s="16">
        <v>11</v>
      </c>
      <c r="B23" s="796" t="s">
        <v>37</v>
      </c>
      <c r="C23" s="797"/>
      <c r="D23" s="19" t="s">
        <v>24</v>
      </c>
      <c r="E23" s="12">
        <v>0.2</v>
      </c>
      <c r="F23" s="11">
        <v>0.2</v>
      </c>
      <c r="G23" s="11">
        <v>0.2</v>
      </c>
      <c r="H23" s="11">
        <v>0.2</v>
      </c>
      <c r="I23" s="11">
        <v>0.2</v>
      </c>
      <c r="J23" s="11">
        <v>0.2</v>
      </c>
      <c r="K23" s="11" t="s">
        <v>506</v>
      </c>
      <c r="L23" s="12">
        <v>0.2</v>
      </c>
      <c r="M23" s="11" t="s">
        <v>506</v>
      </c>
      <c r="N23" s="212">
        <v>0.2</v>
      </c>
      <c r="O23" s="791"/>
    </row>
    <row r="24" spans="1:15" x14ac:dyDescent="0.15">
      <c r="A24" s="16">
        <v>12</v>
      </c>
      <c r="B24" s="796" t="s">
        <v>40</v>
      </c>
      <c r="C24" s="797"/>
      <c r="D24" s="19" t="s">
        <v>24</v>
      </c>
      <c r="E24" s="482"/>
      <c r="F24" s="482"/>
      <c r="G24" s="482"/>
      <c r="H24" s="25"/>
      <c r="I24" s="10"/>
      <c r="J24" s="25"/>
      <c r="K24" s="215"/>
      <c r="L24" s="48" t="s">
        <v>22</v>
      </c>
      <c r="M24" s="10" t="s">
        <v>22</v>
      </c>
      <c r="N24" s="19" t="s">
        <v>22</v>
      </c>
      <c r="O24" s="791"/>
    </row>
    <row r="25" spans="1:15" x14ac:dyDescent="0.15">
      <c r="A25" s="16">
        <v>13</v>
      </c>
      <c r="B25" s="796" t="s">
        <v>41</v>
      </c>
      <c r="C25" s="797"/>
      <c r="D25" s="19" t="s">
        <v>24</v>
      </c>
      <c r="E25" s="482"/>
      <c r="F25" s="482"/>
      <c r="G25" s="482"/>
      <c r="H25" s="25"/>
      <c r="I25" s="10"/>
      <c r="J25" s="25"/>
      <c r="K25" s="215"/>
      <c r="L25" s="48" t="s">
        <v>22</v>
      </c>
      <c r="M25" s="10" t="s">
        <v>22</v>
      </c>
      <c r="N25" s="19" t="s">
        <v>22</v>
      </c>
      <c r="O25" s="790"/>
    </row>
    <row r="26" spans="1:15" x14ac:dyDescent="0.15">
      <c r="A26" s="16">
        <v>14</v>
      </c>
      <c r="B26" s="796" t="s">
        <v>42</v>
      </c>
      <c r="C26" s="797"/>
      <c r="D26" s="19" t="s">
        <v>24</v>
      </c>
      <c r="E26" s="482"/>
      <c r="F26" s="482"/>
      <c r="G26" s="482"/>
      <c r="H26" s="25"/>
      <c r="I26" s="10"/>
      <c r="J26" s="25"/>
      <c r="K26" s="215"/>
      <c r="L26" s="48" t="s">
        <v>22</v>
      </c>
      <c r="M26" s="10" t="s">
        <v>22</v>
      </c>
      <c r="N26" s="19" t="s">
        <v>22</v>
      </c>
      <c r="O26" s="789" t="s">
        <v>44</v>
      </c>
    </row>
    <row r="27" spans="1:15" x14ac:dyDescent="0.15">
      <c r="A27" s="16">
        <v>15</v>
      </c>
      <c r="B27" s="796" t="s">
        <v>45</v>
      </c>
      <c r="C27" s="797"/>
      <c r="D27" s="19" t="s">
        <v>24</v>
      </c>
      <c r="E27" s="482"/>
      <c r="F27" s="482"/>
      <c r="G27" s="482"/>
      <c r="H27" s="25"/>
      <c r="I27" s="10"/>
      <c r="J27" s="25"/>
      <c r="K27" s="215"/>
      <c r="L27" s="48" t="s">
        <v>22</v>
      </c>
      <c r="M27" s="10" t="s">
        <v>22</v>
      </c>
      <c r="N27" s="19" t="s">
        <v>22</v>
      </c>
      <c r="O27" s="791"/>
    </row>
    <row r="28" spans="1:15" ht="24" customHeight="1" x14ac:dyDescent="0.15">
      <c r="A28" s="16">
        <v>16</v>
      </c>
      <c r="B28" s="948" t="s">
        <v>367</v>
      </c>
      <c r="C28" s="949"/>
      <c r="D28" s="19" t="s">
        <v>24</v>
      </c>
      <c r="E28" s="482"/>
      <c r="F28" s="482"/>
      <c r="G28" s="482"/>
      <c r="H28" s="25"/>
      <c r="I28" s="10"/>
      <c r="J28" s="25"/>
      <c r="K28" s="215"/>
      <c r="L28" s="48" t="s">
        <v>22</v>
      </c>
      <c r="M28" s="10" t="s">
        <v>22</v>
      </c>
      <c r="N28" s="19" t="s">
        <v>22</v>
      </c>
      <c r="O28" s="791"/>
    </row>
    <row r="29" spans="1:15" x14ac:dyDescent="0.15">
      <c r="A29" s="16">
        <v>17</v>
      </c>
      <c r="B29" s="796" t="s">
        <v>47</v>
      </c>
      <c r="C29" s="797"/>
      <c r="D29" s="19" t="s">
        <v>24</v>
      </c>
      <c r="E29" s="482"/>
      <c r="F29" s="482"/>
      <c r="G29" s="482"/>
      <c r="H29" s="25"/>
      <c r="I29" s="10"/>
      <c r="J29" s="25"/>
      <c r="K29" s="215"/>
      <c r="L29" s="48" t="s">
        <v>22</v>
      </c>
      <c r="M29" s="10" t="s">
        <v>22</v>
      </c>
      <c r="N29" s="19" t="s">
        <v>22</v>
      </c>
      <c r="O29" s="791"/>
    </row>
    <row r="30" spans="1:15" x14ac:dyDescent="0.15">
      <c r="A30" s="16">
        <v>18</v>
      </c>
      <c r="B30" s="796" t="s">
        <v>48</v>
      </c>
      <c r="C30" s="797"/>
      <c r="D30" s="19" t="s">
        <v>24</v>
      </c>
      <c r="E30" s="482"/>
      <c r="F30" s="482"/>
      <c r="G30" s="482"/>
      <c r="H30" s="25"/>
      <c r="I30" s="10"/>
      <c r="J30" s="25"/>
      <c r="K30" s="215"/>
      <c r="L30" s="48" t="s">
        <v>22</v>
      </c>
      <c r="M30" s="10" t="s">
        <v>22</v>
      </c>
      <c r="N30" s="19" t="s">
        <v>22</v>
      </c>
      <c r="O30" s="791"/>
    </row>
    <row r="31" spans="1:15" x14ac:dyDescent="0.15">
      <c r="A31" s="16">
        <v>19</v>
      </c>
      <c r="B31" s="796" t="s">
        <v>49</v>
      </c>
      <c r="C31" s="797"/>
      <c r="D31" s="19" t="s">
        <v>24</v>
      </c>
      <c r="E31" s="482"/>
      <c r="F31" s="482"/>
      <c r="G31" s="482"/>
      <c r="H31" s="25"/>
      <c r="I31" s="10"/>
      <c r="J31" s="25"/>
      <c r="K31" s="215"/>
      <c r="L31" s="48" t="s">
        <v>22</v>
      </c>
      <c r="M31" s="10" t="s">
        <v>22</v>
      </c>
      <c r="N31" s="19" t="s">
        <v>22</v>
      </c>
      <c r="O31" s="791"/>
    </row>
    <row r="32" spans="1:15" x14ac:dyDescent="0.15">
      <c r="A32" s="16">
        <v>20</v>
      </c>
      <c r="B32" s="796" t="s">
        <v>50</v>
      </c>
      <c r="C32" s="797"/>
      <c r="D32" s="19" t="s">
        <v>24</v>
      </c>
      <c r="E32" s="482"/>
      <c r="F32" s="482"/>
      <c r="G32" s="482"/>
      <c r="H32" s="25"/>
      <c r="I32" s="10"/>
      <c r="J32" s="25"/>
      <c r="K32" s="215"/>
      <c r="L32" s="48" t="s">
        <v>22</v>
      </c>
      <c r="M32" s="10" t="s">
        <v>22</v>
      </c>
      <c r="N32" s="19" t="s">
        <v>22</v>
      </c>
      <c r="O32" s="790"/>
    </row>
    <row r="33" spans="1:15" x14ac:dyDescent="0.15">
      <c r="A33" s="16">
        <v>32</v>
      </c>
      <c r="B33" s="796" t="s">
        <v>65</v>
      </c>
      <c r="C33" s="797"/>
      <c r="D33" s="19" t="s">
        <v>24</v>
      </c>
      <c r="E33" s="482"/>
      <c r="F33" s="482"/>
      <c r="G33" s="482"/>
      <c r="H33" s="25"/>
      <c r="I33" s="10"/>
      <c r="J33" s="25"/>
      <c r="K33" s="215"/>
      <c r="L33" s="48" t="s">
        <v>22</v>
      </c>
      <c r="M33" s="10" t="s">
        <v>22</v>
      </c>
      <c r="N33" s="19" t="s">
        <v>22</v>
      </c>
      <c r="O33" s="789" t="s">
        <v>25</v>
      </c>
    </row>
    <row r="34" spans="1:15" x14ac:dyDescent="0.15">
      <c r="A34" s="16">
        <v>33</v>
      </c>
      <c r="B34" s="796" t="s">
        <v>66</v>
      </c>
      <c r="C34" s="797"/>
      <c r="D34" s="19" t="s">
        <v>24</v>
      </c>
      <c r="E34" s="482"/>
      <c r="F34" s="482"/>
      <c r="G34" s="482"/>
      <c r="H34" s="25"/>
      <c r="I34" s="10"/>
      <c r="J34" s="25"/>
      <c r="K34" s="25"/>
      <c r="L34" s="48" t="s">
        <v>22</v>
      </c>
      <c r="M34" s="10" t="s">
        <v>22</v>
      </c>
      <c r="N34" s="19" t="s">
        <v>22</v>
      </c>
      <c r="O34" s="791"/>
    </row>
    <row r="35" spans="1:15" x14ac:dyDescent="0.15">
      <c r="A35" s="16">
        <v>34</v>
      </c>
      <c r="B35" s="796" t="s">
        <v>67</v>
      </c>
      <c r="C35" s="797"/>
      <c r="D35" s="19" t="s">
        <v>24</v>
      </c>
      <c r="E35" s="482"/>
      <c r="F35" s="482"/>
      <c r="G35" s="482"/>
      <c r="H35" s="25">
        <v>0.32</v>
      </c>
      <c r="I35" s="25"/>
      <c r="J35" s="25"/>
      <c r="K35" s="25"/>
      <c r="L35" s="27">
        <v>0.32</v>
      </c>
      <c r="M35" s="25">
        <v>0.32</v>
      </c>
      <c r="N35" s="215">
        <v>0.32</v>
      </c>
      <c r="O35" s="791"/>
    </row>
    <row r="36" spans="1:15" x14ac:dyDescent="0.15">
      <c r="A36" s="16">
        <v>35</v>
      </c>
      <c r="B36" s="796" t="s">
        <v>69</v>
      </c>
      <c r="C36" s="797"/>
      <c r="D36" s="19" t="s">
        <v>24</v>
      </c>
      <c r="E36" s="482"/>
      <c r="F36" s="482"/>
      <c r="G36" s="482"/>
      <c r="H36" s="25"/>
      <c r="I36" s="10"/>
      <c r="J36" s="25"/>
      <c r="K36" s="25"/>
      <c r="L36" s="48" t="s">
        <v>22</v>
      </c>
      <c r="M36" s="10" t="s">
        <v>22</v>
      </c>
      <c r="N36" s="19" t="s">
        <v>22</v>
      </c>
      <c r="O36" s="791"/>
    </row>
    <row r="37" spans="1:15" x14ac:dyDescent="0.15">
      <c r="A37" s="16">
        <v>36</v>
      </c>
      <c r="B37" s="796" t="s">
        <v>71</v>
      </c>
      <c r="C37" s="797"/>
      <c r="D37" s="19" t="s">
        <v>24</v>
      </c>
      <c r="E37" s="482"/>
      <c r="F37" s="482"/>
      <c r="G37" s="482"/>
      <c r="H37" s="25"/>
      <c r="I37" s="10"/>
      <c r="J37" s="25"/>
      <c r="K37" s="215"/>
      <c r="L37" s="48" t="s">
        <v>22</v>
      </c>
      <c r="M37" s="10" t="s">
        <v>22</v>
      </c>
      <c r="N37" s="19" t="s">
        <v>22</v>
      </c>
      <c r="O37" s="791"/>
    </row>
    <row r="38" spans="1:15" x14ac:dyDescent="0.15">
      <c r="A38" s="16">
        <v>37</v>
      </c>
      <c r="B38" s="796" t="s">
        <v>72</v>
      </c>
      <c r="C38" s="797"/>
      <c r="D38" s="19" t="s">
        <v>24</v>
      </c>
      <c r="E38" s="470"/>
      <c r="F38" s="470"/>
      <c r="G38" s="470"/>
      <c r="H38" s="24">
        <v>2.8000000000000001E-2</v>
      </c>
      <c r="I38" s="24"/>
      <c r="J38" s="24"/>
      <c r="K38" s="24"/>
      <c r="L38" s="23">
        <v>2.8000000000000001E-2</v>
      </c>
      <c r="M38" s="24">
        <v>2.8000000000000001E-2</v>
      </c>
      <c r="N38" s="214">
        <v>2.8000000000000001E-2</v>
      </c>
      <c r="O38" s="790"/>
    </row>
    <row r="39" spans="1:15" x14ac:dyDescent="0.15">
      <c r="A39" s="16">
        <v>38</v>
      </c>
      <c r="B39" s="796" t="s">
        <v>73</v>
      </c>
      <c r="C39" s="797"/>
      <c r="D39" s="19" t="s">
        <v>24</v>
      </c>
      <c r="E39" s="481"/>
      <c r="F39" s="481"/>
      <c r="G39" s="481"/>
      <c r="H39" s="11">
        <v>2</v>
      </c>
      <c r="I39" s="11"/>
      <c r="J39" s="11"/>
      <c r="K39" s="11"/>
      <c r="L39" s="12">
        <v>2</v>
      </c>
      <c r="M39" s="11">
        <v>2</v>
      </c>
      <c r="N39" s="212">
        <v>2</v>
      </c>
      <c r="O39" s="789" t="s">
        <v>39</v>
      </c>
    </row>
    <row r="40" spans="1:15" x14ac:dyDescent="0.15">
      <c r="A40" s="16">
        <v>39</v>
      </c>
      <c r="B40" s="796" t="s">
        <v>376</v>
      </c>
      <c r="C40" s="797"/>
      <c r="D40" s="19" t="s">
        <v>24</v>
      </c>
      <c r="E40" s="480"/>
      <c r="F40" s="480"/>
      <c r="G40" s="480"/>
      <c r="H40" s="20">
        <v>28</v>
      </c>
      <c r="I40" s="20"/>
      <c r="J40" s="20"/>
      <c r="K40" s="20"/>
      <c r="L40" s="21">
        <v>28</v>
      </c>
      <c r="M40" s="20">
        <v>28</v>
      </c>
      <c r="N40" s="213">
        <v>28</v>
      </c>
      <c r="O40" s="791"/>
    </row>
    <row r="41" spans="1:15" x14ac:dyDescent="0.15">
      <c r="A41" s="16">
        <v>40</v>
      </c>
      <c r="B41" s="796" t="s">
        <v>75</v>
      </c>
      <c r="C41" s="797"/>
      <c r="D41" s="19" t="s">
        <v>24</v>
      </c>
      <c r="E41" s="480"/>
      <c r="F41" s="480"/>
      <c r="G41" s="480"/>
      <c r="H41" s="20">
        <v>53</v>
      </c>
      <c r="I41" s="20"/>
      <c r="J41" s="20"/>
      <c r="K41" s="20"/>
      <c r="L41" s="21">
        <v>53</v>
      </c>
      <c r="M41" s="20">
        <v>53</v>
      </c>
      <c r="N41" s="213">
        <v>53</v>
      </c>
      <c r="O41" s="790"/>
    </row>
    <row r="42" spans="1:15" x14ac:dyDescent="0.15">
      <c r="A42" s="16">
        <v>41</v>
      </c>
      <c r="B42" s="796" t="s">
        <v>76</v>
      </c>
      <c r="C42" s="797"/>
      <c r="D42" s="19" t="s">
        <v>24</v>
      </c>
      <c r="E42" s="482"/>
      <c r="F42" s="482"/>
      <c r="G42" s="482"/>
      <c r="H42" s="25"/>
      <c r="I42" s="10"/>
      <c r="J42" s="25"/>
      <c r="K42" s="215"/>
      <c r="L42" s="48" t="s">
        <v>22</v>
      </c>
      <c r="M42" s="10" t="s">
        <v>22</v>
      </c>
      <c r="N42" s="19" t="s">
        <v>22</v>
      </c>
      <c r="O42" s="789" t="s">
        <v>44</v>
      </c>
    </row>
    <row r="43" spans="1:15" x14ac:dyDescent="0.15">
      <c r="A43" s="16">
        <v>42</v>
      </c>
      <c r="B43" s="796" t="s">
        <v>77</v>
      </c>
      <c r="C43" s="797"/>
      <c r="D43" s="19" t="s">
        <v>24</v>
      </c>
      <c r="E43" s="482"/>
      <c r="F43" s="482"/>
      <c r="G43" s="482"/>
      <c r="H43" s="25"/>
      <c r="I43" s="10"/>
      <c r="J43" s="25"/>
      <c r="K43" s="215"/>
      <c r="L43" s="48" t="s">
        <v>22</v>
      </c>
      <c r="M43" s="10" t="s">
        <v>22</v>
      </c>
      <c r="N43" s="19" t="s">
        <v>22</v>
      </c>
      <c r="O43" s="791"/>
    </row>
    <row r="44" spans="1:15" x14ac:dyDescent="0.15">
      <c r="A44" s="16">
        <v>43</v>
      </c>
      <c r="B44" s="796" t="s">
        <v>78</v>
      </c>
      <c r="C44" s="797"/>
      <c r="D44" s="19" t="s">
        <v>24</v>
      </c>
      <c r="E44" s="482"/>
      <c r="F44" s="482"/>
      <c r="G44" s="482"/>
      <c r="H44" s="25"/>
      <c r="I44" s="10"/>
      <c r="J44" s="25"/>
      <c r="K44" s="215"/>
      <c r="L44" s="48" t="s">
        <v>22</v>
      </c>
      <c r="M44" s="10" t="s">
        <v>22</v>
      </c>
      <c r="N44" s="19" t="s">
        <v>22</v>
      </c>
      <c r="O44" s="791"/>
    </row>
    <row r="45" spans="1:15" x14ac:dyDescent="0.15">
      <c r="A45" s="16">
        <v>44</v>
      </c>
      <c r="B45" s="796" t="s">
        <v>79</v>
      </c>
      <c r="C45" s="797"/>
      <c r="D45" s="19" t="s">
        <v>24</v>
      </c>
      <c r="E45" s="482"/>
      <c r="F45" s="482"/>
      <c r="G45" s="482"/>
      <c r="H45" s="25"/>
      <c r="I45" s="10"/>
      <c r="J45" s="25"/>
      <c r="K45" s="215"/>
      <c r="L45" s="48" t="s">
        <v>22</v>
      </c>
      <c r="M45" s="10" t="s">
        <v>22</v>
      </c>
      <c r="N45" s="19" t="s">
        <v>22</v>
      </c>
      <c r="O45" s="791"/>
    </row>
    <row r="46" spans="1:15" x14ac:dyDescent="0.15">
      <c r="A46" s="16">
        <v>45</v>
      </c>
      <c r="B46" s="796" t="s">
        <v>82</v>
      </c>
      <c r="C46" s="797"/>
      <c r="D46" s="19" t="s">
        <v>24</v>
      </c>
      <c r="E46" s="482"/>
      <c r="F46" s="482"/>
      <c r="G46" s="482"/>
      <c r="H46" s="25"/>
      <c r="I46" s="10"/>
      <c r="J46" s="25"/>
      <c r="K46" s="215"/>
      <c r="L46" s="48" t="s">
        <v>22</v>
      </c>
      <c r="M46" s="10" t="s">
        <v>22</v>
      </c>
      <c r="N46" s="19" t="s">
        <v>22</v>
      </c>
      <c r="O46" s="790"/>
    </row>
    <row r="47" spans="1:15" x14ac:dyDescent="0.15">
      <c r="A47" s="16">
        <v>46</v>
      </c>
      <c r="B47" s="796" t="s">
        <v>655</v>
      </c>
      <c r="C47" s="797"/>
      <c r="D47" s="19" t="s">
        <v>24</v>
      </c>
      <c r="E47" s="12">
        <v>0.58299999999999996</v>
      </c>
      <c r="F47" s="184">
        <v>0.67</v>
      </c>
      <c r="G47" s="11">
        <v>0.64600000000000002</v>
      </c>
      <c r="H47" s="11">
        <v>0.97</v>
      </c>
      <c r="I47" s="184">
        <v>0.85599999999999998</v>
      </c>
      <c r="J47" s="11">
        <v>0.80200000000000005</v>
      </c>
      <c r="K47" s="11">
        <v>0.85199999999999998</v>
      </c>
      <c r="L47" s="12">
        <v>0.97</v>
      </c>
      <c r="M47" s="11">
        <v>0.58299999999999996</v>
      </c>
      <c r="N47" s="212">
        <v>0.8</v>
      </c>
      <c r="O47" s="789" t="s">
        <v>74</v>
      </c>
    </row>
    <row r="48" spans="1:15" x14ac:dyDescent="0.15">
      <c r="A48" s="16">
        <v>47</v>
      </c>
      <c r="B48" s="796" t="s">
        <v>650</v>
      </c>
      <c r="C48" s="797"/>
      <c r="D48" s="19" t="s">
        <v>21</v>
      </c>
      <c r="E48" s="12">
        <v>6.9</v>
      </c>
      <c r="F48" s="11">
        <v>6.9</v>
      </c>
      <c r="G48" s="11">
        <v>6.8</v>
      </c>
      <c r="H48" s="11">
        <v>6.9</v>
      </c>
      <c r="I48" s="11">
        <v>6.9</v>
      </c>
      <c r="J48" s="11">
        <v>6.7</v>
      </c>
      <c r="K48" s="11">
        <v>6.7</v>
      </c>
      <c r="L48" s="12">
        <v>6.9</v>
      </c>
      <c r="M48" s="11">
        <v>6.7</v>
      </c>
      <c r="N48" s="212">
        <v>6.8</v>
      </c>
      <c r="O48" s="791"/>
    </row>
    <row r="49" spans="1:15" x14ac:dyDescent="0.15">
      <c r="A49" s="16">
        <v>48</v>
      </c>
      <c r="B49" s="796" t="s">
        <v>84</v>
      </c>
      <c r="C49" s="797"/>
      <c r="D49" s="19" t="s">
        <v>21</v>
      </c>
      <c r="E49" s="482"/>
      <c r="F49" s="482"/>
      <c r="G49" s="482"/>
      <c r="H49" s="25"/>
      <c r="I49" s="10"/>
      <c r="J49" s="25"/>
      <c r="K49" s="25"/>
      <c r="L49" s="48" t="s">
        <v>22</v>
      </c>
      <c r="M49" s="10" t="s">
        <v>22</v>
      </c>
      <c r="N49" s="19" t="s">
        <v>22</v>
      </c>
      <c r="O49" s="791"/>
    </row>
    <row r="50" spans="1:15" x14ac:dyDescent="0.15">
      <c r="A50" s="16">
        <v>49</v>
      </c>
      <c r="B50" s="796" t="s">
        <v>85</v>
      </c>
      <c r="C50" s="797"/>
      <c r="D50" s="19" t="s">
        <v>21</v>
      </c>
      <c r="E50" s="482"/>
      <c r="F50" s="482"/>
      <c r="G50" s="482"/>
      <c r="H50" s="25" t="s">
        <v>514</v>
      </c>
      <c r="I50" s="20"/>
      <c r="J50" s="25"/>
      <c r="K50" s="25"/>
      <c r="L50" s="21" t="s">
        <v>22</v>
      </c>
      <c r="M50" s="20" t="s">
        <v>22</v>
      </c>
      <c r="N50" s="213" t="s">
        <v>22</v>
      </c>
      <c r="O50" s="791"/>
    </row>
    <row r="51" spans="1:15" x14ac:dyDescent="0.15">
      <c r="A51" s="16">
        <v>50</v>
      </c>
      <c r="B51" s="796" t="s">
        <v>86</v>
      </c>
      <c r="C51" s="797"/>
      <c r="D51" s="19" t="s">
        <v>87</v>
      </c>
      <c r="E51" s="12">
        <v>3</v>
      </c>
      <c r="F51" s="11">
        <v>2.9</v>
      </c>
      <c r="G51" s="11">
        <v>2.8</v>
      </c>
      <c r="H51" s="11">
        <v>5.8</v>
      </c>
      <c r="I51" s="11">
        <v>6.3</v>
      </c>
      <c r="J51" s="11">
        <v>7.6</v>
      </c>
      <c r="K51" s="11">
        <v>5.4</v>
      </c>
      <c r="L51" s="12">
        <v>7.6</v>
      </c>
      <c r="M51" s="11">
        <v>2.8</v>
      </c>
      <c r="N51" s="212">
        <v>4.8</v>
      </c>
      <c r="O51" s="791"/>
    </row>
    <row r="52" spans="1:15" ht="14.25" thickBot="1" x14ac:dyDescent="0.2">
      <c r="A52" s="16">
        <v>51</v>
      </c>
      <c r="B52" s="978" t="s">
        <v>88</v>
      </c>
      <c r="C52" s="979"/>
      <c r="D52" s="29" t="s">
        <v>87</v>
      </c>
      <c r="E52" s="31">
        <v>12.4</v>
      </c>
      <c r="F52" s="161">
        <v>7.7</v>
      </c>
      <c r="G52" s="161">
        <v>8</v>
      </c>
      <c r="H52" s="161">
        <v>3.2</v>
      </c>
      <c r="I52" s="161">
        <v>2.1</v>
      </c>
      <c r="J52" s="161">
        <v>2.6</v>
      </c>
      <c r="K52" s="161">
        <v>2.5</v>
      </c>
      <c r="L52" s="12">
        <v>12.4</v>
      </c>
      <c r="M52" s="11">
        <v>2.1</v>
      </c>
      <c r="N52" s="212">
        <v>5.5</v>
      </c>
      <c r="O52" s="844"/>
    </row>
    <row r="53" spans="1:15" x14ac:dyDescent="0.15">
      <c r="A53" s="792" t="s">
        <v>89</v>
      </c>
      <c r="B53" s="793"/>
      <c r="C53" s="960"/>
      <c r="D53" s="13" t="s">
        <v>16</v>
      </c>
      <c r="E53" s="464"/>
      <c r="F53" s="485"/>
      <c r="G53" s="485"/>
      <c r="H53" s="348" t="s">
        <v>380</v>
      </c>
      <c r="I53" s="418" t="s">
        <v>381</v>
      </c>
      <c r="J53" s="247"/>
      <c r="K53" s="247"/>
      <c r="L53" s="255"/>
      <c r="M53" s="247"/>
      <c r="N53" s="248"/>
      <c r="O53" s="32"/>
    </row>
    <row r="54" spans="1:15" x14ac:dyDescent="0.15">
      <c r="A54" s="33">
        <v>1</v>
      </c>
      <c r="B54" s="836" t="s">
        <v>118</v>
      </c>
      <c r="C54" s="837"/>
      <c r="D54" s="19" t="s">
        <v>24</v>
      </c>
      <c r="E54" s="482"/>
      <c r="F54" s="482"/>
      <c r="G54" s="482"/>
      <c r="H54" s="11" t="s">
        <v>622</v>
      </c>
      <c r="I54" s="25"/>
      <c r="J54" s="25"/>
      <c r="K54" s="25"/>
      <c r="L54" s="27" t="s">
        <v>622</v>
      </c>
      <c r="M54" s="25" t="s">
        <v>622</v>
      </c>
      <c r="N54" s="215" t="s">
        <v>622</v>
      </c>
      <c r="O54" s="789" t="s">
        <v>74</v>
      </c>
    </row>
    <row r="55" spans="1:15" x14ac:dyDescent="0.15">
      <c r="A55" s="35">
        <v>2</v>
      </c>
      <c r="B55" s="836" t="s">
        <v>93</v>
      </c>
      <c r="C55" s="837"/>
      <c r="D55" s="19" t="s">
        <v>24</v>
      </c>
      <c r="E55" s="481"/>
      <c r="F55" s="481"/>
      <c r="G55" s="481"/>
      <c r="H55" s="11">
        <v>3.6</v>
      </c>
      <c r="I55" s="11"/>
      <c r="J55" s="11"/>
      <c r="K55" s="11"/>
      <c r="L55" s="12">
        <v>3.6</v>
      </c>
      <c r="M55" s="11">
        <v>3.6</v>
      </c>
      <c r="N55" s="212">
        <v>3.6</v>
      </c>
      <c r="O55" s="791"/>
    </row>
    <row r="56" spans="1:15" x14ac:dyDescent="0.15">
      <c r="A56" s="35">
        <v>3</v>
      </c>
      <c r="B56" s="836" t="s">
        <v>94</v>
      </c>
      <c r="C56" s="837"/>
      <c r="D56" s="19" t="s">
        <v>24</v>
      </c>
      <c r="E56" s="481"/>
      <c r="F56" s="481"/>
      <c r="G56" s="481"/>
      <c r="H56" s="11">
        <v>2.1</v>
      </c>
      <c r="I56" s="11"/>
      <c r="J56" s="11"/>
      <c r="K56" s="11"/>
      <c r="L56" s="12">
        <v>2.1</v>
      </c>
      <c r="M56" s="11">
        <v>2.1</v>
      </c>
      <c r="N56" s="212">
        <v>2.1</v>
      </c>
      <c r="O56" s="791"/>
    </row>
    <row r="57" spans="1:15" x14ac:dyDescent="0.15">
      <c r="A57" s="35">
        <v>4</v>
      </c>
      <c r="B57" s="836" t="s">
        <v>101</v>
      </c>
      <c r="C57" s="837"/>
      <c r="D57" s="19" t="s">
        <v>24</v>
      </c>
      <c r="E57" s="12">
        <v>9.5</v>
      </c>
      <c r="F57" s="11">
        <v>8.8000000000000007</v>
      </c>
      <c r="G57" s="11">
        <v>7.5</v>
      </c>
      <c r="H57" s="11">
        <v>6.5</v>
      </c>
      <c r="I57" s="11">
        <v>5.6</v>
      </c>
      <c r="J57" s="11">
        <v>1.8</v>
      </c>
      <c r="K57" s="11">
        <v>1.2</v>
      </c>
      <c r="L57" s="12">
        <v>9.5</v>
      </c>
      <c r="M57" s="11">
        <v>1.2</v>
      </c>
      <c r="N57" s="212">
        <v>5.8</v>
      </c>
      <c r="O57" s="791"/>
    </row>
    <row r="58" spans="1:15" x14ac:dyDescent="0.15">
      <c r="A58" s="35">
        <v>5</v>
      </c>
      <c r="B58" s="836" t="s">
        <v>121</v>
      </c>
      <c r="C58" s="837"/>
      <c r="D58" s="19" t="s">
        <v>122</v>
      </c>
      <c r="E58" s="482"/>
      <c r="F58" s="482"/>
      <c r="G58" s="482"/>
      <c r="H58" s="25"/>
      <c r="I58" s="10"/>
      <c r="J58" s="25"/>
      <c r="K58" s="215"/>
      <c r="L58" s="48" t="s">
        <v>22</v>
      </c>
      <c r="M58" s="10" t="s">
        <v>22</v>
      </c>
      <c r="N58" s="19" t="s">
        <v>22</v>
      </c>
      <c r="O58" s="791"/>
    </row>
    <row r="59" spans="1:15" x14ac:dyDescent="0.15">
      <c r="A59" s="35">
        <v>6</v>
      </c>
      <c r="B59" s="836" t="s">
        <v>123</v>
      </c>
      <c r="C59" s="837"/>
      <c r="D59" s="19" t="s">
        <v>24</v>
      </c>
      <c r="E59" s="480"/>
      <c r="F59" s="480"/>
      <c r="G59" s="480"/>
      <c r="H59" s="20">
        <v>2</v>
      </c>
      <c r="I59" s="20"/>
      <c r="J59" s="20"/>
      <c r="K59" s="20"/>
      <c r="L59" s="21">
        <v>2</v>
      </c>
      <c r="M59" s="20">
        <v>2</v>
      </c>
      <c r="N59" s="213">
        <v>2</v>
      </c>
      <c r="O59" s="791"/>
    </row>
    <row r="60" spans="1:15" x14ac:dyDescent="0.15">
      <c r="A60" s="35">
        <v>7</v>
      </c>
      <c r="B60" s="836" t="s">
        <v>124</v>
      </c>
      <c r="C60" s="837"/>
      <c r="D60" s="19" t="s">
        <v>24</v>
      </c>
      <c r="E60" s="482"/>
      <c r="F60" s="482"/>
      <c r="G60" s="482"/>
      <c r="H60" s="25"/>
      <c r="I60" s="10"/>
      <c r="J60" s="25"/>
      <c r="K60" s="215"/>
      <c r="L60" s="48" t="s">
        <v>22</v>
      </c>
      <c r="M60" s="10" t="s">
        <v>22</v>
      </c>
      <c r="N60" s="19" t="s">
        <v>22</v>
      </c>
      <c r="O60" s="791"/>
    </row>
    <row r="61" spans="1:15" x14ac:dyDescent="0.15">
      <c r="A61" s="35">
        <v>8</v>
      </c>
      <c r="B61" s="836" t="s">
        <v>90</v>
      </c>
      <c r="C61" s="837"/>
      <c r="D61" s="19" t="s">
        <v>24</v>
      </c>
      <c r="E61" s="27">
        <v>0.61</v>
      </c>
      <c r="F61" s="25">
        <v>0.59</v>
      </c>
      <c r="G61" s="25">
        <v>0.56000000000000005</v>
      </c>
      <c r="H61" s="25">
        <v>0.42</v>
      </c>
      <c r="I61" s="25">
        <v>0.42</v>
      </c>
      <c r="J61" s="25">
        <v>0.49</v>
      </c>
      <c r="K61" s="25">
        <v>0.28999999999999998</v>
      </c>
      <c r="L61" s="27">
        <v>0.61</v>
      </c>
      <c r="M61" s="25">
        <v>0.28999999999999998</v>
      </c>
      <c r="N61" s="215">
        <v>0.48</v>
      </c>
      <c r="O61" s="791"/>
    </row>
    <row r="62" spans="1:15" x14ac:dyDescent="0.15">
      <c r="A62" s="33">
        <v>9</v>
      </c>
      <c r="B62" s="836" t="s">
        <v>91</v>
      </c>
      <c r="C62" s="837"/>
      <c r="D62" s="19" t="s">
        <v>24</v>
      </c>
      <c r="E62" s="23">
        <v>2.1999999999999999E-2</v>
      </c>
      <c r="F62" s="24">
        <v>2.5000000000000001E-2</v>
      </c>
      <c r="G62" s="24">
        <v>2.1000000000000001E-2</v>
      </c>
      <c r="H62" s="24">
        <v>1.0999999999999999E-2</v>
      </c>
      <c r="I62" s="25" t="s">
        <v>81</v>
      </c>
      <c r="J62" s="24">
        <v>1.9E-2</v>
      </c>
      <c r="K62" s="24">
        <v>8.0000000000000002E-3</v>
      </c>
      <c r="L62" s="23">
        <v>2.5000000000000001E-2</v>
      </c>
      <c r="M62" s="24" t="s">
        <v>81</v>
      </c>
      <c r="N62" s="214">
        <v>1.4999999999999999E-2</v>
      </c>
      <c r="O62" s="791"/>
    </row>
    <row r="63" spans="1:15" x14ac:dyDescent="0.15">
      <c r="A63" s="33">
        <v>10</v>
      </c>
      <c r="B63" s="836" t="s">
        <v>126</v>
      </c>
      <c r="C63" s="837"/>
      <c r="D63" s="19" t="s">
        <v>24</v>
      </c>
      <c r="E63" s="470"/>
      <c r="F63" s="470"/>
      <c r="G63" s="470"/>
      <c r="H63" s="24"/>
      <c r="I63" s="24"/>
      <c r="J63" s="24"/>
      <c r="K63" s="24"/>
      <c r="L63" s="23" t="s">
        <v>22</v>
      </c>
      <c r="M63" s="24" t="s">
        <v>22</v>
      </c>
      <c r="N63" s="214" t="s">
        <v>22</v>
      </c>
      <c r="O63" s="791"/>
    </row>
    <row r="64" spans="1:15" x14ac:dyDescent="0.15">
      <c r="A64" s="35">
        <v>11</v>
      </c>
      <c r="B64" s="836" t="s">
        <v>496</v>
      </c>
      <c r="C64" s="837"/>
      <c r="D64" s="34" t="s">
        <v>498</v>
      </c>
      <c r="E64" s="480"/>
      <c r="F64" s="480"/>
      <c r="G64" s="480"/>
      <c r="H64" s="20" t="s">
        <v>520</v>
      </c>
      <c r="I64" s="20"/>
      <c r="J64" s="20"/>
      <c r="K64" s="20"/>
      <c r="L64" s="21" t="s">
        <v>520</v>
      </c>
      <c r="M64" s="20" t="s">
        <v>520</v>
      </c>
      <c r="N64" s="213" t="s">
        <v>520</v>
      </c>
      <c r="O64" s="791"/>
    </row>
    <row r="65" spans="1:15" x14ac:dyDescent="0.15">
      <c r="A65" s="35">
        <v>12</v>
      </c>
      <c r="B65" s="836" t="s">
        <v>97</v>
      </c>
      <c r="C65" s="837"/>
      <c r="D65" s="19" t="s">
        <v>127</v>
      </c>
      <c r="E65" s="480"/>
      <c r="F65" s="480"/>
      <c r="G65" s="480"/>
      <c r="H65" s="20"/>
      <c r="I65" s="20"/>
      <c r="J65" s="20"/>
      <c r="K65" s="20"/>
      <c r="L65" s="21" t="s">
        <v>22</v>
      </c>
      <c r="M65" s="20" t="s">
        <v>22</v>
      </c>
      <c r="N65" s="213" t="s">
        <v>22</v>
      </c>
      <c r="O65" s="791"/>
    </row>
    <row r="66" spans="1:15" x14ac:dyDescent="0.15">
      <c r="A66" s="35">
        <v>13</v>
      </c>
      <c r="B66" s="836" t="s">
        <v>96</v>
      </c>
      <c r="C66" s="837"/>
      <c r="D66" s="19" t="s">
        <v>92</v>
      </c>
      <c r="E66" s="480"/>
      <c r="F66" s="480"/>
      <c r="G66" s="480"/>
      <c r="H66" s="20">
        <v>21</v>
      </c>
      <c r="I66" s="20"/>
      <c r="J66" s="20"/>
      <c r="K66" s="20"/>
      <c r="L66" s="21">
        <v>21</v>
      </c>
      <c r="M66" s="20">
        <v>21</v>
      </c>
      <c r="N66" s="213">
        <v>21</v>
      </c>
      <c r="O66" s="791"/>
    </row>
    <row r="67" spans="1:15" x14ac:dyDescent="0.15">
      <c r="A67" s="33">
        <v>14</v>
      </c>
      <c r="B67" s="836" t="s">
        <v>128</v>
      </c>
      <c r="C67" s="837"/>
      <c r="D67" s="34" t="s">
        <v>129</v>
      </c>
      <c r="E67" s="481"/>
      <c r="F67" s="481"/>
      <c r="G67" s="481"/>
      <c r="H67" s="11"/>
      <c r="I67" s="185"/>
      <c r="J67" s="11"/>
      <c r="K67" s="11"/>
      <c r="L67" s="12" t="s">
        <v>22</v>
      </c>
      <c r="M67" s="11" t="s">
        <v>22</v>
      </c>
      <c r="N67" s="212" t="s">
        <v>22</v>
      </c>
      <c r="O67" s="791"/>
    </row>
    <row r="68" spans="1:15" x14ac:dyDescent="0.15">
      <c r="A68" s="35">
        <v>15</v>
      </c>
      <c r="B68" s="836" t="s">
        <v>130</v>
      </c>
      <c r="C68" s="837"/>
      <c r="D68" s="19" t="s">
        <v>21</v>
      </c>
      <c r="E68" s="2" t="s">
        <v>520</v>
      </c>
      <c r="F68" s="2">
        <v>1</v>
      </c>
      <c r="G68" s="10" t="s">
        <v>520</v>
      </c>
      <c r="H68" s="10">
        <v>1</v>
      </c>
      <c r="I68" s="2">
        <v>2</v>
      </c>
      <c r="J68" s="10">
        <v>1</v>
      </c>
      <c r="K68" s="10">
        <v>1</v>
      </c>
      <c r="L68" s="21">
        <v>2</v>
      </c>
      <c r="M68" s="20" t="s">
        <v>520</v>
      </c>
      <c r="N68" s="213">
        <v>1</v>
      </c>
      <c r="O68" s="791"/>
    </row>
    <row r="69" spans="1:15" x14ac:dyDescent="0.15">
      <c r="A69" s="35">
        <v>16</v>
      </c>
      <c r="B69" s="836" t="s">
        <v>131</v>
      </c>
      <c r="C69" s="837"/>
      <c r="D69" s="19" t="s">
        <v>132</v>
      </c>
      <c r="E69" s="480"/>
      <c r="F69" s="480"/>
      <c r="G69" s="480"/>
      <c r="H69" s="20">
        <v>65</v>
      </c>
      <c r="I69" s="20"/>
      <c r="J69" s="20"/>
      <c r="K69" s="20"/>
      <c r="L69" s="21">
        <v>65</v>
      </c>
      <c r="M69" s="20">
        <v>65</v>
      </c>
      <c r="N69" s="213">
        <v>65</v>
      </c>
      <c r="O69" s="791"/>
    </row>
    <row r="70" spans="1:15" x14ac:dyDescent="0.15">
      <c r="A70" s="35">
        <v>17</v>
      </c>
      <c r="B70" s="836" t="s">
        <v>133</v>
      </c>
      <c r="C70" s="837"/>
      <c r="D70" s="19" t="s">
        <v>92</v>
      </c>
      <c r="E70" s="48" t="s">
        <v>134</v>
      </c>
      <c r="F70" s="10" t="s">
        <v>134</v>
      </c>
      <c r="G70" s="10" t="s">
        <v>134</v>
      </c>
      <c r="H70" s="10" t="s">
        <v>134</v>
      </c>
      <c r="I70" s="10" t="s">
        <v>134</v>
      </c>
      <c r="J70" s="10" t="s">
        <v>134</v>
      </c>
      <c r="K70" s="10" t="s">
        <v>134</v>
      </c>
      <c r="L70" s="23" t="s">
        <v>134</v>
      </c>
      <c r="M70" s="24" t="s">
        <v>134</v>
      </c>
      <c r="N70" s="214" t="s">
        <v>134</v>
      </c>
      <c r="O70" s="791"/>
    </row>
    <row r="71" spans="1:15" x14ac:dyDescent="0.15">
      <c r="A71" s="154">
        <v>18</v>
      </c>
      <c r="B71" s="996" t="s">
        <v>100</v>
      </c>
      <c r="C71" s="997"/>
      <c r="D71" s="29" t="s">
        <v>92</v>
      </c>
      <c r="E71" s="491"/>
      <c r="F71" s="491"/>
      <c r="G71" s="491"/>
      <c r="H71" s="155">
        <v>0.02</v>
      </c>
      <c r="I71" s="10"/>
      <c r="J71" s="155"/>
      <c r="K71" s="155"/>
      <c r="L71" s="27">
        <v>0.02</v>
      </c>
      <c r="M71" s="25">
        <v>0.02</v>
      </c>
      <c r="N71" s="215">
        <v>0.02</v>
      </c>
      <c r="O71" s="791"/>
    </row>
    <row r="72" spans="1:15" ht="14.25" thickBot="1" x14ac:dyDescent="0.2">
      <c r="A72" s="38">
        <v>19</v>
      </c>
      <c r="B72" s="17" t="s">
        <v>366</v>
      </c>
      <c r="C72" s="18"/>
      <c r="D72" s="41" t="s">
        <v>92</v>
      </c>
      <c r="E72" s="484"/>
      <c r="F72" s="484"/>
      <c r="G72" s="484"/>
      <c r="H72" s="161">
        <v>3.3</v>
      </c>
      <c r="I72" s="161"/>
      <c r="J72" s="161"/>
      <c r="K72" s="161"/>
      <c r="L72" s="31">
        <v>3.3</v>
      </c>
      <c r="M72" s="161">
        <v>3.3</v>
      </c>
      <c r="N72" s="217">
        <v>3.3</v>
      </c>
      <c r="O72" s="844"/>
    </row>
    <row r="73" spans="1:15" ht="14.25" thickBot="1" x14ac:dyDescent="0.2">
      <c r="A73" s="841" t="s">
        <v>659</v>
      </c>
      <c r="B73" s="842"/>
      <c r="C73" s="842"/>
      <c r="D73" s="843"/>
      <c r="E73" s="66" t="s">
        <v>529</v>
      </c>
      <c r="F73" s="162" t="s">
        <v>546</v>
      </c>
      <c r="G73" s="162" t="s">
        <v>560</v>
      </c>
      <c r="H73" s="162" t="s">
        <v>564</v>
      </c>
      <c r="I73" s="162" t="s">
        <v>568</v>
      </c>
      <c r="J73" s="162" t="s">
        <v>572</v>
      </c>
      <c r="K73" s="224" t="s">
        <v>576</v>
      </c>
      <c r="L73" s="43"/>
      <c r="M73" s="44"/>
      <c r="N73" s="44"/>
    </row>
    <row r="74" spans="1:15" x14ac:dyDescent="0.15">
      <c r="A74" s="2"/>
      <c r="B74" s="45" t="s">
        <v>102</v>
      </c>
      <c r="C74" s="46"/>
      <c r="D74" s="46"/>
      <c r="E74" s="46"/>
      <c r="F74" s="46"/>
      <c r="G74" s="46"/>
      <c r="H74" s="46"/>
      <c r="I74" s="2"/>
      <c r="J74" s="2"/>
      <c r="K74" s="2"/>
      <c r="L74" s="2"/>
      <c r="M74" s="2"/>
      <c r="N74" s="2"/>
      <c r="O74" s="46"/>
    </row>
    <row r="75" spans="1:15" x14ac:dyDescent="0.15">
      <c r="L75" s="2"/>
      <c r="M75" s="2"/>
      <c r="N75" s="2"/>
    </row>
  </sheetData>
  <mergeCells count="84">
    <mergeCell ref="B59:C59"/>
    <mergeCell ref="B60:C60"/>
    <mergeCell ref="B55:C55"/>
    <mergeCell ref="B56:C56"/>
    <mergeCell ref="O54:O72"/>
    <mergeCell ref="B67:C67"/>
    <mergeCell ref="B68:C68"/>
    <mergeCell ref="B69:C69"/>
    <mergeCell ref="B70:C70"/>
    <mergeCell ref="B71:C71"/>
    <mergeCell ref="B65:C65"/>
    <mergeCell ref="B66:C66"/>
    <mergeCell ref="B57:C57"/>
    <mergeCell ref="B25:C25"/>
    <mergeCell ref="B36:C36"/>
    <mergeCell ref="B26:C26"/>
    <mergeCell ref="B51:C51"/>
    <mergeCell ref="B54:C54"/>
    <mergeCell ref="E3:G3"/>
    <mergeCell ref="E4:G4"/>
    <mergeCell ref="B21:C21"/>
    <mergeCell ref="B22:C22"/>
    <mergeCell ref="B31:C31"/>
    <mergeCell ref="A12:C12"/>
    <mergeCell ref="B13:C13"/>
    <mergeCell ref="B14:C14"/>
    <mergeCell ref="B15:C15"/>
    <mergeCell ref="B16:C16"/>
    <mergeCell ref="B28:C28"/>
    <mergeCell ref="B29:C29"/>
    <mergeCell ref="B30:C30"/>
    <mergeCell ref="B23:C23"/>
    <mergeCell ref="B24:C24"/>
    <mergeCell ref="B27:C27"/>
    <mergeCell ref="A4:B4"/>
    <mergeCell ref="A6:B11"/>
    <mergeCell ref="C6:D6"/>
    <mergeCell ref="C7:D7"/>
    <mergeCell ref="C8:D8"/>
    <mergeCell ref="C9:D9"/>
    <mergeCell ref="A73:D73"/>
    <mergeCell ref="B52:C52"/>
    <mergeCell ref="A53:C53"/>
    <mergeCell ref="B40:C40"/>
    <mergeCell ref="B44:C44"/>
    <mergeCell ref="B45:C45"/>
    <mergeCell ref="B46:C46"/>
    <mergeCell ref="B47:C47"/>
    <mergeCell ref="B49:C49"/>
    <mergeCell ref="B50:C50"/>
    <mergeCell ref="B41:C41"/>
    <mergeCell ref="B58:C58"/>
    <mergeCell ref="B61:C61"/>
    <mergeCell ref="B62:C62"/>
    <mergeCell ref="B63:C63"/>
    <mergeCell ref="B64:C64"/>
    <mergeCell ref="B20:C20"/>
    <mergeCell ref="M6:M9"/>
    <mergeCell ref="L6:L9"/>
    <mergeCell ref="C10:D10"/>
    <mergeCell ref="C11:D11"/>
    <mergeCell ref="B17:C17"/>
    <mergeCell ref="B18:C18"/>
    <mergeCell ref="B19:C19"/>
    <mergeCell ref="N6:N9"/>
    <mergeCell ref="O6:O11"/>
    <mergeCell ref="O13:O14"/>
    <mergeCell ref="O15:O20"/>
    <mergeCell ref="O21:O25"/>
    <mergeCell ref="O26:O32"/>
    <mergeCell ref="B48:C48"/>
    <mergeCell ref="O42:O46"/>
    <mergeCell ref="O47:O52"/>
    <mergeCell ref="B37:C37"/>
    <mergeCell ref="B38:C38"/>
    <mergeCell ref="B43:C43"/>
    <mergeCell ref="B42:C42"/>
    <mergeCell ref="B39:C39"/>
    <mergeCell ref="B33:C33"/>
    <mergeCell ref="B34:C34"/>
    <mergeCell ref="B32:C32"/>
    <mergeCell ref="B35:C35"/>
    <mergeCell ref="O33:O38"/>
    <mergeCell ref="O39:O41"/>
  </mergeCells>
  <phoneticPr fontId="2"/>
  <conditionalFormatting sqref="E57:N57">
    <cfRule type="expression" dxfId="3" priority="2">
      <formula>E57&gt;=10</formula>
    </cfRule>
  </conditionalFormatting>
  <pageMargins left="0.78740157480314965" right="0.78740157480314965" top="0.39370078740157483" bottom="0.19685039370078741" header="0" footer="0"/>
  <pageSetup paperSize="9" scale="59" orientation="landscape" r:id="rId1"/>
  <headerFooter alignWithMargins="0"/>
  <rowBreaks count="1" manualBreakCount="1">
    <brk id="69" max="16383" man="1"/>
  </rowBreaks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54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85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155</v>
      </c>
      <c r="D4" s="2"/>
      <c r="E4" s="953" t="s">
        <v>634</v>
      </c>
      <c r="F4" s="818"/>
      <c r="G4" s="818"/>
      <c r="H4" s="818"/>
      <c r="I4" s="819"/>
      <c r="J4" s="644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45056</v>
      </c>
      <c r="G6" s="8">
        <v>45084</v>
      </c>
      <c r="H6" s="8">
        <v>45112</v>
      </c>
      <c r="I6" s="8">
        <v>45140</v>
      </c>
      <c r="J6" s="8">
        <v>45175</v>
      </c>
      <c r="K6" s="8">
        <v>45203</v>
      </c>
      <c r="L6" s="8">
        <v>45238</v>
      </c>
      <c r="M6" s="201">
        <v>45266</v>
      </c>
      <c r="N6" s="201">
        <v>45301</v>
      </c>
      <c r="O6" s="201">
        <v>45329</v>
      </c>
      <c r="P6" s="201">
        <v>45357</v>
      </c>
      <c r="Q6" s="820" t="s">
        <v>6</v>
      </c>
      <c r="R6" s="823" t="s">
        <v>7</v>
      </c>
      <c r="S6" s="826" t="s">
        <v>8</v>
      </c>
      <c r="T6" s="829" t="s">
        <v>9</v>
      </c>
    </row>
    <row r="7" spans="1:20" ht="13.5" customHeight="1" x14ac:dyDescent="0.15">
      <c r="A7" s="806"/>
      <c r="B7" s="807"/>
      <c r="C7" s="834" t="s">
        <v>10</v>
      </c>
      <c r="D7" s="835"/>
      <c r="E7" s="53">
        <v>0.44444444444444442</v>
      </c>
      <c r="F7" s="9">
        <v>0.41111111111111115</v>
      </c>
      <c r="G7" s="9">
        <v>0.59375</v>
      </c>
      <c r="H7" s="9">
        <v>0.41111111111111115</v>
      </c>
      <c r="I7" s="9">
        <v>0.40972222222222227</v>
      </c>
      <c r="J7" s="9">
        <v>0.39930555555555558</v>
      </c>
      <c r="K7" s="9">
        <v>0.43194444444444446</v>
      </c>
      <c r="L7" s="9">
        <v>0.40416666666666662</v>
      </c>
      <c r="M7" s="203">
        <v>0.44791666666666669</v>
      </c>
      <c r="N7" s="203">
        <v>0.46527777777777773</v>
      </c>
      <c r="O7" s="203">
        <v>0.43263888888888885</v>
      </c>
      <c r="P7" s="203">
        <v>0.43402777777777773</v>
      </c>
      <c r="Q7" s="821"/>
      <c r="R7" s="824"/>
      <c r="S7" s="827"/>
      <c r="T7" s="830"/>
    </row>
    <row r="8" spans="1:20" ht="13.5" customHeight="1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504</v>
      </c>
      <c r="I8" s="10" t="s">
        <v>507</v>
      </c>
      <c r="J8" s="9" t="s">
        <v>507</v>
      </c>
      <c r="K8" s="9" t="s">
        <v>504</v>
      </c>
      <c r="L8" s="9" t="s">
        <v>531</v>
      </c>
      <c r="M8" s="203" t="s">
        <v>504</v>
      </c>
      <c r="N8" s="203" t="s">
        <v>531</v>
      </c>
      <c r="O8" s="203" t="s">
        <v>507</v>
      </c>
      <c r="P8" s="203" t="s">
        <v>583</v>
      </c>
      <c r="Q8" s="821"/>
      <c r="R8" s="824"/>
      <c r="S8" s="827"/>
      <c r="T8" s="830"/>
    </row>
    <row r="9" spans="1:20" ht="13.5" customHeight="1" x14ac:dyDescent="0.15">
      <c r="A9" s="806"/>
      <c r="B9" s="807"/>
      <c r="C9" s="834" t="s">
        <v>12</v>
      </c>
      <c r="D9" s="835"/>
      <c r="E9" s="48" t="s">
        <v>507</v>
      </c>
      <c r="F9" s="10" t="s">
        <v>504</v>
      </c>
      <c r="G9" s="10" t="s">
        <v>504</v>
      </c>
      <c r="H9" s="10" t="s">
        <v>507</v>
      </c>
      <c r="I9" s="10" t="s">
        <v>504</v>
      </c>
      <c r="J9" s="9" t="s">
        <v>507</v>
      </c>
      <c r="K9" s="10" t="s">
        <v>507</v>
      </c>
      <c r="L9" s="9" t="s">
        <v>507</v>
      </c>
      <c r="M9" s="203" t="s">
        <v>504</v>
      </c>
      <c r="N9" s="203" t="s">
        <v>507</v>
      </c>
      <c r="O9" s="203" t="s">
        <v>507</v>
      </c>
      <c r="P9" s="204" t="s">
        <v>507</v>
      </c>
      <c r="Q9" s="822"/>
      <c r="R9" s="825"/>
      <c r="S9" s="828"/>
      <c r="T9" s="830"/>
    </row>
    <row r="10" spans="1:20" ht="13.5" customHeight="1" x14ac:dyDescent="0.15">
      <c r="A10" s="806"/>
      <c r="B10" s="807"/>
      <c r="C10" s="834" t="s">
        <v>13</v>
      </c>
      <c r="D10" s="835"/>
      <c r="E10" s="12">
        <v>10</v>
      </c>
      <c r="F10" s="11">
        <v>16.5</v>
      </c>
      <c r="G10" s="11">
        <v>26</v>
      </c>
      <c r="H10" s="11">
        <v>28.5</v>
      </c>
      <c r="I10" s="11">
        <v>31</v>
      </c>
      <c r="J10" s="11">
        <v>32</v>
      </c>
      <c r="K10" s="11">
        <v>18</v>
      </c>
      <c r="L10" s="11">
        <v>14</v>
      </c>
      <c r="M10" s="205">
        <v>6.2</v>
      </c>
      <c r="N10" s="205">
        <v>1.5</v>
      </c>
      <c r="O10" s="205">
        <v>-2</v>
      </c>
      <c r="P10" s="205">
        <v>0.7</v>
      </c>
      <c r="Q10" s="12">
        <f>MAXA(E10:P10)</f>
        <v>32</v>
      </c>
      <c r="R10" s="205">
        <f>MINA(E10:P10)</f>
        <v>-2</v>
      </c>
      <c r="S10" s="212">
        <f>AVERAGEA(E10:P10)</f>
        <v>15.199999999999998</v>
      </c>
      <c r="T10" s="830"/>
    </row>
    <row r="11" spans="1:20" ht="13.5" customHeight="1" thickBot="1" x14ac:dyDescent="0.2">
      <c r="A11" s="806"/>
      <c r="B11" s="807"/>
      <c r="C11" s="834" t="s">
        <v>14</v>
      </c>
      <c r="D11" s="835"/>
      <c r="E11" s="12">
        <v>7.1</v>
      </c>
      <c r="F11" s="11">
        <v>9.9</v>
      </c>
      <c r="G11" s="11">
        <v>15.6</v>
      </c>
      <c r="H11" s="11">
        <v>17.2</v>
      </c>
      <c r="I11" s="11">
        <v>22.5</v>
      </c>
      <c r="J11" s="11">
        <v>21.3</v>
      </c>
      <c r="K11" s="11">
        <v>18</v>
      </c>
      <c r="L11" s="11">
        <v>13</v>
      </c>
      <c r="M11" s="205">
        <v>7</v>
      </c>
      <c r="N11" s="205">
        <v>4.9000000000000004</v>
      </c>
      <c r="O11" s="205">
        <v>3.8</v>
      </c>
      <c r="P11" s="250">
        <v>4.0999999999999996</v>
      </c>
      <c r="Q11" s="12">
        <f>MAXA(E11:P11)</f>
        <v>22.5</v>
      </c>
      <c r="R11" s="205">
        <f>MINA(E11:P11)</f>
        <v>3.8</v>
      </c>
      <c r="S11" s="212">
        <f>AVERAGEA(E11:P11)</f>
        <v>12.033333333333333</v>
      </c>
      <c r="T11" s="831"/>
    </row>
    <row r="12" spans="1:20" x14ac:dyDescent="0.15">
      <c r="A12" s="792" t="s">
        <v>15</v>
      </c>
      <c r="B12" s="793"/>
      <c r="C12" s="793"/>
      <c r="D12" s="13" t="s">
        <v>16</v>
      </c>
      <c r="E12" s="469"/>
      <c r="F12" s="615"/>
      <c r="G12" s="615"/>
      <c r="H12" s="615"/>
      <c r="I12" s="247"/>
      <c r="J12" s="615" t="s">
        <v>380</v>
      </c>
      <c r="K12" s="615" t="s">
        <v>381</v>
      </c>
      <c r="L12" s="615"/>
      <c r="M12" s="615"/>
      <c r="N12" s="615"/>
      <c r="O12" s="615"/>
      <c r="P12" s="617"/>
      <c r="Q12" s="255"/>
      <c r="R12" s="247"/>
      <c r="S12" s="248"/>
      <c r="T12" s="15"/>
    </row>
    <row r="13" spans="1:20" x14ac:dyDescent="0.15">
      <c r="A13" s="16">
        <v>1</v>
      </c>
      <c r="B13" s="796" t="s">
        <v>17</v>
      </c>
      <c r="C13" s="797"/>
      <c r="D13" s="19" t="s">
        <v>18</v>
      </c>
      <c r="E13" s="21">
        <v>7</v>
      </c>
      <c r="F13" s="20">
        <v>3</v>
      </c>
      <c r="G13" s="207">
        <v>3</v>
      </c>
      <c r="H13" s="20">
        <v>28</v>
      </c>
      <c r="I13" s="20">
        <v>130</v>
      </c>
      <c r="J13" s="20">
        <v>40</v>
      </c>
      <c r="K13" s="20">
        <v>18</v>
      </c>
      <c r="L13" s="20">
        <v>28</v>
      </c>
      <c r="M13" s="207">
        <v>7</v>
      </c>
      <c r="N13" s="207">
        <v>7</v>
      </c>
      <c r="O13" s="207">
        <v>1</v>
      </c>
      <c r="P13" s="207">
        <v>6</v>
      </c>
      <c r="Q13" s="21">
        <v>130</v>
      </c>
      <c r="R13" s="20">
        <v>1</v>
      </c>
      <c r="S13" s="213">
        <v>23</v>
      </c>
      <c r="T13" s="789" t="s">
        <v>19</v>
      </c>
    </row>
    <row r="14" spans="1:20" x14ac:dyDescent="0.15">
      <c r="A14" s="16">
        <v>2</v>
      </c>
      <c r="B14" s="796" t="s">
        <v>20</v>
      </c>
      <c r="C14" s="797"/>
      <c r="D14" s="22" t="s">
        <v>21</v>
      </c>
      <c r="E14" s="48" t="s">
        <v>515</v>
      </c>
      <c r="F14" s="10" t="s">
        <v>515</v>
      </c>
      <c r="G14" s="204" t="s">
        <v>512</v>
      </c>
      <c r="H14" s="10" t="s">
        <v>515</v>
      </c>
      <c r="I14" s="10" t="s">
        <v>512</v>
      </c>
      <c r="J14" s="10" t="s">
        <v>515</v>
      </c>
      <c r="K14" s="10" t="s">
        <v>515</v>
      </c>
      <c r="L14" s="10" t="s">
        <v>515</v>
      </c>
      <c r="M14" s="10" t="s">
        <v>515</v>
      </c>
      <c r="N14" s="10" t="s">
        <v>515</v>
      </c>
      <c r="O14" s="204" t="s">
        <v>512</v>
      </c>
      <c r="P14" s="204" t="s">
        <v>512</v>
      </c>
      <c r="Q14" s="21" t="s">
        <v>22</v>
      </c>
      <c r="R14" s="20" t="s">
        <v>22</v>
      </c>
      <c r="S14" s="213" t="s">
        <v>22</v>
      </c>
      <c r="T14" s="790"/>
    </row>
    <row r="15" spans="1:20" x14ac:dyDescent="0.15">
      <c r="A15" s="16">
        <v>3</v>
      </c>
      <c r="B15" s="796" t="s">
        <v>23</v>
      </c>
      <c r="C15" s="797"/>
      <c r="D15" s="19" t="s">
        <v>24</v>
      </c>
      <c r="E15" s="28" t="s">
        <v>156</v>
      </c>
      <c r="F15" s="172"/>
      <c r="G15" s="209"/>
      <c r="H15" s="172" t="s">
        <v>156</v>
      </c>
      <c r="I15" s="492"/>
      <c r="J15" s="172"/>
      <c r="K15" s="172" t="s">
        <v>156</v>
      </c>
      <c r="L15" s="172"/>
      <c r="M15" s="172"/>
      <c r="N15" s="172" t="s">
        <v>156</v>
      </c>
      <c r="O15" s="209"/>
      <c r="P15" s="209"/>
      <c r="Q15" s="28" t="s">
        <v>156</v>
      </c>
      <c r="R15" s="172" t="s">
        <v>156</v>
      </c>
      <c r="S15" s="216" t="s">
        <v>156</v>
      </c>
      <c r="T15" s="789" t="s">
        <v>25</v>
      </c>
    </row>
    <row r="16" spans="1:20" x14ac:dyDescent="0.15">
      <c r="A16" s="16">
        <v>4</v>
      </c>
      <c r="B16" s="796" t="s">
        <v>26</v>
      </c>
      <c r="C16" s="797"/>
      <c r="D16" s="19" t="s">
        <v>24</v>
      </c>
      <c r="E16" s="26" t="s">
        <v>105</v>
      </c>
      <c r="F16" s="194"/>
      <c r="G16" s="231"/>
      <c r="H16" s="194" t="s">
        <v>105</v>
      </c>
      <c r="I16" s="493"/>
      <c r="J16" s="194"/>
      <c r="K16" s="194" t="s">
        <v>105</v>
      </c>
      <c r="L16" s="194"/>
      <c r="M16" s="194"/>
      <c r="N16" s="194" t="s">
        <v>105</v>
      </c>
      <c r="O16" s="231"/>
      <c r="P16" s="231"/>
      <c r="Q16" s="26" t="s">
        <v>105</v>
      </c>
      <c r="R16" s="194" t="s">
        <v>105</v>
      </c>
      <c r="S16" s="251" t="s">
        <v>105</v>
      </c>
      <c r="T16" s="791"/>
    </row>
    <row r="17" spans="1:20" x14ac:dyDescent="0.15">
      <c r="A17" s="16">
        <v>5</v>
      </c>
      <c r="B17" s="796" t="s">
        <v>28</v>
      </c>
      <c r="C17" s="797"/>
      <c r="D17" s="19" t="s">
        <v>24</v>
      </c>
      <c r="E17" s="23" t="s">
        <v>157</v>
      </c>
      <c r="F17" s="24"/>
      <c r="G17" s="208"/>
      <c r="H17" s="24" t="s">
        <v>157</v>
      </c>
      <c r="I17" s="470"/>
      <c r="J17" s="24"/>
      <c r="K17" s="24" t="s">
        <v>157</v>
      </c>
      <c r="L17" s="24"/>
      <c r="M17" s="24"/>
      <c r="N17" s="24" t="s">
        <v>157</v>
      </c>
      <c r="O17" s="208"/>
      <c r="P17" s="208"/>
      <c r="Q17" s="23" t="s">
        <v>157</v>
      </c>
      <c r="R17" s="24" t="s">
        <v>157</v>
      </c>
      <c r="S17" s="214" t="s">
        <v>157</v>
      </c>
      <c r="T17" s="791"/>
    </row>
    <row r="18" spans="1:20" x14ac:dyDescent="0.15">
      <c r="A18" s="16">
        <v>6</v>
      </c>
      <c r="B18" s="796" t="s">
        <v>29</v>
      </c>
      <c r="C18" s="797"/>
      <c r="D18" s="19" t="s">
        <v>24</v>
      </c>
      <c r="E18" s="23">
        <v>3.0000000000000001E-3</v>
      </c>
      <c r="F18" s="24"/>
      <c r="G18" s="208"/>
      <c r="H18" s="24" t="s">
        <v>157</v>
      </c>
      <c r="I18" s="470"/>
      <c r="J18" s="24"/>
      <c r="K18" s="24" t="s">
        <v>157</v>
      </c>
      <c r="L18" s="24"/>
      <c r="M18" s="24"/>
      <c r="N18" s="24" t="s">
        <v>157</v>
      </c>
      <c r="O18" s="208"/>
      <c r="P18" s="208"/>
      <c r="Q18" s="23">
        <v>3.0000000000000001E-3</v>
      </c>
      <c r="R18" s="24" t="s">
        <v>157</v>
      </c>
      <c r="S18" s="214">
        <v>1E-3</v>
      </c>
      <c r="T18" s="791"/>
    </row>
    <row r="19" spans="1:20" x14ac:dyDescent="0.15">
      <c r="A19" s="16">
        <v>7</v>
      </c>
      <c r="B19" s="796" t="s">
        <v>31</v>
      </c>
      <c r="C19" s="797"/>
      <c r="D19" s="19" t="s">
        <v>24</v>
      </c>
      <c r="E19" s="23" t="s">
        <v>157</v>
      </c>
      <c r="F19" s="24"/>
      <c r="G19" s="208"/>
      <c r="H19" s="24" t="s">
        <v>157</v>
      </c>
      <c r="I19" s="470"/>
      <c r="J19" s="24"/>
      <c r="K19" s="24">
        <v>1E-3</v>
      </c>
      <c r="L19" s="24"/>
      <c r="M19" s="24"/>
      <c r="N19" s="24" t="s">
        <v>157</v>
      </c>
      <c r="O19" s="208"/>
      <c r="P19" s="208"/>
      <c r="Q19" s="23">
        <v>1E-3</v>
      </c>
      <c r="R19" s="24" t="s">
        <v>157</v>
      </c>
      <c r="S19" s="214" t="s">
        <v>157</v>
      </c>
      <c r="T19" s="791"/>
    </row>
    <row r="20" spans="1:20" x14ac:dyDescent="0.15">
      <c r="A20" s="16">
        <v>8</v>
      </c>
      <c r="B20" s="796" t="s">
        <v>33</v>
      </c>
      <c r="C20" s="797"/>
      <c r="D20" s="19" t="s">
        <v>24</v>
      </c>
      <c r="E20" s="23" t="s">
        <v>157</v>
      </c>
      <c r="F20" s="24"/>
      <c r="G20" s="208"/>
      <c r="H20" s="24" t="s">
        <v>157</v>
      </c>
      <c r="I20" s="470"/>
      <c r="J20" s="24"/>
      <c r="K20" s="24" t="s">
        <v>157</v>
      </c>
      <c r="L20" s="24"/>
      <c r="M20" s="24"/>
      <c r="N20" s="24" t="s">
        <v>157</v>
      </c>
      <c r="O20" s="208"/>
      <c r="P20" s="208"/>
      <c r="Q20" s="23" t="s">
        <v>157</v>
      </c>
      <c r="R20" s="24" t="s">
        <v>157</v>
      </c>
      <c r="S20" s="214" t="s">
        <v>157</v>
      </c>
      <c r="T20" s="790"/>
    </row>
    <row r="21" spans="1:20" x14ac:dyDescent="0.15">
      <c r="A21" s="16">
        <v>9</v>
      </c>
      <c r="B21" s="836" t="s">
        <v>362</v>
      </c>
      <c r="C21" s="837"/>
      <c r="D21" s="19" t="s">
        <v>24</v>
      </c>
      <c r="E21" s="23" t="s">
        <v>213</v>
      </c>
      <c r="F21" s="24" t="s">
        <v>213</v>
      </c>
      <c r="G21" s="208" t="s">
        <v>213</v>
      </c>
      <c r="H21" s="24" t="s">
        <v>213</v>
      </c>
      <c r="I21" s="24" t="s">
        <v>213</v>
      </c>
      <c r="J21" s="24" t="s">
        <v>213</v>
      </c>
      <c r="K21" s="24" t="s">
        <v>213</v>
      </c>
      <c r="L21" s="24" t="s">
        <v>213</v>
      </c>
      <c r="M21" s="24" t="s">
        <v>213</v>
      </c>
      <c r="N21" s="24" t="s">
        <v>213</v>
      </c>
      <c r="O21" s="24" t="s">
        <v>213</v>
      </c>
      <c r="P21" s="208" t="s">
        <v>213</v>
      </c>
      <c r="Q21" s="23" t="s">
        <v>213</v>
      </c>
      <c r="R21" s="24" t="s">
        <v>213</v>
      </c>
      <c r="S21" s="214" t="s">
        <v>213</v>
      </c>
      <c r="T21" s="789" t="s">
        <v>39</v>
      </c>
    </row>
    <row r="22" spans="1:20" x14ac:dyDescent="0.15">
      <c r="A22" s="16">
        <v>10</v>
      </c>
      <c r="B22" s="796" t="s">
        <v>34</v>
      </c>
      <c r="C22" s="797"/>
      <c r="D22" s="19" t="s">
        <v>24</v>
      </c>
      <c r="E22" s="23" t="s">
        <v>157</v>
      </c>
      <c r="F22" s="24" t="s">
        <v>157</v>
      </c>
      <c r="G22" s="208" t="s">
        <v>157</v>
      </c>
      <c r="H22" s="24" t="s">
        <v>157</v>
      </c>
      <c r="I22" s="24" t="s">
        <v>157</v>
      </c>
      <c r="J22" s="24" t="s">
        <v>157</v>
      </c>
      <c r="K22" s="24" t="s">
        <v>157</v>
      </c>
      <c r="L22" s="24" t="s">
        <v>157</v>
      </c>
      <c r="M22" s="24" t="s">
        <v>157</v>
      </c>
      <c r="N22" s="24" t="s">
        <v>157</v>
      </c>
      <c r="O22" s="24" t="s">
        <v>157</v>
      </c>
      <c r="P22" s="208" t="s">
        <v>157</v>
      </c>
      <c r="Q22" s="23" t="s">
        <v>157</v>
      </c>
      <c r="R22" s="24" t="s">
        <v>157</v>
      </c>
      <c r="S22" s="214" t="s">
        <v>157</v>
      </c>
      <c r="T22" s="791"/>
    </row>
    <row r="23" spans="1:20" x14ac:dyDescent="0.15">
      <c r="A23" s="16">
        <v>11</v>
      </c>
      <c r="B23" s="796" t="s">
        <v>37</v>
      </c>
      <c r="C23" s="797"/>
      <c r="D23" s="19" t="s">
        <v>24</v>
      </c>
      <c r="E23" s="12">
        <v>0.1</v>
      </c>
      <c r="F23" s="11" t="s">
        <v>506</v>
      </c>
      <c r="G23" s="205" t="s">
        <v>506</v>
      </c>
      <c r="H23" s="11">
        <v>0.2</v>
      </c>
      <c r="I23" s="11">
        <v>0.1</v>
      </c>
      <c r="J23" s="11">
        <v>0.1</v>
      </c>
      <c r="K23" s="11">
        <v>0.2</v>
      </c>
      <c r="L23" s="11">
        <v>0.1</v>
      </c>
      <c r="M23" s="11">
        <v>0.2</v>
      </c>
      <c r="N23" s="11">
        <v>0.2</v>
      </c>
      <c r="O23" s="11">
        <v>0.2</v>
      </c>
      <c r="P23" s="205">
        <v>0.2</v>
      </c>
      <c r="Q23" s="12">
        <v>0.2</v>
      </c>
      <c r="R23" s="11" t="s">
        <v>506</v>
      </c>
      <c r="S23" s="212">
        <v>0.1</v>
      </c>
      <c r="T23" s="791"/>
    </row>
    <row r="24" spans="1:20" x14ac:dyDescent="0.15">
      <c r="A24" s="16">
        <v>12</v>
      </c>
      <c r="B24" s="796" t="s">
        <v>40</v>
      </c>
      <c r="C24" s="797"/>
      <c r="D24" s="19" t="s">
        <v>24</v>
      </c>
      <c r="E24" s="27" t="s">
        <v>518</v>
      </c>
      <c r="F24" s="25"/>
      <c r="G24" s="222"/>
      <c r="H24" s="25" t="s">
        <v>518</v>
      </c>
      <c r="I24" s="482"/>
      <c r="J24" s="25"/>
      <c r="K24" s="25" t="s">
        <v>518</v>
      </c>
      <c r="L24" s="25"/>
      <c r="M24" s="25"/>
      <c r="N24" s="25" t="s">
        <v>518</v>
      </c>
      <c r="O24" s="25"/>
      <c r="P24" s="222"/>
      <c r="Q24" s="27" t="s">
        <v>518</v>
      </c>
      <c r="R24" s="25" t="s">
        <v>518</v>
      </c>
      <c r="S24" s="215" t="s">
        <v>518</v>
      </c>
      <c r="T24" s="791"/>
    </row>
    <row r="25" spans="1:20" x14ac:dyDescent="0.15">
      <c r="A25" s="16">
        <v>13</v>
      </c>
      <c r="B25" s="796" t="s">
        <v>41</v>
      </c>
      <c r="C25" s="797"/>
      <c r="D25" s="19" t="s">
        <v>24</v>
      </c>
      <c r="E25" s="27" t="s">
        <v>519</v>
      </c>
      <c r="F25" s="25"/>
      <c r="G25" s="222"/>
      <c r="H25" s="25" t="s">
        <v>519</v>
      </c>
      <c r="I25" s="482"/>
      <c r="J25" s="25"/>
      <c r="K25" s="25" t="s">
        <v>519</v>
      </c>
      <c r="L25" s="25"/>
      <c r="M25" s="25"/>
      <c r="N25" s="25" t="s">
        <v>519</v>
      </c>
      <c r="O25" s="25"/>
      <c r="P25" s="222"/>
      <c r="Q25" s="27" t="s">
        <v>519</v>
      </c>
      <c r="R25" s="25" t="s">
        <v>519</v>
      </c>
      <c r="S25" s="215" t="s">
        <v>519</v>
      </c>
      <c r="T25" s="790"/>
    </row>
    <row r="26" spans="1:20" x14ac:dyDescent="0.15">
      <c r="A26" s="16">
        <v>14</v>
      </c>
      <c r="B26" s="796" t="s">
        <v>42</v>
      </c>
      <c r="C26" s="797"/>
      <c r="D26" s="19" t="s">
        <v>24</v>
      </c>
      <c r="E26" s="28" t="s">
        <v>104</v>
      </c>
      <c r="F26" s="172"/>
      <c r="G26" s="209"/>
      <c r="H26" s="172" t="s">
        <v>104</v>
      </c>
      <c r="I26" s="492"/>
      <c r="J26" s="172"/>
      <c r="K26" s="172" t="s">
        <v>104</v>
      </c>
      <c r="L26" s="172"/>
      <c r="M26" s="172"/>
      <c r="N26" s="172" t="s">
        <v>104</v>
      </c>
      <c r="O26" s="172"/>
      <c r="P26" s="209"/>
      <c r="Q26" s="28" t="s">
        <v>104</v>
      </c>
      <c r="R26" s="172" t="s">
        <v>104</v>
      </c>
      <c r="S26" s="216" t="s">
        <v>104</v>
      </c>
      <c r="T26" s="789" t="s">
        <v>44</v>
      </c>
    </row>
    <row r="27" spans="1:20" x14ac:dyDescent="0.15">
      <c r="A27" s="16">
        <v>15</v>
      </c>
      <c r="B27" s="796" t="s">
        <v>45</v>
      </c>
      <c r="C27" s="797"/>
      <c r="D27" s="19" t="s">
        <v>24</v>
      </c>
      <c r="E27" s="23" t="s">
        <v>81</v>
      </c>
      <c r="F27" s="24"/>
      <c r="G27" s="208"/>
      <c r="H27" s="24" t="s">
        <v>81</v>
      </c>
      <c r="I27" s="470"/>
      <c r="J27" s="24"/>
      <c r="K27" s="24" t="s">
        <v>81</v>
      </c>
      <c r="L27" s="24"/>
      <c r="M27" s="24"/>
      <c r="N27" s="24" t="s">
        <v>81</v>
      </c>
      <c r="O27" s="24"/>
      <c r="P27" s="208"/>
      <c r="Q27" s="23" t="s">
        <v>81</v>
      </c>
      <c r="R27" s="24" t="s">
        <v>81</v>
      </c>
      <c r="S27" s="214" t="s">
        <v>81</v>
      </c>
      <c r="T27" s="791"/>
    </row>
    <row r="28" spans="1:20" ht="24" customHeight="1" x14ac:dyDescent="0.15">
      <c r="A28" s="16">
        <v>16</v>
      </c>
      <c r="B28" s="948" t="s">
        <v>367</v>
      </c>
      <c r="C28" s="949"/>
      <c r="D28" s="19" t="s">
        <v>24</v>
      </c>
      <c r="E28" s="28" t="s">
        <v>157</v>
      </c>
      <c r="F28" s="172"/>
      <c r="G28" s="209"/>
      <c r="H28" s="172" t="s">
        <v>157</v>
      </c>
      <c r="I28" s="492"/>
      <c r="J28" s="172"/>
      <c r="K28" s="172" t="s">
        <v>157</v>
      </c>
      <c r="L28" s="172"/>
      <c r="M28" s="172"/>
      <c r="N28" s="172" t="s">
        <v>157</v>
      </c>
      <c r="O28" s="172"/>
      <c r="P28" s="209"/>
      <c r="Q28" s="28" t="s">
        <v>157</v>
      </c>
      <c r="R28" s="172" t="s">
        <v>157</v>
      </c>
      <c r="S28" s="216" t="s">
        <v>157</v>
      </c>
      <c r="T28" s="791"/>
    </row>
    <row r="29" spans="1:20" x14ac:dyDescent="0.15">
      <c r="A29" s="16">
        <v>17</v>
      </c>
      <c r="B29" s="796" t="s">
        <v>47</v>
      </c>
      <c r="C29" s="797"/>
      <c r="D29" s="19" t="s">
        <v>24</v>
      </c>
      <c r="E29" s="28" t="s">
        <v>157</v>
      </c>
      <c r="F29" s="172"/>
      <c r="G29" s="209"/>
      <c r="H29" s="172" t="s">
        <v>157</v>
      </c>
      <c r="I29" s="492"/>
      <c r="J29" s="172"/>
      <c r="K29" s="172" t="s">
        <v>157</v>
      </c>
      <c r="L29" s="172"/>
      <c r="M29" s="172"/>
      <c r="N29" s="172" t="s">
        <v>157</v>
      </c>
      <c r="O29" s="172"/>
      <c r="P29" s="209"/>
      <c r="Q29" s="28" t="s">
        <v>157</v>
      </c>
      <c r="R29" s="172" t="s">
        <v>157</v>
      </c>
      <c r="S29" s="216" t="s">
        <v>157</v>
      </c>
      <c r="T29" s="791"/>
    </row>
    <row r="30" spans="1:20" x14ac:dyDescent="0.15">
      <c r="A30" s="16">
        <v>18</v>
      </c>
      <c r="B30" s="796" t="s">
        <v>48</v>
      </c>
      <c r="C30" s="797"/>
      <c r="D30" s="19" t="s">
        <v>24</v>
      </c>
      <c r="E30" s="28" t="s">
        <v>157</v>
      </c>
      <c r="F30" s="172"/>
      <c r="G30" s="209"/>
      <c r="H30" s="172" t="s">
        <v>157</v>
      </c>
      <c r="I30" s="492"/>
      <c r="J30" s="172"/>
      <c r="K30" s="172" t="s">
        <v>157</v>
      </c>
      <c r="L30" s="172"/>
      <c r="M30" s="172"/>
      <c r="N30" s="172" t="s">
        <v>157</v>
      </c>
      <c r="O30" s="172"/>
      <c r="P30" s="209"/>
      <c r="Q30" s="28" t="s">
        <v>157</v>
      </c>
      <c r="R30" s="172" t="s">
        <v>157</v>
      </c>
      <c r="S30" s="216" t="s">
        <v>157</v>
      </c>
      <c r="T30" s="791"/>
    </row>
    <row r="31" spans="1:20" x14ac:dyDescent="0.15">
      <c r="A31" s="16">
        <v>19</v>
      </c>
      <c r="B31" s="796" t="s">
        <v>49</v>
      </c>
      <c r="C31" s="797"/>
      <c r="D31" s="19" t="s">
        <v>24</v>
      </c>
      <c r="E31" s="28" t="s">
        <v>157</v>
      </c>
      <c r="F31" s="172"/>
      <c r="G31" s="209"/>
      <c r="H31" s="172" t="s">
        <v>157</v>
      </c>
      <c r="I31" s="492"/>
      <c r="J31" s="172"/>
      <c r="K31" s="172" t="s">
        <v>157</v>
      </c>
      <c r="L31" s="172"/>
      <c r="M31" s="172"/>
      <c r="N31" s="172" t="s">
        <v>157</v>
      </c>
      <c r="O31" s="172"/>
      <c r="P31" s="209"/>
      <c r="Q31" s="28" t="s">
        <v>157</v>
      </c>
      <c r="R31" s="172" t="s">
        <v>157</v>
      </c>
      <c r="S31" s="216" t="s">
        <v>157</v>
      </c>
      <c r="T31" s="791"/>
    </row>
    <row r="32" spans="1:20" x14ac:dyDescent="0.15">
      <c r="A32" s="16">
        <v>20</v>
      </c>
      <c r="B32" s="796" t="s">
        <v>50</v>
      </c>
      <c r="C32" s="797"/>
      <c r="D32" s="19" t="s">
        <v>24</v>
      </c>
      <c r="E32" s="28" t="s">
        <v>157</v>
      </c>
      <c r="F32" s="172"/>
      <c r="G32" s="209"/>
      <c r="H32" s="172" t="s">
        <v>157</v>
      </c>
      <c r="I32" s="492"/>
      <c r="J32" s="172"/>
      <c r="K32" s="172" t="s">
        <v>157</v>
      </c>
      <c r="L32" s="172"/>
      <c r="M32" s="172"/>
      <c r="N32" s="172" t="s">
        <v>157</v>
      </c>
      <c r="O32" s="172"/>
      <c r="P32" s="209"/>
      <c r="Q32" s="28" t="s">
        <v>157</v>
      </c>
      <c r="R32" s="172" t="s">
        <v>157</v>
      </c>
      <c r="S32" s="216" t="s">
        <v>157</v>
      </c>
      <c r="T32" s="790"/>
    </row>
    <row r="33" spans="1:20" x14ac:dyDescent="0.15">
      <c r="A33" s="16">
        <v>32</v>
      </c>
      <c r="B33" s="796" t="s">
        <v>65</v>
      </c>
      <c r="C33" s="797"/>
      <c r="D33" s="19" t="s">
        <v>24</v>
      </c>
      <c r="E33" s="23">
        <v>1.2E-2</v>
      </c>
      <c r="F33" s="24"/>
      <c r="G33" s="208"/>
      <c r="H33" s="24">
        <v>1.0999999999999999E-2</v>
      </c>
      <c r="I33" s="470"/>
      <c r="J33" s="24"/>
      <c r="K33" s="24" t="s">
        <v>81</v>
      </c>
      <c r="L33" s="24"/>
      <c r="M33" s="24"/>
      <c r="N33" s="24" t="s">
        <v>81</v>
      </c>
      <c r="O33" s="24"/>
      <c r="P33" s="208"/>
      <c r="Q33" s="23">
        <v>1.2E-2</v>
      </c>
      <c r="R33" s="24" t="s">
        <v>81</v>
      </c>
      <c r="S33" s="214">
        <v>6.0000000000000001E-3</v>
      </c>
      <c r="T33" s="789" t="s">
        <v>25</v>
      </c>
    </row>
    <row r="34" spans="1:20" x14ac:dyDescent="0.15">
      <c r="A34" s="16">
        <v>33</v>
      </c>
      <c r="B34" s="796" t="s">
        <v>66</v>
      </c>
      <c r="C34" s="797"/>
      <c r="D34" s="19" t="s">
        <v>24</v>
      </c>
      <c r="E34" s="27">
        <v>0.88</v>
      </c>
      <c r="F34" s="25"/>
      <c r="G34" s="222"/>
      <c r="H34" s="25">
        <v>0.15</v>
      </c>
      <c r="I34" s="482"/>
      <c r="J34" s="25"/>
      <c r="K34" s="25">
        <v>0.09</v>
      </c>
      <c r="L34" s="25"/>
      <c r="M34" s="25"/>
      <c r="N34" s="25">
        <v>0.03</v>
      </c>
      <c r="O34" s="25"/>
      <c r="P34" s="222"/>
      <c r="Q34" s="27">
        <v>0.88</v>
      </c>
      <c r="R34" s="25">
        <v>0.03</v>
      </c>
      <c r="S34" s="215">
        <v>0.28999999999999998</v>
      </c>
      <c r="T34" s="791"/>
    </row>
    <row r="35" spans="1:20" x14ac:dyDescent="0.15">
      <c r="A35" s="16">
        <v>34</v>
      </c>
      <c r="B35" s="796" t="s">
        <v>67</v>
      </c>
      <c r="C35" s="797"/>
      <c r="D35" s="19" t="s">
        <v>24</v>
      </c>
      <c r="E35" s="27">
        <v>0.78</v>
      </c>
      <c r="F35" s="25"/>
      <c r="G35" s="222"/>
      <c r="H35" s="25">
        <v>0.12</v>
      </c>
      <c r="I35" s="482"/>
      <c r="J35" s="25"/>
      <c r="K35" s="25">
        <v>0.15</v>
      </c>
      <c r="L35" s="25"/>
      <c r="M35" s="25"/>
      <c r="N35" s="25">
        <v>0.06</v>
      </c>
      <c r="O35" s="25"/>
      <c r="P35" s="222"/>
      <c r="Q35" s="27">
        <v>0.78</v>
      </c>
      <c r="R35" s="25">
        <v>0.06</v>
      </c>
      <c r="S35" s="215">
        <v>0.28000000000000003</v>
      </c>
      <c r="T35" s="791"/>
    </row>
    <row r="36" spans="1:20" x14ac:dyDescent="0.15">
      <c r="A36" s="16">
        <v>35</v>
      </c>
      <c r="B36" s="796" t="s">
        <v>69</v>
      </c>
      <c r="C36" s="797"/>
      <c r="D36" s="19" t="s">
        <v>24</v>
      </c>
      <c r="E36" s="23" t="s">
        <v>81</v>
      </c>
      <c r="F36" s="24"/>
      <c r="G36" s="208"/>
      <c r="H36" s="24" t="s">
        <v>81</v>
      </c>
      <c r="I36" s="470"/>
      <c r="J36" s="24"/>
      <c r="K36" s="24" t="s">
        <v>81</v>
      </c>
      <c r="L36" s="24"/>
      <c r="M36" s="24"/>
      <c r="N36" s="24" t="s">
        <v>81</v>
      </c>
      <c r="O36" s="24"/>
      <c r="P36" s="208"/>
      <c r="Q36" s="23" t="s">
        <v>81</v>
      </c>
      <c r="R36" s="24" t="s">
        <v>81</v>
      </c>
      <c r="S36" s="214" t="s">
        <v>81</v>
      </c>
      <c r="T36" s="791"/>
    </row>
    <row r="37" spans="1:20" x14ac:dyDescent="0.15">
      <c r="A37" s="16">
        <v>36</v>
      </c>
      <c r="B37" s="796" t="s">
        <v>71</v>
      </c>
      <c r="C37" s="797"/>
      <c r="D37" s="19" t="s">
        <v>24</v>
      </c>
      <c r="E37" s="12">
        <v>2.2000000000000002</v>
      </c>
      <c r="F37" s="11"/>
      <c r="G37" s="205"/>
      <c r="H37" s="11">
        <v>2.5</v>
      </c>
      <c r="I37" s="481"/>
      <c r="J37" s="11"/>
      <c r="K37" s="11">
        <v>3.2</v>
      </c>
      <c r="L37" s="11"/>
      <c r="M37" s="11"/>
      <c r="N37" s="11">
        <v>2.6</v>
      </c>
      <c r="O37" s="11"/>
      <c r="P37" s="205"/>
      <c r="Q37" s="12">
        <v>3.2</v>
      </c>
      <c r="R37" s="11">
        <v>2.2000000000000002</v>
      </c>
      <c r="S37" s="212">
        <v>2.6</v>
      </c>
      <c r="T37" s="791"/>
    </row>
    <row r="38" spans="1:20" x14ac:dyDescent="0.15">
      <c r="A38" s="16">
        <v>37</v>
      </c>
      <c r="B38" s="796" t="s">
        <v>72</v>
      </c>
      <c r="C38" s="797"/>
      <c r="D38" s="19" t="s">
        <v>24</v>
      </c>
      <c r="E38" s="23">
        <v>3.7999999999999999E-2</v>
      </c>
      <c r="F38" s="24"/>
      <c r="G38" s="208"/>
      <c r="H38" s="24">
        <v>9.0999999999999998E-2</v>
      </c>
      <c r="I38" s="481"/>
      <c r="J38" s="24"/>
      <c r="K38" s="24">
        <v>7.2999999999999995E-2</v>
      </c>
      <c r="L38" s="24"/>
      <c r="M38" s="24"/>
      <c r="N38" s="24">
        <v>3.4000000000000002E-2</v>
      </c>
      <c r="O38" s="24"/>
      <c r="P38" s="208"/>
      <c r="Q38" s="23">
        <v>9.0999999999999998E-2</v>
      </c>
      <c r="R38" s="24">
        <v>3.4000000000000002E-2</v>
      </c>
      <c r="S38" s="214">
        <v>5.8999999999999997E-2</v>
      </c>
      <c r="T38" s="790"/>
    </row>
    <row r="39" spans="1:20" x14ac:dyDescent="0.15">
      <c r="A39" s="16">
        <v>38</v>
      </c>
      <c r="B39" s="796" t="s">
        <v>73</v>
      </c>
      <c r="C39" s="797"/>
      <c r="D39" s="19" t="s">
        <v>24</v>
      </c>
      <c r="E39" s="12">
        <v>1.7</v>
      </c>
      <c r="F39" s="11">
        <v>1.8</v>
      </c>
      <c r="G39" s="205">
        <v>1.9</v>
      </c>
      <c r="H39" s="11">
        <v>1.8</v>
      </c>
      <c r="I39" s="11">
        <v>1.8</v>
      </c>
      <c r="J39" s="11">
        <v>2.1</v>
      </c>
      <c r="K39" s="11">
        <v>2.1</v>
      </c>
      <c r="L39" s="11">
        <v>2.2000000000000002</v>
      </c>
      <c r="M39" s="11">
        <v>2.2999999999999998</v>
      </c>
      <c r="N39" s="11">
        <v>2.2999999999999998</v>
      </c>
      <c r="O39" s="11">
        <v>2.4</v>
      </c>
      <c r="P39" s="205">
        <v>2.2999999999999998</v>
      </c>
      <c r="Q39" s="12">
        <v>2.4</v>
      </c>
      <c r="R39" s="11">
        <v>1.7</v>
      </c>
      <c r="S39" s="212">
        <v>2.1</v>
      </c>
      <c r="T39" s="789" t="s">
        <v>39</v>
      </c>
    </row>
    <row r="40" spans="1:20" x14ac:dyDescent="0.15">
      <c r="A40" s="16">
        <v>39</v>
      </c>
      <c r="B40" s="796" t="s">
        <v>376</v>
      </c>
      <c r="C40" s="797"/>
      <c r="D40" s="19" t="s">
        <v>24</v>
      </c>
      <c r="E40" s="21">
        <v>18</v>
      </c>
      <c r="F40" s="20"/>
      <c r="G40" s="207"/>
      <c r="H40" s="20">
        <v>23</v>
      </c>
      <c r="I40" s="480"/>
      <c r="J40" s="20"/>
      <c r="K40" s="20">
        <v>38</v>
      </c>
      <c r="L40" s="20"/>
      <c r="M40" s="20"/>
      <c r="N40" s="20">
        <v>28</v>
      </c>
      <c r="O40" s="20"/>
      <c r="P40" s="207"/>
      <c r="Q40" s="21">
        <v>38</v>
      </c>
      <c r="R40" s="20">
        <v>18</v>
      </c>
      <c r="S40" s="213">
        <v>27</v>
      </c>
      <c r="T40" s="791"/>
    </row>
    <row r="41" spans="1:20" x14ac:dyDescent="0.15">
      <c r="A41" s="16">
        <v>40</v>
      </c>
      <c r="B41" s="796" t="s">
        <v>75</v>
      </c>
      <c r="C41" s="797"/>
      <c r="D41" s="19" t="s">
        <v>24</v>
      </c>
      <c r="E41" s="21">
        <v>63</v>
      </c>
      <c r="F41" s="20"/>
      <c r="G41" s="207"/>
      <c r="H41" s="20">
        <v>60</v>
      </c>
      <c r="I41" s="480"/>
      <c r="J41" s="20"/>
      <c r="K41" s="20">
        <v>61</v>
      </c>
      <c r="L41" s="20"/>
      <c r="M41" s="20"/>
      <c r="N41" s="20">
        <v>47</v>
      </c>
      <c r="O41" s="20"/>
      <c r="P41" s="207"/>
      <c r="Q41" s="21">
        <v>63</v>
      </c>
      <c r="R41" s="20">
        <v>47</v>
      </c>
      <c r="S41" s="213">
        <v>58</v>
      </c>
      <c r="T41" s="790"/>
    </row>
    <row r="42" spans="1:20" x14ac:dyDescent="0.15">
      <c r="A42" s="16">
        <v>41</v>
      </c>
      <c r="B42" s="796" t="s">
        <v>76</v>
      </c>
      <c r="C42" s="797"/>
      <c r="D42" s="19" t="s">
        <v>24</v>
      </c>
      <c r="E42" s="27" t="s">
        <v>521</v>
      </c>
      <c r="F42" s="25"/>
      <c r="G42" s="222"/>
      <c r="H42" s="25" t="s">
        <v>521</v>
      </c>
      <c r="I42" s="482"/>
      <c r="J42" s="25"/>
      <c r="K42" s="25" t="s">
        <v>521</v>
      </c>
      <c r="L42" s="25"/>
      <c r="M42" s="25"/>
      <c r="N42" s="25" t="s">
        <v>521</v>
      </c>
      <c r="O42" s="25"/>
      <c r="P42" s="222"/>
      <c r="Q42" s="27" t="s">
        <v>521</v>
      </c>
      <c r="R42" s="25" t="s">
        <v>521</v>
      </c>
      <c r="S42" s="215" t="s">
        <v>521</v>
      </c>
      <c r="T42" s="789" t="s">
        <v>44</v>
      </c>
    </row>
    <row r="43" spans="1:20" x14ac:dyDescent="0.15">
      <c r="A43" s="16">
        <v>42</v>
      </c>
      <c r="B43" s="796" t="s">
        <v>77</v>
      </c>
      <c r="C43" s="797"/>
      <c r="D43" s="19" t="s">
        <v>24</v>
      </c>
      <c r="E43" s="79" t="s">
        <v>158</v>
      </c>
      <c r="F43" s="164" t="s">
        <v>158</v>
      </c>
      <c r="G43" s="232" t="s">
        <v>158</v>
      </c>
      <c r="H43" s="164" t="s">
        <v>158</v>
      </c>
      <c r="I43" s="164" t="s">
        <v>158</v>
      </c>
      <c r="J43" s="164" t="s">
        <v>158</v>
      </c>
      <c r="K43" s="164" t="s">
        <v>158</v>
      </c>
      <c r="L43" s="164">
        <v>9.9999999999999995E-7</v>
      </c>
      <c r="M43" s="164" t="s">
        <v>158</v>
      </c>
      <c r="N43" s="164" t="s">
        <v>158</v>
      </c>
      <c r="O43" s="164" t="s">
        <v>158</v>
      </c>
      <c r="P43" s="232" t="s">
        <v>158</v>
      </c>
      <c r="Q43" s="81">
        <v>9.9999999999999995E-7</v>
      </c>
      <c r="R43" s="164" t="s">
        <v>158</v>
      </c>
      <c r="S43" s="249" t="s">
        <v>158</v>
      </c>
      <c r="T43" s="791"/>
    </row>
    <row r="44" spans="1:20" x14ac:dyDescent="0.15">
      <c r="A44" s="16">
        <v>43</v>
      </c>
      <c r="B44" s="796" t="s">
        <v>78</v>
      </c>
      <c r="C44" s="797"/>
      <c r="D44" s="19" t="s">
        <v>24</v>
      </c>
      <c r="E44" s="79" t="s">
        <v>158</v>
      </c>
      <c r="F44" s="164" t="s">
        <v>158</v>
      </c>
      <c r="G44" s="232" t="s">
        <v>158</v>
      </c>
      <c r="H44" s="164" t="s">
        <v>158</v>
      </c>
      <c r="I44" s="164" t="s">
        <v>158</v>
      </c>
      <c r="J44" s="164" t="s">
        <v>158</v>
      </c>
      <c r="K44" s="164" t="s">
        <v>158</v>
      </c>
      <c r="L44" s="164" t="s">
        <v>158</v>
      </c>
      <c r="M44" s="164" t="s">
        <v>158</v>
      </c>
      <c r="N44" s="164" t="s">
        <v>158</v>
      </c>
      <c r="O44" s="164" t="s">
        <v>158</v>
      </c>
      <c r="P44" s="232" t="s">
        <v>158</v>
      </c>
      <c r="Q44" s="81" t="s">
        <v>158</v>
      </c>
      <c r="R44" s="164" t="s">
        <v>158</v>
      </c>
      <c r="S44" s="249" t="s">
        <v>158</v>
      </c>
      <c r="T44" s="791"/>
    </row>
    <row r="45" spans="1:20" x14ac:dyDescent="0.15">
      <c r="A45" s="16">
        <v>44</v>
      </c>
      <c r="B45" s="796" t="s">
        <v>79</v>
      </c>
      <c r="C45" s="797"/>
      <c r="D45" s="19" t="s">
        <v>24</v>
      </c>
      <c r="E45" s="23" t="s">
        <v>81</v>
      </c>
      <c r="F45" s="24"/>
      <c r="G45" s="208"/>
      <c r="H45" s="24" t="s">
        <v>81</v>
      </c>
      <c r="I45" s="470"/>
      <c r="J45" s="24"/>
      <c r="K45" s="24" t="s">
        <v>81</v>
      </c>
      <c r="L45" s="24"/>
      <c r="M45" s="24"/>
      <c r="N45" s="24" t="s">
        <v>81</v>
      </c>
      <c r="O45" s="24"/>
      <c r="P45" s="208"/>
      <c r="Q45" s="23" t="s">
        <v>81</v>
      </c>
      <c r="R45" s="24" t="s">
        <v>81</v>
      </c>
      <c r="S45" s="214" t="s">
        <v>81</v>
      </c>
      <c r="T45" s="791"/>
    </row>
    <row r="46" spans="1:20" x14ac:dyDescent="0.15">
      <c r="A46" s="16">
        <v>45</v>
      </c>
      <c r="B46" s="796" t="s">
        <v>82</v>
      </c>
      <c r="C46" s="797"/>
      <c r="D46" s="19" t="s">
        <v>24</v>
      </c>
      <c r="E46" s="28" t="s">
        <v>159</v>
      </c>
      <c r="F46" s="172"/>
      <c r="G46" s="209"/>
      <c r="H46" s="172" t="s">
        <v>159</v>
      </c>
      <c r="I46" s="492"/>
      <c r="J46" s="172"/>
      <c r="K46" s="172" t="s">
        <v>159</v>
      </c>
      <c r="L46" s="172"/>
      <c r="M46" s="172"/>
      <c r="N46" s="172" t="s">
        <v>159</v>
      </c>
      <c r="O46" s="172"/>
      <c r="P46" s="209"/>
      <c r="Q46" s="28" t="s">
        <v>159</v>
      </c>
      <c r="R46" s="172" t="s">
        <v>159</v>
      </c>
      <c r="S46" s="216" t="s">
        <v>159</v>
      </c>
      <c r="T46" s="790"/>
    </row>
    <row r="47" spans="1:20" x14ac:dyDescent="0.15">
      <c r="A47" s="16">
        <v>46</v>
      </c>
      <c r="B47" s="796" t="s">
        <v>655</v>
      </c>
      <c r="C47" s="797"/>
      <c r="D47" s="19" t="s">
        <v>24</v>
      </c>
      <c r="E47" s="12">
        <v>0.5</v>
      </c>
      <c r="F47" s="11">
        <v>0.6</v>
      </c>
      <c r="G47" s="205">
        <v>0.5</v>
      </c>
      <c r="H47" s="11">
        <v>0.8</v>
      </c>
      <c r="I47" s="11">
        <v>0.6</v>
      </c>
      <c r="J47" s="11">
        <v>0.7</v>
      </c>
      <c r="K47" s="11">
        <v>0.7</v>
      </c>
      <c r="L47" s="11">
        <v>0.6</v>
      </c>
      <c r="M47" s="11">
        <v>0.6</v>
      </c>
      <c r="N47" s="11">
        <v>0.5</v>
      </c>
      <c r="O47" s="11">
        <v>0.6</v>
      </c>
      <c r="P47" s="205">
        <v>0.6</v>
      </c>
      <c r="Q47" s="12">
        <v>0.8</v>
      </c>
      <c r="R47" s="11">
        <v>0.5</v>
      </c>
      <c r="S47" s="212">
        <v>0.6</v>
      </c>
      <c r="T47" s="789" t="s">
        <v>74</v>
      </c>
    </row>
    <row r="48" spans="1:20" x14ac:dyDescent="0.15">
      <c r="A48" s="16">
        <v>47</v>
      </c>
      <c r="B48" s="796" t="s">
        <v>650</v>
      </c>
      <c r="C48" s="797"/>
      <c r="D48" s="19" t="s">
        <v>21</v>
      </c>
      <c r="E48" s="12">
        <v>7</v>
      </c>
      <c r="F48" s="11">
        <v>7.1</v>
      </c>
      <c r="G48" s="205">
        <v>7.3</v>
      </c>
      <c r="H48" s="11">
        <v>7.1</v>
      </c>
      <c r="I48" s="11">
        <v>7.1</v>
      </c>
      <c r="J48" s="11">
        <v>6.9</v>
      </c>
      <c r="K48" s="11">
        <v>6.9</v>
      </c>
      <c r="L48" s="11">
        <v>6.9</v>
      </c>
      <c r="M48" s="11">
        <v>6.8</v>
      </c>
      <c r="N48" s="11">
        <v>7</v>
      </c>
      <c r="O48" s="11">
        <v>6.9</v>
      </c>
      <c r="P48" s="205">
        <v>6.8</v>
      </c>
      <c r="Q48" s="12">
        <v>7.3</v>
      </c>
      <c r="R48" s="11">
        <v>6.8</v>
      </c>
      <c r="S48" s="212">
        <v>7</v>
      </c>
      <c r="T48" s="791"/>
    </row>
    <row r="49" spans="1:20" x14ac:dyDescent="0.15">
      <c r="A49" s="16">
        <v>48</v>
      </c>
      <c r="B49" s="796" t="s">
        <v>84</v>
      </c>
      <c r="C49" s="797"/>
      <c r="D49" s="19" t="s">
        <v>21</v>
      </c>
      <c r="E49" s="11"/>
      <c r="F49" s="11"/>
      <c r="G49" s="205"/>
      <c r="H49" s="11"/>
      <c r="I49" s="481"/>
      <c r="J49" s="11"/>
      <c r="K49" s="11"/>
      <c r="L49" s="11"/>
      <c r="M49" s="11"/>
      <c r="N49" s="11"/>
      <c r="O49" s="11"/>
      <c r="P49" s="205"/>
      <c r="Q49" s="244" t="s">
        <v>22</v>
      </c>
      <c r="R49" s="220" t="s">
        <v>22</v>
      </c>
      <c r="S49" s="245" t="s">
        <v>22</v>
      </c>
      <c r="T49" s="791"/>
    </row>
    <row r="50" spans="1:20" x14ac:dyDescent="0.15">
      <c r="A50" s="16">
        <v>49</v>
      </c>
      <c r="B50" s="796" t="s">
        <v>85</v>
      </c>
      <c r="C50" s="797"/>
      <c r="D50" s="19" t="s">
        <v>21</v>
      </c>
      <c r="E50" s="21" t="s">
        <v>514</v>
      </c>
      <c r="F50" s="10" t="s">
        <v>514</v>
      </c>
      <c r="G50" s="204" t="s">
        <v>514</v>
      </c>
      <c r="H50" s="20" t="s">
        <v>514</v>
      </c>
      <c r="I50" s="10" t="s">
        <v>514</v>
      </c>
      <c r="J50" s="10" t="s">
        <v>513</v>
      </c>
      <c r="K50" s="10" t="s">
        <v>513</v>
      </c>
      <c r="L50" s="11" t="s">
        <v>514</v>
      </c>
      <c r="M50" s="11" t="s">
        <v>514</v>
      </c>
      <c r="N50" s="11" t="s">
        <v>514</v>
      </c>
      <c r="O50" s="11" t="s">
        <v>514</v>
      </c>
      <c r="P50" s="205" t="s">
        <v>514</v>
      </c>
      <c r="Q50" s="244" t="s">
        <v>22</v>
      </c>
      <c r="R50" s="220" t="s">
        <v>22</v>
      </c>
      <c r="S50" s="245" t="s">
        <v>22</v>
      </c>
      <c r="T50" s="791"/>
    </row>
    <row r="51" spans="1:20" x14ac:dyDescent="0.15">
      <c r="A51" s="16">
        <v>50</v>
      </c>
      <c r="B51" s="796" t="s">
        <v>86</v>
      </c>
      <c r="C51" s="797"/>
      <c r="D51" s="19" t="s">
        <v>87</v>
      </c>
      <c r="E51" s="12">
        <v>1.8</v>
      </c>
      <c r="F51" s="11">
        <v>4.5999999999999996</v>
      </c>
      <c r="G51" s="205">
        <v>1.6</v>
      </c>
      <c r="H51" s="11">
        <v>4.0999999999999996</v>
      </c>
      <c r="I51" s="11">
        <v>2.2000000000000002</v>
      </c>
      <c r="J51" s="11">
        <v>2.7</v>
      </c>
      <c r="K51" s="11">
        <v>3.6</v>
      </c>
      <c r="L51" s="11">
        <v>2.6</v>
      </c>
      <c r="M51" s="11">
        <v>3.4</v>
      </c>
      <c r="N51" s="11">
        <v>2</v>
      </c>
      <c r="O51" s="11">
        <v>1.6</v>
      </c>
      <c r="P51" s="205">
        <v>2.7</v>
      </c>
      <c r="Q51" s="12">
        <v>4.5999999999999996</v>
      </c>
      <c r="R51" s="11">
        <v>1.6</v>
      </c>
      <c r="S51" s="212">
        <v>2.7</v>
      </c>
      <c r="T51" s="791"/>
    </row>
    <row r="52" spans="1:20" ht="14.25" thickBot="1" x14ac:dyDescent="0.2">
      <c r="A52" s="16">
        <v>51</v>
      </c>
      <c r="B52" s="978" t="s">
        <v>88</v>
      </c>
      <c r="C52" s="979"/>
      <c r="D52" s="29" t="s">
        <v>87</v>
      </c>
      <c r="E52" s="31">
        <v>35.700000000000003</v>
      </c>
      <c r="F52" s="161">
        <v>7</v>
      </c>
      <c r="G52" s="227">
        <v>1.7</v>
      </c>
      <c r="H52" s="161">
        <v>4.9000000000000004</v>
      </c>
      <c r="I52" s="161">
        <v>0.8</v>
      </c>
      <c r="J52" s="161">
        <v>1.5</v>
      </c>
      <c r="K52" s="161">
        <v>1.5</v>
      </c>
      <c r="L52" s="161">
        <v>5.3</v>
      </c>
      <c r="M52" s="161">
        <v>2</v>
      </c>
      <c r="N52" s="161">
        <v>0.9</v>
      </c>
      <c r="O52" s="161">
        <v>1</v>
      </c>
      <c r="P52" s="227">
        <v>9.8000000000000007</v>
      </c>
      <c r="Q52" s="31">
        <v>35.700000000000003</v>
      </c>
      <c r="R52" s="161">
        <v>0.8</v>
      </c>
      <c r="S52" s="217">
        <v>6</v>
      </c>
      <c r="T52" s="844"/>
    </row>
    <row r="53" spans="1:20" ht="14.25" thickBot="1" x14ac:dyDescent="0.2">
      <c r="A53" s="841" t="s">
        <v>659</v>
      </c>
      <c r="B53" s="842"/>
      <c r="C53" s="842"/>
      <c r="D53" s="843"/>
      <c r="E53" s="457">
        <v>2</v>
      </c>
      <c r="F53" s="200">
        <v>2</v>
      </c>
      <c r="G53" s="200">
        <v>2</v>
      </c>
      <c r="H53" s="200">
        <v>2</v>
      </c>
      <c r="I53" s="200">
        <v>2</v>
      </c>
      <c r="J53" s="200">
        <v>2</v>
      </c>
      <c r="K53" s="200">
        <v>2</v>
      </c>
      <c r="L53" s="200">
        <v>2</v>
      </c>
      <c r="M53" s="200">
        <v>2</v>
      </c>
      <c r="N53" s="200">
        <v>2</v>
      </c>
      <c r="O53" s="200">
        <v>2</v>
      </c>
      <c r="P53" s="458">
        <v>2</v>
      </c>
      <c r="Q53" s="459"/>
      <c r="R53" s="269"/>
      <c r="S53" s="269"/>
    </row>
    <row r="54" spans="1:20" x14ac:dyDescent="0.15">
      <c r="A54" s="2"/>
      <c r="B54" s="45" t="s">
        <v>102</v>
      </c>
      <c r="C54" s="357"/>
      <c r="D54" s="357"/>
      <c r="E54" s="357"/>
      <c r="F54" s="357"/>
      <c r="G54" s="357"/>
      <c r="H54" s="357"/>
      <c r="I54" s="2"/>
      <c r="J54" s="2"/>
      <c r="K54" s="2"/>
      <c r="L54" s="2"/>
      <c r="M54" s="2"/>
      <c r="N54" s="2"/>
      <c r="O54" s="2"/>
      <c r="P54" s="2"/>
      <c r="Q54" s="2"/>
      <c r="R54" s="2"/>
      <c r="S54" s="335"/>
      <c r="T54" s="357"/>
    </row>
  </sheetData>
  <mergeCells count="64"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43:C43"/>
    <mergeCell ref="T33:T38"/>
    <mergeCell ref="T39:T41"/>
    <mergeCell ref="T42:T46"/>
    <mergeCell ref="A53:D5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T47:T52"/>
    <mergeCell ref="B38:C38"/>
    <mergeCell ref="B21:C21"/>
    <mergeCell ref="B26:C26"/>
    <mergeCell ref="T26:T32"/>
    <mergeCell ref="B27:C27"/>
    <mergeCell ref="B28:C28"/>
    <mergeCell ref="B29:C29"/>
    <mergeCell ref="B30:C30"/>
    <mergeCell ref="B31:C31"/>
    <mergeCell ref="B32:C32"/>
    <mergeCell ref="T21:T25"/>
    <mergeCell ref="B22:C22"/>
    <mergeCell ref="B23:C23"/>
    <mergeCell ref="B24:C24"/>
    <mergeCell ref="B25:C25"/>
    <mergeCell ref="A12:C12"/>
    <mergeCell ref="B13:C13"/>
    <mergeCell ref="T13:T14"/>
    <mergeCell ref="B14:C14"/>
    <mergeCell ref="B15:C15"/>
    <mergeCell ref="T15:T20"/>
    <mergeCell ref="B16:C16"/>
    <mergeCell ref="B17:C17"/>
    <mergeCell ref="B18:C18"/>
    <mergeCell ref="B19:C19"/>
    <mergeCell ref="B20:C20"/>
    <mergeCell ref="Q6:Q9"/>
    <mergeCell ref="R6:R9"/>
    <mergeCell ref="S6:S9"/>
    <mergeCell ref="T6:T11"/>
    <mergeCell ref="C7:D7"/>
    <mergeCell ref="C8:D8"/>
    <mergeCell ref="C9:D9"/>
    <mergeCell ref="C10:D10"/>
    <mergeCell ref="C11:D11"/>
    <mergeCell ref="A4:B4"/>
    <mergeCell ref="A6:B11"/>
    <mergeCell ref="C6:D6"/>
    <mergeCell ref="E3:I3"/>
    <mergeCell ref="E4:I4"/>
  </mergeCells>
  <phoneticPr fontId="2"/>
  <pageMargins left="0.78740157480314965" right="0.78740157480314965" top="0.39370078740157483" bottom="0.19685039370078741" header="0" footer="0"/>
  <pageSetup paperSize="9" scale="6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T60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6.25" style="88" customWidth="1"/>
    <col min="5" max="16" width="8.625" style="88" customWidth="1"/>
    <col min="17" max="19" width="9.375" style="1" customWidth="1"/>
    <col min="20" max="20" width="11.625" style="88" customWidth="1"/>
    <col min="21" max="16384" width="8.875" style="88"/>
  </cols>
  <sheetData>
    <row r="1" spans="1:20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7"/>
      <c r="N1" s="87"/>
      <c r="O1" s="87"/>
      <c r="P1" s="87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T2" s="87"/>
    </row>
    <row r="3" spans="1:20" ht="19.149999999999999" customHeight="1" thickBot="1" x14ac:dyDescent="0.2">
      <c r="A3" s="89"/>
      <c r="C3" s="90"/>
      <c r="E3" s="952" t="s">
        <v>1</v>
      </c>
      <c r="F3" s="815"/>
      <c r="G3" s="815"/>
      <c r="H3" s="815"/>
      <c r="I3" s="816"/>
      <c r="J3" s="645"/>
      <c r="K3" s="93"/>
      <c r="L3" s="92"/>
      <c r="M3" s="92"/>
      <c r="N3" s="92"/>
      <c r="O3" s="92"/>
      <c r="P3" s="92"/>
      <c r="Q3" s="2"/>
      <c r="R3" s="2"/>
      <c r="S3" s="2"/>
    </row>
    <row r="4" spans="1:20" ht="19.149999999999999" customHeight="1" thickBot="1" x14ac:dyDescent="0.2">
      <c r="A4" s="885" t="s">
        <v>2</v>
      </c>
      <c r="B4" s="886"/>
      <c r="C4" s="94" t="s">
        <v>155</v>
      </c>
      <c r="E4" s="953" t="s">
        <v>634</v>
      </c>
      <c r="F4" s="818"/>
      <c r="G4" s="818"/>
      <c r="H4" s="818"/>
      <c r="I4" s="819"/>
      <c r="J4" s="646"/>
      <c r="K4" s="133"/>
      <c r="L4" s="92"/>
      <c r="M4" s="92"/>
      <c r="N4" s="92"/>
      <c r="O4" s="92"/>
      <c r="P4" s="92"/>
      <c r="Q4" s="2"/>
      <c r="R4" s="2"/>
      <c r="S4" s="2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2"/>
      <c r="R5" s="2"/>
      <c r="S5" s="2"/>
      <c r="T5" s="97"/>
    </row>
    <row r="6" spans="1:20" ht="13.5" customHeight="1" x14ac:dyDescent="0.15">
      <c r="A6" s="887" t="s">
        <v>359</v>
      </c>
      <c r="B6" s="888"/>
      <c r="C6" s="884" t="s">
        <v>358</v>
      </c>
      <c r="D6" s="1002"/>
      <c r="E6" s="52">
        <f xml:space="preserve"> IF(原水2系!E6="", "",原水2系!E6)</f>
        <v>45028</v>
      </c>
      <c r="F6" s="8">
        <f xml:space="preserve"> IF(原水2系!F6="", "",原水2系!F6)</f>
        <v>45056</v>
      </c>
      <c r="G6" s="8">
        <f xml:space="preserve"> IF(原水2系!G6="", "",原水2系!G6)</f>
        <v>45084</v>
      </c>
      <c r="H6" s="8">
        <f xml:space="preserve"> IF(原水2系!H6="", "",原水2系!H6)</f>
        <v>45112</v>
      </c>
      <c r="I6" s="8">
        <f xml:space="preserve"> IF(原水2系!I6="", "",原水2系!I6)</f>
        <v>45140</v>
      </c>
      <c r="J6" s="8">
        <f xml:space="preserve"> IF(原水2系!J6="", "",原水2系!J6)</f>
        <v>45175</v>
      </c>
      <c r="K6" s="8">
        <f xml:space="preserve"> IF(原水2系!K6="", "",原水2系!K6)</f>
        <v>45203</v>
      </c>
      <c r="L6" s="8">
        <f xml:space="preserve"> IF(原水2系!L6="", "",原水2系!L6)</f>
        <v>45238</v>
      </c>
      <c r="M6" s="8">
        <f xml:space="preserve"> IF(原水2系!M6="", "",原水2系!M6)</f>
        <v>45266</v>
      </c>
      <c r="N6" s="8">
        <f xml:space="preserve"> IF(原水2系!N6="", "",原水2系!N6)</f>
        <v>45301</v>
      </c>
      <c r="O6" s="8">
        <f xml:space="preserve"> IF(原水2系!O6="", "",原水2系!O6)</f>
        <v>45329</v>
      </c>
      <c r="P6" s="8">
        <f xml:space="preserve"> IF(原水2系!P6="", "",原水2系!P6)</f>
        <v>45357</v>
      </c>
      <c r="Q6" s="820" t="s">
        <v>6</v>
      </c>
      <c r="R6" s="823" t="s">
        <v>7</v>
      </c>
      <c r="S6" s="826" t="s">
        <v>8</v>
      </c>
      <c r="T6" s="1003" t="s">
        <v>274</v>
      </c>
    </row>
    <row r="7" spans="1:20" ht="13.5" customHeight="1" x14ac:dyDescent="0.15">
      <c r="A7" s="889"/>
      <c r="B7" s="890"/>
      <c r="C7" s="881" t="s">
        <v>275</v>
      </c>
      <c r="D7" s="882"/>
      <c r="E7" s="53">
        <f xml:space="preserve"> IF(原水2系!E7="", "",原水2系!E7)</f>
        <v>0.44444444444444442</v>
      </c>
      <c r="F7" s="9">
        <f xml:space="preserve"> IF(原水2系!F7="", "",原水2系!F7)</f>
        <v>0.41111111111111115</v>
      </c>
      <c r="G7" s="9">
        <f xml:space="preserve"> IF(原水2系!G7="", "",原水2系!G7)</f>
        <v>0.59375</v>
      </c>
      <c r="H7" s="9">
        <f xml:space="preserve"> IF(原水2系!H7="", "",原水2系!H7)</f>
        <v>0.41111111111111115</v>
      </c>
      <c r="I7" s="9">
        <f xml:space="preserve"> IF(原水2系!I7="", "",原水2系!I7)</f>
        <v>0.40972222222222227</v>
      </c>
      <c r="J7" s="9">
        <f xml:space="preserve"> IF(原水2系!J7="", "",原水2系!J7)</f>
        <v>0.39930555555555558</v>
      </c>
      <c r="K7" s="9">
        <f xml:space="preserve"> IF(原水2系!K7="", "",原水2系!K7)</f>
        <v>0.43194444444444446</v>
      </c>
      <c r="L7" s="9">
        <f xml:space="preserve"> IF(原水2系!L7="", "",原水2系!L7)</f>
        <v>0.40416666666666662</v>
      </c>
      <c r="M7" s="9">
        <f xml:space="preserve"> IF(原水2系!M7="", "",原水2系!M7)</f>
        <v>0.44791666666666669</v>
      </c>
      <c r="N7" s="9">
        <f xml:space="preserve"> IF(原水2系!N7="", "",原水2系!N7)</f>
        <v>0.46527777777777773</v>
      </c>
      <c r="O7" s="9">
        <f xml:space="preserve"> IF(原水2系!O7="", "",原水2系!O7)</f>
        <v>0.43263888888888885</v>
      </c>
      <c r="P7" s="9">
        <f xml:space="preserve"> IF(原水2系!P7="", "",原水2系!P7)</f>
        <v>0.43402777777777773</v>
      </c>
      <c r="Q7" s="821"/>
      <c r="R7" s="824"/>
      <c r="S7" s="827"/>
      <c r="T7" s="1004"/>
    </row>
    <row r="8" spans="1:20" ht="13.5" customHeight="1" x14ac:dyDescent="0.15">
      <c r="A8" s="889"/>
      <c r="B8" s="890"/>
      <c r="C8" s="881" t="s">
        <v>276</v>
      </c>
      <c r="D8" s="882"/>
      <c r="E8" s="53" t="str">
        <f xml:space="preserve"> IF(原水2系!E8="", "",原水2系!E8)</f>
        <v>晴</v>
      </c>
      <c r="F8" s="9" t="str">
        <f xml:space="preserve"> IF(原水2系!F8="", "",原水2系!F8)</f>
        <v>晴</v>
      </c>
      <c r="G8" s="9" t="str">
        <f xml:space="preserve"> IF(原水2系!G8="", "",原水2系!G8)</f>
        <v>晴</v>
      </c>
      <c r="H8" s="9" t="str">
        <f xml:space="preserve"> IF(原水2系!H8="", "",原水2系!H8)</f>
        <v>晴</v>
      </c>
      <c r="I8" s="9" t="str">
        <f xml:space="preserve"> IF(原水2系!I8="", "",原水2系!I8)</f>
        <v>曇</v>
      </c>
      <c r="J8" s="9" t="str">
        <f xml:space="preserve"> IF(原水2系!J8="", "",原水2系!J8)</f>
        <v>曇</v>
      </c>
      <c r="K8" s="9" t="str">
        <f xml:space="preserve"> IF(原水2系!K8="", "",原水2系!K8)</f>
        <v>晴</v>
      </c>
      <c r="L8" s="9" t="str">
        <f xml:space="preserve"> IF(原水2系!L8="", "",原水2系!L8)</f>
        <v>雨</v>
      </c>
      <c r="M8" s="9" t="str">
        <f xml:space="preserve"> IF(原水2系!M8="", "",原水2系!M8)</f>
        <v>晴</v>
      </c>
      <c r="N8" s="9" t="str">
        <f xml:space="preserve"> IF(原水2系!N8="", "",原水2系!N8)</f>
        <v>雨</v>
      </c>
      <c r="O8" s="9" t="str">
        <f xml:space="preserve"> IF(原水2系!O8="", "",原水2系!O8)</f>
        <v>曇</v>
      </c>
      <c r="P8" s="9" t="str">
        <f xml:space="preserve"> IF(原水2系!P8="", "",原水2系!P8)</f>
        <v>雪</v>
      </c>
      <c r="Q8" s="821"/>
      <c r="R8" s="824"/>
      <c r="S8" s="827"/>
      <c r="T8" s="1004"/>
    </row>
    <row r="9" spans="1:20" ht="13.5" customHeight="1" x14ac:dyDescent="0.15">
      <c r="A9" s="889"/>
      <c r="B9" s="890"/>
      <c r="C9" s="881" t="s">
        <v>277</v>
      </c>
      <c r="D9" s="882"/>
      <c r="E9" s="48" t="str">
        <f xml:space="preserve"> IF(原水2系!E9="", "",原水2系!E9)</f>
        <v>曇</v>
      </c>
      <c r="F9" s="10" t="str">
        <f xml:space="preserve"> IF(原水2系!F9="", "",原水2系!F9)</f>
        <v>晴</v>
      </c>
      <c r="G9" s="10" t="str">
        <f xml:space="preserve"> IF(原水2系!G9="", "",原水2系!G9)</f>
        <v>晴</v>
      </c>
      <c r="H9" s="10" t="str">
        <f xml:space="preserve"> IF(原水2系!H9="", "",原水2系!H9)</f>
        <v>曇</v>
      </c>
      <c r="I9" s="10" t="str">
        <f xml:space="preserve"> IF(原水2系!I9="", "",原水2系!I9)</f>
        <v>晴</v>
      </c>
      <c r="J9" s="10" t="str">
        <f xml:space="preserve"> IF(原水2系!J9="", "",原水2系!J9)</f>
        <v>曇</v>
      </c>
      <c r="K9" s="10" t="str">
        <f xml:space="preserve"> IF(原水2系!K9="", "",原水2系!K9)</f>
        <v>曇</v>
      </c>
      <c r="L9" s="10" t="str">
        <f xml:space="preserve"> IF(原水2系!L9="", "",原水2系!L9)</f>
        <v>曇</v>
      </c>
      <c r="M9" s="10" t="str">
        <f xml:space="preserve"> IF(原水2系!M9="", "",原水2系!M9)</f>
        <v>晴</v>
      </c>
      <c r="N9" s="10" t="str">
        <f xml:space="preserve"> IF(原水2系!N9="", "",原水2系!N9)</f>
        <v>曇</v>
      </c>
      <c r="O9" s="10" t="str">
        <f xml:space="preserve"> IF(原水2系!O9="", "",原水2系!O9)</f>
        <v>曇</v>
      </c>
      <c r="P9" s="10" t="str">
        <f xml:space="preserve"> IF(原水2系!P9="", "",原水2系!P9)</f>
        <v>曇</v>
      </c>
      <c r="Q9" s="822"/>
      <c r="R9" s="825"/>
      <c r="S9" s="828"/>
      <c r="T9" s="1004"/>
    </row>
    <row r="10" spans="1:20" ht="13.5" customHeight="1" x14ac:dyDescent="0.15">
      <c r="A10" s="889"/>
      <c r="B10" s="890"/>
      <c r="C10" s="881" t="s">
        <v>278</v>
      </c>
      <c r="D10" s="882"/>
      <c r="E10" s="12">
        <f xml:space="preserve"> IF(原水2系!E10="", "",原水2系!E10)</f>
        <v>10</v>
      </c>
      <c r="F10" s="11">
        <f xml:space="preserve"> IF(原水2系!F10="", "",原水2系!F10)</f>
        <v>16.5</v>
      </c>
      <c r="G10" s="11">
        <f xml:space="preserve"> IF(原水2系!G10="", "",原水2系!G10)</f>
        <v>26</v>
      </c>
      <c r="H10" s="11">
        <f xml:space="preserve"> IF(原水2系!H10="", "",原水2系!H10)</f>
        <v>28.5</v>
      </c>
      <c r="I10" s="11">
        <f xml:space="preserve"> IF(原水2系!I10="", "",原水2系!I10)</f>
        <v>31</v>
      </c>
      <c r="J10" s="11">
        <f xml:space="preserve"> IF(原水2系!J10="", "",原水2系!J10)</f>
        <v>32</v>
      </c>
      <c r="K10" s="11">
        <f xml:space="preserve"> IF(原水2系!K10="", "",原水2系!K10)</f>
        <v>18</v>
      </c>
      <c r="L10" s="11">
        <f xml:space="preserve"> IF(原水2系!L10="", "",原水2系!L10)</f>
        <v>14</v>
      </c>
      <c r="M10" s="11">
        <f xml:space="preserve"> IF(原水2系!M10="", "",原水2系!M10)</f>
        <v>6.2</v>
      </c>
      <c r="N10" s="11">
        <f xml:space="preserve"> IF(原水2系!N10="", "",原水2系!N10)</f>
        <v>1.5</v>
      </c>
      <c r="O10" s="11">
        <f xml:space="preserve"> IF(原水2系!O10="", "",原水2系!O10)</f>
        <v>-2</v>
      </c>
      <c r="P10" s="11">
        <f xml:space="preserve"> IF(原水2系!P10="", "",原水2系!P10)</f>
        <v>0.7</v>
      </c>
      <c r="Q10" s="12">
        <f>MAXA(E10:P10)</f>
        <v>32</v>
      </c>
      <c r="R10" s="205">
        <f>MIN(E10:P10)</f>
        <v>-2</v>
      </c>
      <c r="S10" s="212">
        <f>AVERAGE(E10:P10)</f>
        <v>15.199999999999998</v>
      </c>
      <c r="T10" s="1004"/>
    </row>
    <row r="11" spans="1:20" ht="13.5" customHeight="1" thickBot="1" x14ac:dyDescent="0.2">
      <c r="A11" s="998"/>
      <c r="B11" s="999"/>
      <c r="C11" s="1000" t="s">
        <v>279</v>
      </c>
      <c r="D11" s="1001"/>
      <c r="E11" s="12">
        <f xml:space="preserve"> IF(原水2系!E11="", "",原水2系!E11)</f>
        <v>7.1</v>
      </c>
      <c r="F11" s="11">
        <f xml:space="preserve"> IF(原水2系!F11="", "",原水2系!F11)</f>
        <v>9.9</v>
      </c>
      <c r="G11" s="11">
        <f xml:space="preserve"> IF(原水2系!G11="", "",原水2系!G11)</f>
        <v>15.6</v>
      </c>
      <c r="H11" s="11">
        <f xml:space="preserve"> IF(原水2系!H11="", "",原水2系!H11)</f>
        <v>17.2</v>
      </c>
      <c r="I11" s="11">
        <f xml:space="preserve"> IF(原水2系!I11="", "",原水2系!I11)</f>
        <v>22.5</v>
      </c>
      <c r="J11" s="11">
        <f xml:space="preserve"> IF(原水2系!J11="", "",原水2系!J11)</f>
        <v>21.3</v>
      </c>
      <c r="K11" s="11">
        <f xml:space="preserve"> IF(原水2系!K11="", "",原水2系!K11)</f>
        <v>18</v>
      </c>
      <c r="L11" s="11">
        <f xml:space="preserve"> IF(原水2系!L11="", "",原水2系!L11)</f>
        <v>13</v>
      </c>
      <c r="M11" s="11">
        <f xml:space="preserve"> IF(原水2系!M11="", "",原水2系!M11)</f>
        <v>7</v>
      </c>
      <c r="N11" s="11">
        <f xml:space="preserve"> IF(原水2系!N11="", "",原水2系!N11)</f>
        <v>4.9000000000000004</v>
      </c>
      <c r="O11" s="11">
        <f xml:space="preserve"> IF(原水2系!O11="", "",原水2系!O11)</f>
        <v>3.8</v>
      </c>
      <c r="P11" s="11">
        <f xml:space="preserve"> IF(原水2系!P11="", "",原水2系!P11)</f>
        <v>4.0999999999999996</v>
      </c>
      <c r="Q11" s="12">
        <f>MAXA(E11:P11)</f>
        <v>22.5</v>
      </c>
      <c r="R11" s="205">
        <f>MIN(E11:P11)</f>
        <v>3.8</v>
      </c>
      <c r="S11" s="212">
        <f>AVERAGE(E11:P11)</f>
        <v>12.033333333333333</v>
      </c>
      <c r="T11" s="1005"/>
    </row>
    <row r="12" spans="1:20" s="103" customFormat="1" ht="13.5" customHeight="1" x14ac:dyDescent="0.15">
      <c r="A12" s="859" t="s">
        <v>280</v>
      </c>
      <c r="B12" s="860"/>
      <c r="C12" s="860"/>
      <c r="D12" s="254" t="s">
        <v>16</v>
      </c>
      <c r="E12" s="326"/>
      <c r="F12" s="153"/>
      <c r="G12" s="153"/>
      <c r="H12" s="153"/>
      <c r="I12" s="153"/>
      <c r="J12" s="419" t="s">
        <v>380</v>
      </c>
      <c r="K12" s="419" t="s">
        <v>381</v>
      </c>
      <c r="L12" s="153"/>
      <c r="M12" s="153"/>
      <c r="N12" s="153"/>
      <c r="O12" s="153"/>
      <c r="P12" s="327"/>
      <c r="Q12" s="255"/>
      <c r="R12" s="247"/>
      <c r="S12" s="248"/>
      <c r="T12" s="264"/>
    </row>
    <row r="13" spans="1:20" ht="13.5" customHeight="1" x14ac:dyDescent="0.15">
      <c r="A13" s="121">
        <v>1</v>
      </c>
      <c r="B13" s="863" t="s">
        <v>282</v>
      </c>
      <c r="C13" s="864"/>
      <c r="D13" s="551" t="s">
        <v>92</v>
      </c>
      <c r="E13" s="305" t="s">
        <v>104</v>
      </c>
      <c r="F13" s="310"/>
      <c r="G13" s="394"/>
      <c r="H13" s="189" t="s">
        <v>104</v>
      </c>
      <c r="I13" s="310"/>
      <c r="J13" s="306"/>
      <c r="K13" s="306" t="s">
        <v>104</v>
      </c>
      <c r="L13" s="306"/>
      <c r="M13" s="306"/>
      <c r="N13" s="306" t="s">
        <v>104</v>
      </c>
      <c r="O13" s="306"/>
      <c r="P13" s="306"/>
      <c r="Q13" s="307" t="s">
        <v>104</v>
      </c>
      <c r="R13" s="308" t="s">
        <v>104</v>
      </c>
      <c r="S13" s="309" t="s">
        <v>104</v>
      </c>
      <c r="T13" s="861" t="s">
        <v>283</v>
      </c>
    </row>
    <row r="14" spans="1:20" ht="13.5" customHeight="1" x14ac:dyDescent="0.15">
      <c r="A14" s="105">
        <v>2</v>
      </c>
      <c r="B14" s="851" t="s">
        <v>284</v>
      </c>
      <c r="C14" s="852"/>
      <c r="D14" s="551" t="s">
        <v>92</v>
      </c>
      <c r="E14" s="109" t="s">
        <v>104</v>
      </c>
      <c r="F14" s="175"/>
      <c r="G14" s="374"/>
      <c r="H14" s="189" t="s">
        <v>104</v>
      </c>
      <c r="I14" s="175"/>
      <c r="J14" s="189"/>
      <c r="K14" s="189" t="s">
        <v>104</v>
      </c>
      <c r="L14" s="189"/>
      <c r="M14" s="189"/>
      <c r="N14" s="189" t="s">
        <v>104</v>
      </c>
      <c r="O14" s="189"/>
      <c r="P14" s="189"/>
      <c r="Q14" s="28" t="s">
        <v>104</v>
      </c>
      <c r="R14" s="172" t="s">
        <v>104</v>
      </c>
      <c r="S14" s="216" t="s">
        <v>104</v>
      </c>
      <c r="T14" s="861"/>
    </row>
    <row r="15" spans="1:20" ht="13.5" customHeight="1" x14ac:dyDescent="0.15">
      <c r="A15" s="105">
        <v>3</v>
      </c>
      <c r="B15" s="851" t="s">
        <v>286</v>
      </c>
      <c r="C15" s="852"/>
      <c r="D15" s="551" t="s">
        <v>92</v>
      </c>
      <c r="E15" s="110">
        <v>1E-3</v>
      </c>
      <c r="F15" s="176"/>
      <c r="G15" s="395"/>
      <c r="H15" s="190" t="s">
        <v>157</v>
      </c>
      <c r="I15" s="176"/>
      <c r="J15" s="190"/>
      <c r="K15" s="190" t="s">
        <v>157</v>
      </c>
      <c r="L15" s="190"/>
      <c r="M15" s="190"/>
      <c r="N15" s="190" t="s">
        <v>157</v>
      </c>
      <c r="O15" s="190"/>
      <c r="P15" s="190"/>
      <c r="Q15" s="23">
        <v>1E-3</v>
      </c>
      <c r="R15" s="24" t="s">
        <v>157</v>
      </c>
      <c r="S15" s="214" t="s">
        <v>157</v>
      </c>
      <c r="T15" s="862"/>
    </row>
    <row r="16" spans="1:20" ht="13.5" customHeight="1" x14ac:dyDescent="0.15">
      <c r="A16" s="105">
        <v>5</v>
      </c>
      <c r="B16" s="851" t="s">
        <v>353</v>
      </c>
      <c r="C16" s="852"/>
      <c r="D16" s="551" t="s">
        <v>92</v>
      </c>
      <c r="E16" s="109" t="s">
        <v>104</v>
      </c>
      <c r="F16" s="175"/>
      <c r="G16" s="374"/>
      <c r="H16" s="189" t="s">
        <v>104</v>
      </c>
      <c r="I16" s="175"/>
      <c r="J16" s="189"/>
      <c r="K16" s="189" t="s">
        <v>104</v>
      </c>
      <c r="L16" s="189"/>
      <c r="M16" s="189"/>
      <c r="N16" s="189" t="s">
        <v>104</v>
      </c>
      <c r="O16" s="189"/>
      <c r="P16" s="189"/>
      <c r="Q16" s="28" t="s">
        <v>104</v>
      </c>
      <c r="R16" s="172" t="s">
        <v>104</v>
      </c>
      <c r="S16" s="216" t="s">
        <v>104</v>
      </c>
      <c r="T16" s="847" t="s">
        <v>44</v>
      </c>
    </row>
    <row r="17" spans="1:20" ht="13.5" customHeight="1" x14ac:dyDescent="0.15">
      <c r="A17" s="105">
        <v>8</v>
      </c>
      <c r="B17" s="851" t="s">
        <v>352</v>
      </c>
      <c r="C17" s="852"/>
      <c r="D17" s="551" t="s">
        <v>92</v>
      </c>
      <c r="E17" s="109" t="s">
        <v>104</v>
      </c>
      <c r="F17" s="175"/>
      <c r="G17" s="374"/>
      <c r="H17" s="189" t="s">
        <v>104</v>
      </c>
      <c r="I17" s="175"/>
      <c r="J17" s="189"/>
      <c r="K17" s="189" t="s">
        <v>104</v>
      </c>
      <c r="L17" s="189"/>
      <c r="M17" s="189"/>
      <c r="N17" s="189" t="s">
        <v>104</v>
      </c>
      <c r="O17" s="189"/>
      <c r="P17" s="189"/>
      <c r="Q17" s="28" t="s">
        <v>104</v>
      </c>
      <c r="R17" s="172" t="s">
        <v>104</v>
      </c>
      <c r="S17" s="216" t="s">
        <v>104</v>
      </c>
      <c r="T17" s="858"/>
    </row>
    <row r="18" spans="1:20" ht="13.5" customHeight="1" x14ac:dyDescent="0.15">
      <c r="A18" s="105">
        <v>9</v>
      </c>
      <c r="B18" s="851" t="s">
        <v>290</v>
      </c>
      <c r="C18" s="852"/>
      <c r="D18" s="551" t="s">
        <v>92</v>
      </c>
      <c r="E18" s="110" t="s">
        <v>181</v>
      </c>
      <c r="F18" s="176"/>
      <c r="G18" s="395"/>
      <c r="H18" s="190" t="s">
        <v>181</v>
      </c>
      <c r="I18" s="176"/>
      <c r="J18" s="190"/>
      <c r="K18" s="190" t="s">
        <v>181</v>
      </c>
      <c r="L18" s="190"/>
      <c r="M18" s="190"/>
      <c r="N18" s="190" t="s">
        <v>181</v>
      </c>
      <c r="O18" s="190"/>
      <c r="P18" s="190"/>
      <c r="Q18" s="23" t="s">
        <v>181</v>
      </c>
      <c r="R18" s="24" t="s">
        <v>181</v>
      </c>
      <c r="S18" s="214" t="s">
        <v>181</v>
      </c>
      <c r="T18" s="848"/>
    </row>
    <row r="19" spans="1:20" ht="13.5" customHeight="1" x14ac:dyDescent="0.15">
      <c r="A19" s="105">
        <v>10</v>
      </c>
      <c r="B19" s="851" t="s">
        <v>291</v>
      </c>
      <c r="C19" s="852"/>
      <c r="D19" s="551" t="s">
        <v>92</v>
      </c>
      <c r="E19" s="341"/>
      <c r="F19" s="158"/>
      <c r="G19" s="515"/>
      <c r="H19" s="513"/>
      <c r="I19" s="158"/>
      <c r="J19" s="160"/>
      <c r="K19" s="586"/>
      <c r="L19" s="160"/>
      <c r="M19" s="160"/>
      <c r="N19" s="586"/>
      <c r="O19" s="160"/>
      <c r="P19" s="373"/>
      <c r="Q19" s="23" t="s">
        <v>22</v>
      </c>
      <c r="R19" s="24" t="s">
        <v>22</v>
      </c>
      <c r="S19" s="214" t="s">
        <v>22</v>
      </c>
      <c r="T19" s="847" t="s">
        <v>292</v>
      </c>
    </row>
    <row r="20" spans="1:20" ht="13.5" customHeight="1" x14ac:dyDescent="0.15">
      <c r="A20" s="105">
        <v>12</v>
      </c>
      <c r="B20" s="851" t="s">
        <v>293</v>
      </c>
      <c r="C20" s="852"/>
      <c r="D20" s="551" t="s">
        <v>92</v>
      </c>
      <c r="E20" s="341"/>
      <c r="F20" s="158"/>
      <c r="G20" s="515"/>
      <c r="H20" s="513"/>
      <c r="I20" s="158"/>
      <c r="J20" s="160"/>
      <c r="K20" s="586"/>
      <c r="L20" s="160"/>
      <c r="M20" s="160"/>
      <c r="N20" s="586"/>
      <c r="O20" s="160"/>
      <c r="P20" s="373"/>
      <c r="Q20" s="23" t="s">
        <v>22</v>
      </c>
      <c r="R20" s="24" t="s">
        <v>22</v>
      </c>
      <c r="S20" s="214" t="s">
        <v>22</v>
      </c>
      <c r="T20" s="848"/>
    </row>
    <row r="21" spans="1:20" ht="13.5" customHeight="1" x14ac:dyDescent="0.15">
      <c r="A21" s="105">
        <v>13</v>
      </c>
      <c r="B21" s="851" t="s">
        <v>351</v>
      </c>
      <c r="C21" s="852"/>
      <c r="D21" s="551" t="s">
        <v>92</v>
      </c>
      <c r="E21" s="341"/>
      <c r="F21" s="158"/>
      <c r="G21" s="515"/>
      <c r="H21" s="513"/>
      <c r="I21" s="158"/>
      <c r="J21" s="160"/>
      <c r="K21" s="586"/>
      <c r="L21" s="160"/>
      <c r="M21" s="160"/>
      <c r="N21" s="586"/>
      <c r="O21" s="160"/>
      <c r="P21" s="373"/>
      <c r="Q21" s="23" t="s">
        <v>22</v>
      </c>
      <c r="R21" s="24" t="s">
        <v>22</v>
      </c>
      <c r="S21" s="214" t="s">
        <v>22</v>
      </c>
      <c r="T21" s="847" t="s">
        <v>368</v>
      </c>
    </row>
    <row r="22" spans="1:20" ht="13.5" customHeight="1" x14ac:dyDescent="0.15">
      <c r="A22" s="105">
        <v>14</v>
      </c>
      <c r="B22" s="851" t="s">
        <v>296</v>
      </c>
      <c r="C22" s="852"/>
      <c r="D22" s="551" t="s">
        <v>92</v>
      </c>
      <c r="E22" s="341"/>
      <c r="F22" s="158"/>
      <c r="G22" s="515"/>
      <c r="H22" s="513"/>
      <c r="I22" s="158"/>
      <c r="J22" s="160"/>
      <c r="K22" s="586"/>
      <c r="L22" s="160"/>
      <c r="M22" s="160"/>
      <c r="N22" s="586"/>
      <c r="O22" s="160"/>
      <c r="P22" s="373"/>
      <c r="Q22" s="23" t="s">
        <v>22</v>
      </c>
      <c r="R22" s="24" t="s">
        <v>22</v>
      </c>
      <c r="S22" s="214" t="s">
        <v>22</v>
      </c>
      <c r="T22" s="848"/>
    </row>
    <row r="23" spans="1:20" ht="21" x14ac:dyDescent="0.15">
      <c r="A23" s="105">
        <v>15</v>
      </c>
      <c r="B23" s="851" t="s">
        <v>298</v>
      </c>
      <c r="C23" s="852"/>
      <c r="D23" s="551" t="s">
        <v>92</v>
      </c>
      <c r="E23" s="377"/>
      <c r="F23" s="622" t="s">
        <v>710</v>
      </c>
      <c r="G23" s="396"/>
      <c r="H23" s="639" t="s">
        <v>710</v>
      </c>
      <c r="I23" s="167"/>
      <c r="J23" s="639" t="s">
        <v>710</v>
      </c>
      <c r="K23" s="587"/>
      <c r="L23" s="378"/>
      <c r="M23" s="378"/>
      <c r="N23" s="587"/>
      <c r="O23" s="378"/>
      <c r="P23" s="378"/>
      <c r="Q23" s="565" t="s">
        <v>710</v>
      </c>
      <c r="R23" s="566" t="s">
        <v>710</v>
      </c>
      <c r="S23" s="567" t="s">
        <v>710</v>
      </c>
      <c r="T23" s="111" t="s">
        <v>299</v>
      </c>
    </row>
    <row r="24" spans="1:20" ht="13.5" customHeight="1" x14ac:dyDescent="0.15">
      <c r="A24" s="105">
        <v>16</v>
      </c>
      <c r="B24" s="851" t="s">
        <v>300</v>
      </c>
      <c r="C24" s="852"/>
      <c r="D24" s="551" t="s">
        <v>92</v>
      </c>
      <c r="E24" s="341"/>
      <c r="F24" s="158"/>
      <c r="G24" s="515"/>
      <c r="H24" s="513"/>
      <c r="I24" s="158"/>
      <c r="J24" s="160"/>
      <c r="K24" s="586"/>
      <c r="L24" s="160"/>
      <c r="M24" s="160"/>
      <c r="N24" s="586"/>
      <c r="O24" s="160"/>
      <c r="P24" s="373"/>
      <c r="Q24" s="23" t="s">
        <v>22</v>
      </c>
      <c r="R24" s="24" t="s">
        <v>22</v>
      </c>
      <c r="S24" s="214" t="s">
        <v>22</v>
      </c>
      <c r="T24" s="111" t="s">
        <v>292</v>
      </c>
    </row>
    <row r="25" spans="1:20" ht="13.5" customHeight="1" x14ac:dyDescent="0.15">
      <c r="A25" s="105">
        <v>17</v>
      </c>
      <c r="B25" s="851" t="s">
        <v>302</v>
      </c>
      <c r="C25" s="852"/>
      <c r="D25" s="551" t="s">
        <v>92</v>
      </c>
      <c r="E25" s="430">
        <v>18</v>
      </c>
      <c r="F25" s="196"/>
      <c r="G25" s="523"/>
      <c r="H25" s="196">
        <v>23</v>
      </c>
      <c r="I25" s="501"/>
      <c r="J25" s="501"/>
      <c r="K25" s="196">
        <v>38</v>
      </c>
      <c r="L25" s="501"/>
      <c r="M25" s="501"/>
      <c r="N25" s="196">
        <v>28</v>
      </c>
      <c r="O25" s="501"/>
      <c r="P25" s="501"/>
      <c r="Q25" s="21">
        <v>38</v>
      </c>
      <c r="R25" s="20">
        <v>18</v>
      </c>
      <c r="S25" s="213">
        <v>27</v>
      </c>
      <c r="T25" s="113" t="s">
        <v>39</v>
      </c>
    </row>
    <row r="26" spans="1:20" ht="13.5" customHeight="1" x14ac:dyDescent="0.15">
      <c r="A26" s="105">
        <v>18</v>
      </c>
      <c r="B26" s="851" t="s">
        <v>72</v>
      </c>
      <c r="C26" s="852"/>
      <c r="D26" s="551" t="s">
        <v>92</v>
      </c>
      <c r="E26" s="334">
        <v>3.7999999999999999E-2</v>
      </c>
      <c r="F26" s="24"/>
      <c r="G26" s="208"/>
      <c r="H26" s="197">
        <v>9.0999999999999998E-2</v>
      </c>
      <c r="I26" s="11"/>
      <c r="J26" s="24"/>
      <c r="K26" s="197">
        <v>7.2999999999999995E-2</v>
      </c>
      <c r="L26" s="24"/>
      <c r="M26" s="24"/>
      <c r="N26" s="197">
        <v>3.4000000000000002E-2</v>
      </c>
      <c r="O26" s="24"/>
      <c r="P26" s="208"/>
      <c r="Q26" s="23">
        <v>9.0999999999999998E-2</v>
      </c>
      <c r="R26" s="24">
        <v>3.4000000000000002E-2</v>
      </c>
      <c r="S26" s="214">
        <v>5.8999999999999997E-2</v>
      </c>
      <c r="T26" s="111" t="s">
        <v>25</v>
      </c>
    </row>
    <row r="27" spans="1:20" ht="13.5" customHeight="1" x14ac:dyDescent="0.15">
      <c r="A27" s="105">
        <v>19</v>
      </c>
      <c r="B27" s="851" t="s">
        <v>304</v>
      </c>
      <c r="C27" s="852"/>
      <c r="D27" s="551" t="s">
        <v>92</v>
      </c>
      <c r="E27" s="428">
        <v>2</v>
      </c>
      <c r="F27" s="158"/>
      <c r="G27" s="515"/>
      <c r="H27" s="431">
        <v>5</v>
      </c>
      <c r="I27" s="158"/>
      <c r="J27" s="160"/>
      <c r="K27" s="581">
        <v>3</v>
      </c>
      <c r="L27" s="160"/>
      <c r="M27" s="160"/>
      <c r="N27" s="594">
        <v>3</v>
      </c>
      <c r="O27" s="160"/>
      <c r="P27" s="373"/>
      <c r="Q27" s="21">
        <v>5</v>
      </c>
      <c r="R27" s="20">
        <v>2</v>
      </c>
      <c r="S27" s="213">
        <v>3.3</v>
      </c>
      <c r="T27" s="114" t="s">
        <v>39</v>
      </c>
    </row>
    <row r="28" spans="1:20" ht="13.5" customHeight="1" x14ac:dyDescent="0.15">
      <c r="A28" s="105">
        <v>20</v>
      </c>
      <c r="B28" s="851" t="s">
        <v>350</v>
      </c>
      <c r="C28" s="852"/>
      <c r="D28" s="551" t="s">
        <v>92</v>
      </c>
      <c r="E28" s="405" t="s">
        <v>104</v>
      </c>
      <c r="F28" s="175"/>
      <c r="G28" s="374"/>
      <c r="H28" s="412" t="s">
        <v>104</v>
      </c>
      <c r="I28" s="175"/>
      <c r="J28" s="189"/>
      <c r="K28" s="189" t="s">
        <v>104</v>
      </c>
      <c r="L28" s="189"/>
      <c r="M28" s="189"/>
      <c r="N28" s="189" t="s">
        <v>104</v>
      </c>
      <c r="O28" s="189"/>
      <c r="P28" s="189"/>
      <c r="Q28" s="28" t="s">
        <v>104</v>
      </c>
      <c r="R28" s="172" t="s">
        <v>104</v>
      </c>
      <c r="S28" s="216" t="s">
        <v>104</v>
      </c>
      <c r="T28" s="847" t="s">
        <v>44</v>
      </c>
    </row>
    <row r="29" spans="1:20" ht="13.5" customHeight="1" x14ac:dyDescent="0.15">
      <c r="A29" s="105">
        <v>21</v>
      </c>
      <c r="B29" s="851" t="s">
        <v>349</v>
      </c>
      <c r="C29" s="852"/>
      <c r="D29" s="551" t="s">
        <v>92</v>
      </c>
      <c r="E29" s="406" t="s">
        <v>134</v>
      </c>
      <c r="F29" s="176"/>
      <c r="G29" s="395"/>
      <c r="H29" s="413" t="s">
        <v>134</v>
      </c>
      <c r="I29" s="176"/>
      <c r="J29" s="190"/>
      <c r="K29" s="190" t="s">
        <v>134</v>
      </c>
      <c r="L29" s="190"/>
      <c r="M29" s="190"/>
      <c r="N29" s="190" t="s">
        <v>134</v>
      </c>
      <c r="O29" s="190"/>
      <c r="P29" s="190"/>
      <c r="Q29" s="23" t="s">
        <v>134</v>
      </c>
      <c r="R29" s="24" t="s">
        <v>134</v>
      </c>
      <c r="S29" s="214" t="s">
        <v>134</v>
      </c>
      <c r="T29" s="848"/>
    </row>
    <row r="30" spans="1:20" ht="13.5" customHeight="1" x14ac:dyDescent="0.15">
      <c r="A30" s="105">
        <v>22</v>
      </c>
      <c r="B30" s="849" t="s">
        <v>308</v>
      </c>
      <c r="C30" s="850"/>
      <c r="D30" s="551" t="s">
        <v>92</v>
      </c>
      <c r="E30" s="407"/>
      <c r="F30" s="158"/>
      <c r="G30" s="515"/>
      <c r="H30" s="414"/>
      <c r="I30" s="158"/>
      <c r="J30" s="160"/>
      <c r="K30" s="588"/>
      <c r="L30" s="373"/>
      <c r="M30" s="373"/>
      <c r="N30" s="588"/>
      <c r="O30" s="373"/>
      <c r="P30" s="373"/>
      <c r="Q30" s="23" t="s">
        <v>22</v>
      </c>
      <c r="R30" s="24" t="s">
        <v>22</v>
      </c>
      <c r="S30" s="214" t="s">
        <v>22</v>
      </c>
      <c r="T30" s="847" t="s">
        <v>74</v>
      </c>
    </row>
    <row r="31" spans="1:20" ht="13.5" customHeight="1" x14ac:dyDescent="0.15">
      <c r="A31" s="105">
        <v>23</v>
      </c>
      <c r="B31" s="851" t="s">
        <v>130</v>
      </c>
      <c r="C31" s="852"/>
      <c r="D31" s="100" t="s">
        <v>22</v>
      </c>
      <c r="E31" s="428">
        <v>1</v>
      </c>
      <c r="F31" s="350"/>
      <c r="G31" s="524"/>
      <c r="H31" s="431">
        <v>1</v>
      </c>
      <c r="I31" s="350"/>
      <c r="J31" s="350"/>
      <c r="K31" s="431" t="s">
        <v>520</v>
      </c>
      <c r="L31" s="350"/>
      <c r="M31" s="350"/>
      <c r="N31" s="431" t="s">
        <v>520</v>
      </c>
      <c r="O31" s="350"/>
      <c r="P31" s="350"/>
      <c r="Q31" s="21">
        <v>1</v>
      </c>
      <c r="R31" s="20" t="s">
        <v>520</v>
      </c>
      <c r="S31" s="213">
        <v>1</v>
      </c>
      <c r="T31" s="848"/>
    </row>
    <row r="32" spans="1:20" ht="13.5" customHeight="1" x14ac:dyDescent="0.15">
      <c r="A32" s="105">
        <v>24</v>
      </c>
      <c r="B32" s="851" t="s">
        <v>75</v>
      </c>
      <c r="C32" s="852"/>
      <c r="D32" s="100" t="s">
        <v>92</v>
      </c>
      <c r="E32" s="332">
        <v>63</v>
      </c>
      <c r="F32" s="20"/>
      <c r="G32" s="537"/>
      <c r="H32" s="20">
        <v>60</v>
      </c>
      <c r="I32" s="537"/>
      <c r="J32" s="537"/>
      <c r="K32" s="20">
        <v>61</v>
      </c>
      <c r="L32" s="537"/>
      <c r="M32" s="537"/>
      <c r="N32" s="20">
        <v>47</v>
      </c>
      <c r="O32" s="537"/>
      <c r="P32" s="538"/>
      <c r="Q32" s="21">
        <v>63</v>
      </c>
      <c r="R32" s="20">
        <v>47</v>
      </c>
      <c r="S32" s="213">
        <v>58</v>
      </c>
      <c r="T32" s="111" t="s">
        <v>39</v>
      </c>
    </row>
    <row r="33" spans="1:20" ht="13.5" customHeight="1" x14ac:dyDescent="0.15">
      <c r="A33" s="105">
        <v>25</v>
      </c>
      <c r="B33" s="851" t="s">
        <v>88</v>
      </c>
      <c r="C33" s="852"/>
      <c r="D33" s="100" t="s">
        <v>87</v>
      </c>
      <c r="E33" s="449">
        <v>35.700000000000003</v>
      </c>
      <c r="F33" s="184">
        <v>7</v>
      </c>
      <c r="G33" s="184">
        <v>1.7</v>
      </c>
      <c r="H33" s="184">
        <v>4.9000000000000004</v>
      </c>
      <c r="I33" s="184">
        <v>0.8</v>
      </c>
      <c r="J33" s="184">
        <v>1.5</v>
      </c>
      <c r="K33" s="184">
        <v>1.5</v>
      </c>
      <c r="L33" s="184">
        <v>5.3</v>
      </c>
      <c r="M33" s="184">
        <v>2</v>
      </c>
      <c r="N33" s="184">
        <v>0.9</v>
      </c>
      <c r="O33" s="184">
        <v>1</v>
      </c>
      <c r="P33" s="184">
        <v>9.8000000000000007</v>
      </c>
      <c r="Q33" s="12">
        <v>35.700000000000003</v>
      </c>
      <c r="R33" s="11">
        <v>0.8</v>
      </c>
      <c r="S33" s="212">
        <v>6</v>
      </c>
      <c r="T33" s="847" t="s">
        <v>74</v>
      </c>
    </row>
    <row r="34" spans="1:20" ht="13.5" customHeight="1" x14ac:dyDescent="0.15">
      <c r="A34" s="105">
        <v>26</v>
      </c>
      <c r="B34" s="851" t="s">
        <v>650</v>
      </c>
      <c r="C34" s="852"/>
      <c r="D34" s="100" t="s">
        <v>22</v>
      </c>
      <c r="E34" s="449">
        <v>7</v>
      </c>
      <c r="F34" s="184">
        <v>7.1</v>
      </c>
      <c r="G34" s="184">
        <v>7.3</v>
      </c>
      <c r="H34" s="184">
        <v>7.1</v>
      </c>
      <c r="I34" s="184">
        <v>7.1</v>
      </c>
      <c r="J34" s="184">
        <v>6.9</v>
      </c>
      <c r="K34" s="184">
        <v>6.9</v>
      </c>
      <c r="L34" s="184">
        <v>6.9</v>
      </c>
      <c r="M34" s="184">
        <v>6.8</v>
      </c>
      <c r="N34" s="184">
        <v>7</v>
      </c>
      <c r="O34" s="184">
        <v>6.9</v>
      </c>
      <c r="P34" s="184">
        <v>6.8</v>
      </c>
      <c r="Q34" s="12">
        <v>7.3</v>
      </c>
      <c r="R34" s="11">
        <v>6.8</v>
      </c>
      <c r="S34" s="212">
        <v>7</v>
      </c>
      <c r="T34" s="858"/>
    </row>
    <row r="35" spans="1:20" ht="12.75" customHeight="1" x14ac:dyDescent="0.15">
      <c r="A35" s="116">
        <v>27</v>
      </c>
      <c r="B35" s="851" t="s">
        <v>312</v>
      </c>
      <c r="C35" s="852"/>
      <c r="D35" s="100" t="s">
        <v>22</v>
      </c>
      <c r="E35" s="404">
        <v>-2.7</v>
      </c>
      <c r="F35" s="420"/>
      <c r="G35" s="515"/>
      <c r="H35" s="450">
        <v>-2.2999999999999998</v>
      </c>
      <c r="I35" s="420"/>
      <c r="J35" s="421"/>
      <c r="K35" s="454">
        <v>-2</v>
      </c>
      <c r="L35" s="421"/>
      <c r="M35" s="421"/>
      <c r="N35" s="454">
        <v>-2.4</v>
      </c>
      <c r="O35" s="421"/>
      <c r="P35" s="421"/>
      <c r="Q35" s="12">
        <v>-2</v>
      </c>
      <c r="R35" s="11">
        <v>-2.7</v>
      </c>
      <c r="S35" s="212">
        <v>-2.4</v>
      </c>
      <c r="T35" s="848"/>
    </row>
    <row r="36" spans="1:20" ht="12.75" customHeight="1" x14ac:dyDescent="0.15">
      <c r="A36" s="116">
        <v>28</v>
      </c>
      <c r="B36" s="854" t="s">
        <v>313</v>
      </c>
      <c r="C36" s="855"/>
      <c r="D36" s="19" t="s">
        <v>551</v>
      </c>
      <c r="E36" s="408">
        <v>1600</v>
      </c>
      <c r="F36" s="168"/>
      <c r="G36" s="525"/>
      <c r="H36" s="415">
        <v>490</v>
      </c>
      <c r="I36" s="168"/>
      <c r="J36" s="199"/>
      <c r="K36" s="191">
        <v>510</v>
      </c>
      <c r="L36" s="230"/>
      <c r="M36" s="230"/>
      <c r="N36" s="191">
        <v>260</v>
      </c>
      <c r="O36" s="230"/>
      <c r="P36" s="230"/>
      <c r="Q36" s="21">
        <v>1600</v>
      </c>
      <c r="R36" s="20">
        <v>260</v>
      </c>
      <c r="S36" s="213">
        <v>720</v>
      </c>
      <c r="T36" s="115" t="s">
        <v>314</v>
      </c>
    </row>
    <row r="37" spans="1:20" ht="13.5" customHeight="1" x14ac:dyDescent="0.15">
      <c r="A37" s="105">
        <v>29</v>
      </c>
      <c r="B37" s="106" t="s">
        <v>348</v>
      </c>
      <c r="C37" s="107"/>
      <c r="D37" s="551" t="s">
        <v>92</v>
      </c>
      <c r="E37" s="405" t="s">
        <v>104</v>
      </c>
      <c r="F37" s="175"/>
      <c r="G37" s="374"/>
      <c r="H37" s="412" t="s">
        <v>104</v>
      </c>
      <c r="I37" s="175"/>
      <c r="J37" s="189"/>
      <c r="K37" s="189" t="s">
        <v>104</v>
      </c>
      <c r="L37" s="189"/>
      <c r="M37" s="189"/>
      <c r="N37" s="189" t="s">
        <v>104</v>
      </c>
      <c r="O37" s="189"/>
      <c r="P37" s="189"/>
      <c r="Q37" s="28" t="s">
        <v>104</v>
      </c>
      <c r="R37" s="172" t="s">
        <v>104</v>
      </c>
      <c r="S37" s="216" t="s">
        <v>104</v>
      </c>
      <c r="T37" s="111" t="s">
        <v>44</v>
      </c>
    </row>
    <row r="38" spans="1:20" ht="13.5" customHeight="1" x14ac:dyDescent="0.15">
      <c r="A38" s="120">
        <v>30</v>
      </c>
      <c r="B38" s="854" t="s">
        <v>66</v>
      </c>
      <c r="C38" s="855"/>
      <c r="D38" s="551" t="s">
        <v>92</v>
      </c>
      <c r="E38" s="333">
        <v>0.88</v>
      </c>
      <c r="F38" s="25"/>
      <c r="G38" s="222"/>
      <c r="H38" s="380">
        <v>0.15</v>
      </c>
      <c r="I38" s="25"/>
      <c r="J38" s="25"/>
      <c r="K38" s="380">
        <v>0.09</v>
      </c>
      <c r="L38" s="25"/>
      <c r="M38" s="25"/>
      <c r="N38" s="380">
        <v>0.03</v>
      </c>
      <c r="O38" s="25"/>
      <c r="P38" s="222"/>
      <c r="Q38" s="27">
        <v>0.88</v>
      </c>
      <c r="R38" s="25">
        <v>0.03</v>
      </c>
      <c r="S38" s="215">
        <v>0.28999999999999998</v>
      </c>
      <c r="T38" s="115" t="s">
        <v>25</v>
      </c>
    </row>
    <row r="39" spans="1:20" ht="21" customHeight="1" thickBot="1" x14ac:dyDescent="0.2">
      <c r="A39" s="119">
        <v>31</v>
      </c>
      <c r="B39" s="856" t="s">
        <v>495</v>
      </c>
      <c r="C39" s="980"/>
      <c r="D39" s="551" t="s">
        <v>92</v>
      </c>
      <c r="E39" s="409" t="s">
        <v>540</v>
      </c>
      <c r="F39" s="390"/>
      <c r="G39" s="148"/>
      <c r="H39" s="526" t="s">
        <v>540</v>
      </c>
      <c r="I39" s="390"/>
      <c r="J39" s="391"/>
      <c r="K39" s="416" t="s">
        <v>540</v>
      </c>
      <c r="L39" s="391"/>
      <c r="M39" s="391"/>
      <c r="N39" s="416" t="s">
        <v>540</v>
      </c>
      <c r="O39" s="391"/>
      <c r="P39" s="391"/>
      <c r="Q39" s="392" t="s">
        <v>540</v>
      </c>
      <c r="R39" s="155" t="s">
        <v>540</v>
      </c>
      <c r="S39" s="393" t="s">
        <v>540</v>
      </c>
      <c r="T39" s="445" t="s">
        <v>74</v>
      </c>
    </row>
    <row r="40" spans="1:20" s="103" customFormat="1" ht="13.5" customHeight="1" x14ac:dyDescent="0.15">
      <c r="A40" s="859" t="s">
        <v>500</v>
      </c>
      <c r="B40" s="860"/>
      <c r="C40" s="860"/>
      <c r="D40" s="254" t="s">
        <v>16</v>
      </c>
      <c r="E40" s="460"/>
      <c r="F40" s="153"/>
      <c r="G40" s="153"/>
      <c r="H40" s="153"/>
      <c r="I40" s="153"/>
      <c r="J40" s="419" t="s">
        <v>380</v>
      </c>
      <c r="K40" s="419" t="s">
        <v>381</v>
      </c>
      <c r="L40" s="153"/>
      <c r="M40" s="153"/>
      <c r="N40" s="153"/>
      <c r="O40" s="153"/>
      <c r="P40" s="327"/>
      <c r="Q40" s="303"/>
      <c r="R40" s="304"/>
      <c r="S40" s="276"/>
      <c r="T40" s="277"/>
    </row>
    <row r="41" spans="1:20" ht="13.5" customHeight="1" x14ac:dyDescent="0.15">
      <c r="A41" s="121">
        <v>1</v>
      </c>
      <c r="B41" s="863" t="s">
        <v>316</v>
      </c>
      <c r="C41" s="983"/>
      <c r="D41" s="551" t="s">
        <v>557</v>
      </c>
      <c r="E41" s="270"/>
      <c r="F41" s="271"/>
      <c r="G41" s="271" t="s">
        <v>562</v>
      </c>
      <c r="H41" s="271"/>
      <c r="I41" s="271" t="s">
        <v>562</v>
      </c>
      <c r="J41" s="271"/>
      <c r="K41" s="271"/>
      <c r="L41" s="271"/>
      <c r="M41" s="271"/>
      <c r="N41" s="271"/>
      <c r="O41" s="271"/>
      <c r="P41" s="371"/>
      <c r="Q41" s="273" t="s">
        <v>22</v>
      </c>
      <c r="R41" s="274" t="s">
        <v>22</v>
      </c>
      <c r="S41" s="275" t="s">
        <v>22</v>
      </c>
      <c r="T41" s="858" t="s">
        <v>318</v>
      </c>
    </row>
    <row r="42" spans="1:20" ht="13.5" customHeight="1" x14ac:dyDescent="0.15">
      <c r="A42" s="120">
        <v>2</v>
      </c>
      <c r="B42" s="851" t="s">
        <v>319</v>
      </c>
      <c r="C42" s="984"/>
      <c r="D42" s="551" t="s">
        <v>557</v>
      </c>
      <c r="E42" s="389"/>
      <c r="F42" s="158"/>
      <c r="G42" s="345" t="s">
        <v>562</v>
      </c>
      <c r="H42" s="158"/>
      <c r="I42" s="158" t="s">
        <v>562</v>
      </c>
      <c r="J42" s="158"/>
      <c r="K42" s="158"/>
      <c r="L42" s="158"/>
      <c r="M42" s="158"/>
      <c r="N42" s="158"/>
      <c r="O42" s="158"/>
      <c r="P42" s="372"/>
      <c r="Q42" s="23" t="s">
        <v>22</v>
      </c>
      <c r="R42" s="24" t="s">
        <v>22</v>
      </c>
      <c r="S42" s="214" t="s">
        <v>22</v>
      </c>
      <c r="T42" s="848"/>
    </row>
    <row r="43" spans="1:20" ht="13.5" customHeight="1" x14ac:dyDescent="0.15">
      <c r="A43" s="121">
        <v>3</v>
      </c>
      <c r="B43" s="985" t="s">
        <v>20</v>
      </c>
      <c r="C43" s="986"/>
      <c r="D43" s="569" t="s">
        <v>553</v>
      </c>
      <c r="E43" s="389">
        <v>1</v>
      </c>
      <c r="F43" s="454">
        <v>5.2</v>
      </c>
      <c r="G43" s="397">
        <v>0</v>
      </c>
      <c r="H43" s="450">
        <v>12.1</v>
      </c>
      <c r="I43" s="169">
        <v>1</v>
      </c>
      <c r="J43" s="169">
        <v>0</v>
      </c>
      <c r="K43" s="658">
        <v>4.0999999999999996</v>
      </c>
      <c r="L43" s="658">
        <v>14.8</v>
      </c>
      <c r="M43" s="169">
        <v>0</v>
      </c>
      <c r="N43" s="658">
        <v>1</v>
      </c>
      <c r="O43" s="169">
        <v>0</v>
      </c>
      <c r="P43" s="236">
        <v>0</v>
      </c>
      <c r="Q43" s="21">
        <v>14.8</v>
      </c>
      <c r="R43" s="20">
        <v>0</v>
      </c>
      <c r="S43" s="213">
        <v>3.3</v>
      </c>
      <c r="T43" s="981" t="s">
        <v>501</v>
      </c>
    </row>
    <row r="44" spans="1:20" ht="13.5" customHeight="1" thickBot="1" x14ac:dyDescent="0.2">
      <c r="A44" s="121">
        <v>4</v>
      </c>
      <c r="B44" s="851" t="s">
        <v>321</v>
      </c>
      <c r="C44" s="852"/>
      <c r="D44" s="569" t="s">
        <v>555</v>
      </c>
      <c r="E44" s="112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236">
        <v>0</v>
      </c>
      <c r="Q44" s="265">
        <v>0</v>
      </c>
      <c r="R44" s="266">
        <v>0</v>
      </c>
      <c r="S44" s="267">
        <v>0</v>
      </c>
      <c r="T44" s="982"/>
    </row>
    <row r="45" spans="1:20" ht="14.25" customHeight="1" x14ac:dyDescent="0.15">
      <c r="A45" s="792" t="s">
        <v>624</v>
      </c>
      <c r="B45" s="793"/>
      <c r="C45" s="960"/>
      <c r="D45" s="13" t="s">
        <v>16</v>
      </c>
      <c r="E45" s="616"/>
      <c r="F45" s="615"/>
      <c r="G45" s="490"/>
      <c r="H45" s="615"/>
      <c r="I45" s="247"/>
      <c r="J45" s="615" t="s">
        <v>380</v>
      </c>
      <c r="K45" s="615" t="s">
        <v>381</v>
      </c>
      <c r="L45" s="615"/>
      <c r="M45" s="615"/>
      <c r="N45" s="615"/>
      <c r="O45" s="615"/>
      <c r="P45" s="617"/>
      <c r="Q45" s="255"/>
      <c r="R45" s="247"/>
      <c r="S45" s="248"/>
      <c r="T45" s="32"/>
    </row>
    <row r="46" spans="1:20" ht="10.5" customHeight="1" x14ac:dyDescent="0.15">
      <c r="A46" s="33">
        <v>1</v>
      </c>
      <c r="B46" s="836" t="s">
        <v>118</v>
      </c>
      <c r="C46" s="837"/>
      <c r="D46" s="19" t="s">
        <v>24</v>
      </c>
      <c r="E46" s="482"/>
      <c r="F46" s="25" t="s">
        <v>622</v>
      </c>
      <c r="G46" s="482"/>
      <c r="H46" s="25" t="s">
        <v>622</v>
      </c>
      <c r="I46" s="543"/>
      <c r="J46" s="25" t="s">
        <v>622</v>
      </c>
      <c r="K46" s="482"/>
      <c r="L46" s="25" t="s">
        <v>622</v>
      </c>
      <c r="M46" s="25"/>
      <c r="N46" s="482"/>
      <c r="O46" s="543"/>
      <c r="P46" s="222"/>
      <c r="Q46" s="27" t="s">
        <v>622</v>
      </c>
      <c r="R46" s="25" t="s">
        <v>622</v>
      </c>
      <c r="S46" s="215" t="s">
        <v>622</v>
      </c>
      <c r="T46" s="789" t="s">
        <v>74</v>
      </c>
    </row>
    <row r="47" spans="1:20" ht="10.5" customHeight="1" x14ac:dyDescent="0.15">
      <c r="A47" s="35">
        <v>2</v>
      </c>
      <c r="B47" s="836" t="s">
        <v>651</v>
      </c>
      <c r="C47" s="837"/>
      <c r="D47" s="19" t="s">
        <v>24</v>
      </c>
      <c r="E47" s="481"/>
      <c r="F47" s="11">
        <v>1.1000000000000001</v>
      </c>
      <c r="G47" s="481"/>
      <c r="H47" s="11">
        <v>1.1000000000000001</v>
      </c>
      <c r="I47" s="623"/>
      <c r="J47" s="11">
        <v>1</v>
      </c>
      <c r="K47" s="481"/>
      <c r="L47" s="11">
        <v>1.2</v>
      </c>
      <c r="M47" s="11"/>
      <c r="N47" s="481"/>
      <c r="O47" s="623"/>
      <c r="P47" s="205"/>
      <c r="Q47" s="12">
        <v>1.2</v>
      </c>
      <c r="R47" s="11">
        <v>1</v>
      </c>
      <c r="S47" s="212">
        <v>1.1000000000000001</v>
      </c>
      <c r="T47" s="791"/>
    </row>
    <row r="48" spans="1:20" ht="10.5" customHeight="1" x14ac:dyDescent="0.15">
      <c r="A48" s="35">
        <v>3</v>
      </c>
      <c r="B48" s="836" t="s">
        <v>652</v>
      </c>
      <c r="C48" s="837"/>
      <c r="D48" s="19" t="s">
        <v>24</v>
      </c>
      <c r="E48" s="481"/>
      <c r="F48" s="11">
        <v>1.6</v>
      </c>
      <c r="G48" s="481"/>
      <c r="H48" s="11">
        <v>1.9</v>
      </c>
      <c r="I48" s="623"/>
      <c r="J48" s="11">
        <v>1.8</v>
      </c>
      <c r="K48" s="481"/>
      <c r="L48" s="11">
        <v>1.6</v>
      </c>
      <c r="M48" s="11"/>
      <c r="N48" s="481"/>
      <c r="O48" s="623"/>
      <c r="P48" s="205"/>
      <c r="Q48" s="12">
        <v>1.9</v>
      </c>
      <c r="R48" s="11">
        <v>1.6</v>
      </c>
      <c r="S48" s="212">
        <v>1.7</v>
      </c>
      <c r="T48" s="791"/>
    </row>
    <row r="49" spans="1:20" ht="10.15" customHeight="1" x14ac:dyDescent="0.15">
      <c r="A49" s="35">
        <v>4</v>
      </c>
      <c r="B49" s="836" t="s">
        <v>101</v>
      </c>
      <c r="C49" s="837"/>
      <c r="D49" s="19" t="s">
        <v>24</v>
      </c>
      <c r="E49" s="637"/>
      <c r="F49" s="11">
        <v>11</v>
      </c>
      <c r="G49" s="481"/>
      <c r="H49" s="11">
        <v>8.9</v>
      </c>
      <c r="I49" s="537"/>
      <c r="J49" s="11">
        <v>8</v>
      </c>
      <c r="K49" s="481"/>
      <c r="L49" s="20">
        <v>8.4</v>
      </c>
      <c r="M49" s="20"/>
      <c r="N49" s="480"/>
      <c r="O49" s="537"/>
      <c r="P49" s="207"/>
      <c r="Q49" s="12">
        <v>11</v>
      </c>
      <c r="R49" s="11">
        <v>8</v>
      </c>
      <c r="S49" s="212">
        <v>9.1</v>
      </c>
      <c r="T49" s="791"/>
    </row>
    <row r="50" spans="1:20" ht="10.15" customHeight="1" x14ac:dyDescent="0.15">
      <c r="A50" s="35">
        <v>5</v>
      </c>
      <c r="B50" s="836" t="s">
        <v>653</v>
      </c>
      <c r="C50" s="837"/>
      <c r="D50" s="19" t="s">
        <v>122</v>
      </c>
      <c r="E50" s="481"/>
      <c r="F50" s="24">
        <v>0.23</v>
      </c>
      <c r="G50" s="470"/>
      <c r="H50" s="24">
        <v>0.17299999999999999</v>
      </c>
      <c r="I50" s="540"/>
      <c r="J50" s="24">
        <v>0.1</v>
      </c>
      <c r="K50" s="470"/>
      <c r="L50" s="24">
        <v>0.17799999999999999</v>
      </c>
      <c r="M50" s="24"/>
      <c r="N50" s="470"/>
      <c r="O50" s="540"/>
      <c r="P50" s="208"/>
      <c r="Q50" s="23">
        <v>0.23</v>
      </c>
      <c r="R50" s="24">
        <v>0.1</v>
      </c>
      <c r="S50" s="214">
        <v>0.17</v>
      </c>
      <c r="T50" s="791"/>
    </row>
    <row r="51" spans="1:20" ht="10.15" customHeight="1" x14ac:dyDescent="0.15">
      <c r="A51" s="35">
        <v>6</v>
      </c>
      <c r="B51" s="836" t="s">
        <v>654</v>
      </c>
      <c r="C51" s="837"/>
      <c r="D51" s="19" t="s">
        <v>24</v>
      </c>
      <c r="E51" s="480"/>
      <c r="F51" s="20">
        <v>4</v>
      </c>
      <c r="G51" s="480"/>
      <c r="H51" s="20">
        <v>5</v>
      </c>
      <c r="I51" s="537"/>
      <c r="J51" s="20">
        <v>1</v>
      </c>
      <c r="K51" s="480"/>
      <c r="L51" s="20">
        <v>4</v>
      </c>
      <c r="M51" s="20"/>
      <c r="N51" s="480"/>
      <c r="O51" s="537"/>
      <c r="P51" s="207"/>
      <c r="Q51" s="21">
        <v>5</v>
      </c>
      <c r="R51" s="20">
        <v>1</v>
      </c>
      <c r="S51" s="213">
        <v>4</v>
      </c>
      <c r="T51" s="791"/>
    </row>
    <row r="52" spans="1:20" ht="10.15" customHeight="1" x14ac:dyDescent="0.15">
      <c r="A52" s="35">
        <v>7</v>
      </c>
      <c r="B52" s="836" t="s">
        <v>124</v>
      </c>
      <c r="C52" s="837"/>
      <c r="D52" s="19" t="s">
        <v>24</v>
      </c>
      <c r="E52" s="481"/>
      <c r="F52" s="11">
        <v>2.4</v>
      </c>
      <c r="G52" s="481"/>
      <c r="H52" s="11">
        <v>4.4000000000000004</v>
      </c>
      <c r="I52" s="623"/>
      <c r="J52" s="11">
        <v>3.5</v>
      </c>
      <c r="K52" s="481"/>
      <c r="L52" s="11">
        <v>2.2999999999999998</v>
      </c>
      <c r="M52" s="11"/>
      <c r="N52" s="481"/>
      <c r="O52" s="623"/>
      <c r="P52" s="205"/>
      <c r="Q52" s="12">
        <v>4.4000000000000004</v>
      </c>
      <c r="R52" s="11">
        <v>2.2999999999999998</v>
      </c>
      <c r="S52" s="212">
        <v>3.2</v>
      </c>
      <c r="T52" s="791"/>
    </row>
    <row r="53" spans="1:20" ht="10.15" customHeight="1" x14ac:dyDescent="0.15">
      <c r="A53" s="35">
        <v>8</v>
      </c>
      <c r="B53" s="836" t="s">
        <v>90</v>
      </c>
      <c r="C53" s="837"/>
      <c r="D53" s="19" t="s">
        <v>24</v>
      </c>
      <c r="E53" s="482"/>
      <c r="F53" s="25">
        <v>0.26</v>
      </c>
      <c r="G53" s="482"/>
      <c r="H53" s="25">
        <v>0.34</v>
      </c>
      <c r="I53" s="543"/>
      <c r="J53" s="25">
        <v>0.67</v>
      </c>
      <c r="K53" s="482"/>
      <c r="L53" s="25">
        <v>0.2</v>
      </c>
      <c r="M53" s="25"/>
      <c r="N53" s="482"/>
      <c r="O53" s="543"/>
      <c r="P53" s="222"/>
      <c r="Q53" s="27">
        <v>0.67</v>
      </c>
      <c r="R53" s="25">
        <v>0.2</v>
      </c>
      <c r="S53" s="215">
        <v>0.37</v>
      </c>
      <c r="T53" s="791"/>
    </row>
    <row r="54" spans="1:20" ht="10.15" customHeight="1" x14ac:dyDescent="0.15">
      <c r="A54" s="33">
        <v>9</v>
      </c>
      <c r="B54" s="836" t="s">
        <v>91</v>
      </c>
      <c r="C54" s="837"/>
      <c r="D54" s="19" t="s">
        <v>24</v>
      </c>
      <c r="E54" s="470"/>
      <c r="F54" s="24">
        <v>1.2999999999999999E-2</v>
      </c>
      <c r="G54" s="470"/>
      <c r="H54" s="24">
        <v>1.9E-2</v>
      </c>
      <c r="I54" s="540"/>
      <c r="J54" s="24">
        <v>1.2999999999999999E-2</v>
      </c>
      <c r="K54" s="470"/>
      <c r="L54" s="24">
        <v>1.2E-2</v>
      </c>
      <c r="M54" s="24"/>
      <c r="N54" s="470"/>
      <c r="O54" s="540"/>
      <c r="P54" s="208"/>
      <c r="Q54" s="23">
        <v>1.9E-2</v>
      </c>
      <c r="R54" s="24">
        <v>1.2E-2</v>
      </c>
      <c r="S54" s="214">
        <v>1.4E-2</v>
      </c>
      <c r="T54" s="791"/>
    </row>
    <row r="55" spans="1:20" ht="10.15" customHeight="1" x14ac:dyDescent="0.15">
      <c r="A55" s="33">
        <v>10</v>
      </c>
      <c r="B55" s="836" t="s">
        <v>126</v>
      </c>
      <c r="C55" s="837"/>
      <c r="D55" s="19" t="s">
        <v>24</v>
      </c>
      <c r="E55" s="470"/>
      <c r="F55" s="24">
        <v>2.1000000000000001E-2</v>
      </c>
      <c r="G55" s="470"/>
      <c r="H55" s="24">
        <v>3.5000000000000003E-2</v>
      </c>
      <c r="I55" s="624"/>
      <c r="J55" s="24">
        <v>2.1999999999999999E-2</v>
      </c>
      <c r="K55" s="470"/>
      <c r="L55" s="24">
        <v>2.5999999999999999E-2</v>
      </c>
      <c r="M55" s="24"/>
      <c r="N55" s="470"/>
      <c r="O55" s="540"/>
      <c r="P55" s="208"/>
      <c r="Q55" s="23">
        <v>3.5000000000000003E-2</v>
      </c>
      <c r="R55" s="24">
        <v>2.1000000000000001E-2</v>
      </c>
      <c r="S55" s="214">
        <v>2.5999999999999999E-2</v>
      </c>
      <c r="T55" s="791"/>
    </row>
    <row r="56" spans="1:20" ht="10.15" customHeight="1" x14ac:dyDescent="0.15">
      <c r="A56" s="35">
        <v>11</v>
      </c>
      <c r="B56" s="836" t="s">
        <v>496</v>
      </c>
      <c r="C56" s="837"/>
      <c r="D56" s="34" t="s">
        <v>498</v>
      </c>
      <c r="E56" s="480"/>
      <c r="F56" s="20">
        <v>13</v>
      </c>
      <c r="G56" s="480"/>
      <c r="H56" s="20">
        <v>7</v>
      </c>
      <c r="I56" s="537"/>
      <c r="J56" s="20">
        <v>3</v>
      </c>
      <c r="K56" s="480"/>
      <c r="L56" s="20">
        <v>9</v>
      </c>
      <c r="M56" s="20"/>
      <c r="N56" s="480"/>
      <c r="O56" s="537"/>
      <c r="P56" s="207"/>
      <c r="Q56" s="21">
        <v>13</v>
      </c>
      <c r="R56" s="20">
        <v>3</v>
      </c>
      <c r="S56" s="213">
        <v>8</v>
      </c>
      <c r="T56" s="791"/>
    </row>
    <row r="57" spans="1:20" ht="10.15" customHeight="1" x14ac:dyDescent="0.15">
      <c r="A57" s="35">
        <v>12</v>
      </c>
      <c r="B57" s="836" t="s">
        <v>97</v>
      </c>
      <c r="C57" s="837"/>
      <c r="D57" s="19" t="s">
        <v>127</v>
      </c>
      <c r="E57" s="488"/>
      <c r="F57" s="20">
        <v>10</v>
      </c>
      <c r="G57" s="480"/>
      <c r="H57" s="20">
        <v>18</v>
      </c>
      <c r="I57" s="537"/>
      <c r="J57" s="20">
        <v>38</v>
      </c>
      <c r="K57" s="480"/>
      <c r="L57" s="20">
        <v>35</v>
      </c>
      <c r="M57" s="20"/>
      <c r="N57" s="480"/>
      <c r="O57" s="537"/>
      <c r="P57" s="207"/>
      <c r="Q57" s="21">
        <v>38</v>
      </c>
      <c r="R57" s="20">
        <v>10</v>
      </c>
      <c r="S57" s="213">
        <v>25</v>
      </c>
      <c r="T57" s="791"/>
    </row>
    <row r="58" spans="1:20" ht="10.15" customHeight="1" thickBot="1" x14ac:dyDescent="0.2">
      <c r="A58" s="35">
        <v>13</v>
      </c>
      <c r="B58" s="836" t="s">
        <v>96</v>
      </c>
      <c r="C58" s="837"/>
      <c r="D58" s="19" t="s">
        <v>92</v>
      </c>
      <c r="E58" s="638"/>
      <c r="F58" s="165">
        <v>14</v>
      </c>
      <c r="G58" s="507"/>
      <c r="H58" s="165">
        <v>17</v>
      </c>
      <c r="I58" s="625"/>
      <c r="J58" s="165">
        <v>24</v>
      </c>
      <c r="K58" s="507"/>
      <c r="L58" s="165">
        <v>28</v>
      </c>
      <c r="M58" s="165"/>
      <c r="N58" s="507"/>
      <c r="O58" s="625"/>
      <c r="P58" s="370"/>
      <c r="Q58" s="221">
        <v>28</v>
      </c>
      <c r="R58" s="165">
        <v>14</v>
      </c>
      <c r="S58" s="262">
        <v>21</v>
      </c>
      <c r="T58" s="844"/>
    </row>
    <row r="59" spans="1:20" ht="10.15" customHeight="1" thickBot="1" x14ac:dyDescent="0.2">
      <c r="A59" s="841" t="s">
        <v>659</v>
      </c>
      <c r="B59" s="842"/>
      <c r="C59" s="842"/>
      <c r="D59" s="843"/>
      <c r="E59" s="122">
        <v>2</v>
      </c>
      <c r="F59" s="123">
        <v>2</v>
      </c>
      <c r="G59" s="123">
        <v>2</v>
      </c>
      <c r="H59" s="123">
        <v>2</v>
      </c>
      <c r="I59" s="123">
        <v>2</v>
      </c>
      <c r="J59" s="123">
        <v>2</v>
      </c>
      <c r="K59" s="123">
        <v>2</v>
      </c>
      <c r="L59" s="123">
        <v>2</v>
      </c>
      <c r="M59" s="123">
        <v>2</v>
      </c>
      <c r="N59" s="123">
        <v>2</v>
      </c>
      <c r="O59" s="123">
        <v>2</v>
      </c>
      <c r="P59" s="238">
        <v>2</v>
      </c>
      <c r="Q59" s="316"/>
      <c r="R59" s="317"/>
      <c r="S59" s="317"/>
      <c r="T59" s="124"/>
    </row>
    <row r="60" spans="1:20" ht="10.15" customHeight="1" x14ac:dyDescent="0.15">
      <c r="A60" s="88" t="s">
        <v>102</v>
      </c>
      <c r="B60" s="125"/>
      <c r="C60" s="125"/>
      <c r="D60" s="125"/>
      <c r="E60" s="126"/>
      <c r="F60" s="126"/>
      <c r="G60" s="125"/>
      <c r="H60" s="125"/>
      <c r="I60" s="125"/>
      <c r="J60" s="126"/>
      <c r="K60" s="126"/>
      <c r="L60" s="126"/>
      <c r="M60" s="126"/>
      <c r="N60" s="126"/>
      <c r="O60" s="126"/>
      <c r="P60" s="126"/>
      <c r="Q60" s="356"/>
      <c r="R60" s="356"/>
      <c r="S60" s="356"/>
    </row>
  </sheetData>
  <mergeCells count="71">
    <mergeCell ref="A59:D59"/>
    <mergeCell ref="A45:C45"/>
    <mergeCell ref="B46:C46"/>
    <mergeCell ref="T46:T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S6:S9"/>
    <mergeCell ref="T6:T11"/>
    <mergeCell ref="T13:T15"/>
    <mergeCell ref="T16:T18"/>
    <mergeCell ref="T28:T29"/>
    <mergeCell ref="T19:T20"/>
    <mergeCell ref="T21:T22"/>
    <mergeCell ref="B24:C24"/>
    <mergeCell ref="T30:T31"/>
    <mergeCell ref="T33:T35"/>
    <mergeCell ref="T41:T42"/>
    <mergeCell ref="T43:T44"/>
    <mergeCell ref="B35:C35"/>
    <mergeCell ref="B36:C36"/>
    <mergeCell ref="B29:C29"/>
    <mergeCell ref="B31:C31"/>
    <mergeCell ref="B30:C30"/>
    <mergeCell ref="B33:C33"/>
    <mergeCell ref="B43:C43"/>
    <mergeCell ref="B39:C39"/>
    <mergeCell ref="B44:C44"/>
    <mergeCell ref="B21:C21"/>
    <mergeCell ref="B22:C22"/>
    <mergeCell ref="B14:C14"/>
    <mergeCell ref="B41:C41"/>
    <mergeCell ref="B42:C42"/>
    <mergeCell ref="A40:C40"/>
    <mergeCell ref="B27:C27"/>
    <mergeCell ref="B26:C26"/>
    <mergeCell ref="B32:C32"/>
    <mergeCell ref="B28:C28"/>
    <mergeCell ref="B23:C23"/>
    <mergeCell ref="B25:C25"/>
    <mergeCell ref="B38:C38"/>
    <mergeCell ref="B34:C34"/>
    <mergeCell ref="B19:C19"/>
    <mergeCell ref="B20:C20"/>
    <mergeCell ref="R6:R9"/>
    <mergeCell ref="A12:C12"/>
    <mergeCell ref="B15:C15"/>
    <mergeCell ref="C8:D8"/>
    <mergeCell ref="B16:C16"/>
    <mergeCell ref="Q6:Q9"/>
    <mergeCell ref="C7:D7"/>
    <mergeCell ref="C9:D9"/>
    <mergeCell ref="B13:C13"/>
    <mergeCell ref="C10:D10"/>
    <mergeCell ref="B18:C18"/>
    <mergeCell ref="B17:C17"/>
    <mergeCell ref="E3:I3"/>
    <mergeCell ref="E4:I4"/>
    <mergeCell ref="A6:B11"/>
    <mergeCell ref="A4:B4"/>
    <mergeCell ref="C11:D11"/>
    <mergeCell ref="C6:D6"/>
  </mergeCells>
  <phoneticPr fontId="2"/>
  <conditionalFormatting sqref="E44:S44 E43:G43 I43:S43">
    <cfRule type="expression" dxfId="2" priority="7">
      <formula>E43&gt;0</formula>
    </cfRule>
  </conditionalFormatting>
  <pageMargins left="0.78740157480314965" right="0.78740157480314965" top="0.39370078740157483" bottom="0.19685039370078741" header="0" footer="0"/>
  <pageSetup paperSize="9" scale="70" orientation="landscape" r:id="rId1"/>
  <headerFooter alignWithMargins="0"/>
  <rowBreaks count="1" manualBreakCount="1">
    <brk id="4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1782EEF-80AC-4475-AFD9-7F6D96197941}">
            <xm:f>'\\192.168.2.20\data\40_給水\10 水質検査\置広水質検査結果（報告、情報提供含む）\00水質結果(1995～）\R6\[R6水質(基準・管目).xlsx]16 原水2系'!#REF!&lt;10</xm:f>
            <x14:dxf>
              <numFmt numFmtId="176" formatCode="0.0"/>
            </x14:dxf>
          </x14:cfRule>
          <x14:cfRule type="expression" priority="2" id="{85E1FA90-B479-4DFA-9ED1-6639A0C3B8EE}">
            <xm:f>'\\192.168.2.20\data\40_給水\10 水質検査\置広水質検査結果（報告、情報提供含む）\00水質結果(1995～）\R6\[R6水質(基準・管目).xlsx]16 原水2系'!#REF!&gt;=10</xm:f>
            <x14:dxf>
              <numFmt numFmtId="1" formatCode="0"/>
            </x14:dxf>
          </x14:cfRule>
          <xm:sqref>E49 G49 I49:P49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90" zoomScaleNormal="90" zoomScaleSheetLayoutView="90" workbookViewId="0">
      <selection activeCell="F4" sqref="F4:J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F3" s="952" t="s">
        <v>1</v>
      </c>
      <c r="G3" s="815"/>
      <c r="H3" s="815"/>
      <c r="I3" s="815"/>
      <c r="J3" s="816"/>
      <c r="K3" s="88"/>
      <c r="L3" s="88"/>
    </row>
    <row r="4" spans="1:23" ht="19.149999999999999" customHeight="1" thickBot="1" x14ac:dyDescent="0.2">
      <c r="A4" s="885" t="s">
        <v>2</v>
      </c>
      <c r="B4" s="886"/>
      <c r="C4" s="132" t="s">
        <v>155</v>
      </c>
      <c r="D4" s="133"/>
      <c r="F4" s="993" t="s">
        <v>628</v>
      </c>
      <c r="G4" s="994"/>
      <c r="H4" s="994"/>
      <c r="I4" s="994"/>
      <c r="J4" s="995"/>
      <c r="K4" s="88"/>
      <c r="L4" s="88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898" t="s">
        <v>4</v>
      </c>
      <c r="B6" s="899"/>
      <c r="C6" s="883" t="s">
        <v>273</v>
      </c>
      <c r="D6" s="884"/>
      <c r="E6" s="884"/>
      <c r="F6" s="902">
        <v>45056</v>
      </c>
      <c r="G6" s="903"/>
      <c r="H6" s="904">
        <v>45112</v>
      </c>
      <c r="I6" s="905"/>
      <c r="J6" s="904">
        <v>45175</v>
      </c>
      <c r="K6" s="913"/>
      <c r="L6" s="135"/>
      <c r="M6" s="898" t="s">
        <v>4</v>
      </c>
      <c r="N6" s="899"/>
      <c r="O6" s="883" t="s">
        <v>273</v>
      </c>
      <c r="P6" s="884"/>
      <c r="Q6" s="884"/>
      <c r="R6" s="902">
        <f>IF(F6="", "", F6)</f>
        <v>45056</v>
      </c>
      <c r="S6" s="903"/>
      <c r="T6" s="904">
        <f>IF(H6="", "", H6)</f>
        <v>45112</v>
      </c>
      <c r="U6" s="905"/>
      <c r="V6" s="904">
        <f>IF(J6="", "", J6)</f>
        <v>45175</v>
      </c>
      <c r="W6" s="913"/>
    </row>
    <row r="7" spans="1:23" ht="15" customHeight="1" x14ac:dyDescent="0.15">
      <c r="A7" s="900"/>
      <c r="B7" s="901"/>
      <c r="C7" s="881" t="s">
        <v>275</v>
      </c>
      <c r="D7" s="882"/>
      <c r="E7" s="882"/>
      <c r="F7" s="908">
        <v>0.41111111111111115</v>
      </c>
      <c r="G7" s="909"/>
      <c r="H7" s="910">
        <v>0.41111111111111115</v>
      </c>
      <c r="I7" s="911"/>
      <c r="J7" s="910">
        <v>0.39930555555555558</v>
      </c>
      <c r="K7" s="912"/>
      <c r="L7" s="136"/>
      <c r="M7" s="900"/>
      <c r="N7" s="901"/>
      <c r="O7" s="881" t="s">
        <v>275</v>
      </c>
      <c r="P7" s="882"/>
      <c r="Q7" s="882"/>
      <c r="R7" s="908">
        <f t="shared" ref="R7:R11" si="0">IF(F7="", "", F7)</f>
        <v>0.41111111111111115</v>
      </c>
      <c r="S7" s="911"/>
      <c r="T7" s="910">
        <f t="shared" ref="T7:T11" si="1">IF(H7="", "", H7)</f>
        <v>0.41111111111111115</v>
      </c>
      <c r="U7" s="911"/>
      <c r="V7" s="910">
        <f t="shared" ref="V7:V11" si="2">IF(J7="", "", J7)</f>
        <v>0.39930555555555558</v>
      </c>
      <c r="W7" s="912"/>
    </row>
    <row r="8" spans="1:23" ht="15" customHeight="1" x14ac:dyDescent="0.15">
      <c r="A8" s="900"/>
      <c r="B8" s="901"/>
      <c r="C8" s="881" t="s">
        <v>276</v>
      </c>
      <c r="D8" s="882"/>
      <c r="E8" s="882"/>
      <c r="F8" s="892" t="s">
        <v>504</v>
      </c>
      <c r="G8" s="893"/>
      <c r="H8" s="894" t="s">
        <v>504</v>
      </c>
      <c r="I8" s="895"/>
      <c r="J8" s="896" t="s">
        <v>507</v>
      </c>
      <c r="K8" s="897"/>
      <c r="L8" s="137"/>
      <c r="M8" s="900"/>
      <c r="N8" s="901"/>
      <c r="O8" s="881" t="s">
        <v>276</v>
      </c>
      <c r="P8" s="882"/>
      <c r="Q8" s="882"/>
      <c r="R8" s="892" t="str">
        <f t="shared" si="0"/>
        <v>晴</v>
      </c>
      <c r="S8" s="895"/>
      <c r="T8" s="894" t="str">
        <f t="shared" si="1"/>
        <v>晴</v>
      </c>
      <c r="U8" s="895"/>
      <c r="V8" s="894" t="str">
        <f t="shared" si="2"/>
        <v>曇</v>
      </c>
      <c r="W8" s="921"/>
    </row>
    <row r="9" spans="1:23" ht="15" customHeight="1" x14ac:dyDescent="0.15">
      <c r="A9" s="900"/>
      <c r="B9" s="901"/>
      <c r="C9" s="881" t="s">
        <v>277</v>
      </c>
      <c r="D9" s="882"/>
      <c r="E9" s="882"/>
      <c r="F9" s="922" t="s">
        <v>504</v>
      </c>
      <c r="G9" s="923"/>
      <c r="H9" s="882" t="s">
        <v>507</v>
      </c>
      <c r="I9" s="924"/>
      <c r="J9" s="896" t="s">
        <v>507</v>
      </c>
      <c r="K9" s="897"/>
      <c r="M9" s="900"/>
      <c r="N9" s="901"/>
      <c r="O9" s="881" t="s">
        <v>277</v>
      </c>
      <c r="P9" s="882"/>
      <c r="Q9" s="882"/>
      <c r="R9" s="922" t="str">
        <f t="shared" si="0"/>
        <v>晴</v>
      </c>
      <c r="S9" s="924"/>
      <c r="T9" s="882" t="str">
        <f t="shared" si="1"/>
        <v>曇</v>
      </c>
      <c r="U9" s="924"/>
      <c r="V9" s="882" t="str">
        <f t="shared" si="2"/>
        <v>曇</v>
      </c>
      <c r="W9" s="925"/>
    </row>
    <row r="10" spans="1:23" ht="15" customHeight="1" x14ac:dyDescent="0.15">
      <c r="A10" s="900"/>
      <c r="B10" s="901"/>
      <c r="C10" s="881" t="s">
        <v>278</v>
      </c>
      <c r="D10" s="882"/>
      <c r="E10" s="882"/>
      <c r="F10" s="906">
        <v>16.5</v>
      </c>
      <c r="G10" s="907"/>
      <c r="H10" s="914">
        <v>28.5</v>
      </c>
      <c r="I10" s="915"/>
      <c r="J10" s="914">
        <v>32</v>
      </c>
      <c r="K10" s="920"/>
      <c r="L10" s="138"/>
      <c r="M10" s="900"/>
      <c r="N10" s="901"/>
      <c r="O10" s="881" t="s">
        <v>278</v>
      </c>
      <c r="P10" s="882"/>
      <c r="Q10" s="882"/>
      <c r="R10" s="906">
        <f t="shared" si="0"/>
        <v>16.5</v>
      </c>
      <c r="S10" s="915"/>
      <c r="T10" s="914">
        <f t="shared" si="1"/>
        <v>28.5</v>
      </c>
      <c r="U10" s="915"/>
      <c r="V10" s="914">
        <f t="shared" si="2"/>
        <v>32</v>
      </c>
      <c r="W10" s="920"/>
    </row>
    <row r="11" spans="1:23" ht="15" customHeight="1" thickBot="1" x14ac:dyDescent="0.2">
      <c r="A11" s="900"/>
      <c r="B11" s="901"/>
      <c r="C11" s="881" t="s">
        <v>279</v>
      </c>
      <c r="D11" s="882"/>
      <c r="E11" s="882"/>
      <c r="F11" s="934">
        <v>9.9</v>
      </c>
      <c r="G11" s="935"/>
      <c r="H11" s="916">
        <v>17.2</v>
      </c>
      <c r="I11" s="917"/>
      <c r="J11" s="916">
        <v>21.3</v>
      </c>
      <c r="K11" s="926"/>
      <c r="L11" s="138"/>
      <c r="M11" s="900"/>
      <c r="N11" s="901"/>
      <c r="O11" s="881" t="s">
        <v>279</v>
      </c>
      <c r="P11" s="882"/>
      <c r="Q11" s="882"/>
      <c r="R11" s="934">
        <f t="shared" si="0"/>
        <v>9.9</v>
      </c>
      <c r="S11" s="917"/>
      <c r="T11" s="916">
        <f t="shared" si="1"/>
        <v>17.2</v>
      </c>
      <c r="U11" s="917"/>
      <c r="V11" s="916">
        <f t="shared" si="2"/>
        <v>21.3</v>
      </c>
      <c r="W11" s="926"/>
    </row>
    <row r="12" spans="1:23" ht="15" customHeight="1" x14ac:dyDescent="0.15">
      <c r="A12" s="927" t="s">
        <v>369</v>
      </c>
      <c r="B12" s="928"/>
      <c r="C12" s="929"/>
      <c r="D12" s="930" t="s">
        <v>324</v>
      </c>
      <c r="E12" s="991" t="s">
        <v>16</v>
      </c>
      <c r="F12" s="328"/>
      <c r="G12" s="329"/>
      <c r="H12" s="615" t="s">
        <v>375</v>
      </c>
      <c r="I12" s="615" t="s">
        <v>374</v>
      </c>
      <c r="J12" s="329"/>
      <c r="K12" s="330"/>
      <c r="L12" s="97"/>
      <c r="M12" s="927" t="s">
        <v>369</v>
      </c>
      <c r="N12" s="928"/>
      <c r="O12" s="929"/>
      <c r="P12" s="930" t="s">
        <v>324</v>
      </c>
      <c r="Q12" s="991" t="s">
        <v>16</v>
      </c>
      <c r="R12" s="328"/>
      <c r="S12" s="329"/>
      <c r="T12" s="615" t="s">
        <v>375</v>
      </c>
      <c r="U12" s="615" t="s">
        <v>374</v>
      </c>
      <c r="V12" s="329"/>
      <c r="W12" s="330"/>
    </row>
    <row r="13" spans="1:23" ht="15" customHeight="1" thickBot="1" x14ac:dyDescent="0.2">
      <c r="A13" s="279" t="s">
        <v>326</v>
      </c>
      <c r="B13" s="932" t="s">
        <v>327</v>
      </c>
      <c r="C13" s="933"/>
      <c r="D13" s="931"/>
      <c r="E13" s="992"/>
      <c r="F13" s="280" t="s">
        <v>329</v>
      </c>
      <c r="G13" s="346" t="s">
        <v>330</v>
      </c>
      <c r="H13" s="193" t="s">
        <v>329</v>
      </c>
      <c r="I13" s="281" t="s">
        <v>330</v>
      </c>
      <c r="J13" s="193" t="s">
        <v>329</v>
      </c>
      <c r="K13" s="282" t="s">
        <v>330</v>
      </c>
      <c r="L13" s="283"/>
      <c r="M13" s="279" t="s">
        <v>326</v>
      </c>
      <c r="N13" s="932" t="s">
        <v>327</v>
      </c>
      <c r="O13" s="933"/>
      <c r="P13" s="931"/>
      <c r="Q13" s="992"/>
      <c r="R13" s="621" t="s">
        <v>626</v>
      </c>
      <c r="S13" s="634" t="s">
        <v>627</v>
      </c>
      <c r="T13" s="621" t="s">
        <v>626</v>
      </c>
      <c r="U13" s="634" t="s">
        <v>627</v>
      </c>
      <c r="V13" s="342" t="s">
        <v>626</v>
      </c>
      <c r="W13" s="635" t="s">
        <v>627</v>
      </c>
    </row>
    <row r="14" spans="1:23" ht="15" customHeight="1" x14ac:dyDescent="0.15">
      <c r="A14" s="104">
        <v>1</v>
      </c>
      <c r="B14" s="284" t="s">
        <v>386</v>
      </c>
      <c r="C14" s="140"/>
      <c r="D14" s="285" t="s">
        <v>333</v>
      </c>
      <c r="E14" s="286" t="s">
        <v>92</v>
      </c>
      <c r="F14" s="352" t="s">
        <v>159</v>
      </c>
      <c r="G14" s="552" t="s">
        <v>22</v>
      </c>
      <c r="H14" s="352" t="s">
        <v>159</v>
      </c>
      <c r="I14" s="557" t="s">
        <v>22</v>
      </c>
      <c r="J14" s="352" t="s">
        <v>159</v>
      </c>
      <c r="K14" s="559" t="s">
        <v>22</v>
      </c>
      <c r="L14" s="141"/>
      <c r="M14" s="104">
        <v>59</v>
      </c>
      <c r="N14" s="284" t="s">
        <v>440</v>
      </c>
      <c r="O14" s="140"/>
      <c r="P14" s="285" t="s">
        <v>333</v>
      </c>
      <c r="Q14" s="286" t="s">
        <v>92</v>
      </c>
      <c r="R14" s="636" t="s">
        <v>532</v>
      </c>
      <c r="S14" s="557" t="s">
        <v>22</v>
      </c>
      <c r="T14" s="636" t="s">
        <v>532</v>
      </c>
      <c r="U14" s="557" t="s">
        <v>22</v>
      </c>
      <c r="V14" s="636" t="s">
        <v>532</v>
      </c>
      <c r="W14" s="559" t="s">
        <v>22</v>
      </c>
    </row>
    <row r="15" spans="1:23" ht="15" customHeight="1" x14ac:dyDescent="0.15">
      <c r="A15" s="120">
        <v>2</v>
      </c>
      <c r="B15" s="287" t="s">
        <v>387</v>
      </c>
      <c r="C15" s="142"/>
      <c r="D15" s="290" t="s">
        <v>332</v>
      </c>
      <c r="E15" s="289" t="s">
        <v>92</v>
      </c>
      <c r="F15" s="353" t="s">
        <v>532</v>
      </c>
      <c r="G15" s="553" t="s">
        <v>22</v>
      </c>
      <c r="H15" s="353" t="s">
        <v>532</v>
      </c>
      <c r="I15" s="558" t="s">
        <v>22</v>
      </c>
      <c r="J15" s="353" t="s">
        <v>532</v>
      </c>
      <c r="K15" s="560" t="s">
        <v>22</v>
      </c>
      <c r="L15" s="141"/>
      <c r="M15" s="632">
        <v>60</v>
      </c>
      <c r="N15" s="291" t="s">
        <v>441</v>
      </c>
      <c r="O15" s="143"/>
      <c r="P15" s="294" t="s">
        <v>334</v>
      </c>
      <c r="Q15" s="293" t="s">
        <v>92</v>
      </c>
      <c r="R15" s="352" t="s">
        <v>541</v>
      </c>
      <c r="S15" s="555" t="s">
        <v>22</v>
      </c>
      <c r="T15" s="352" t="s">
        <v>541</v>
      </c>
      <c r="U15" s="555" t="s">
        <v>22</v>
      </c>
      <c r="V15" s="352" t="s">
        <v>541</v>
      </c>
      <c r="W15" s="561" t="s">
        <v>22</v>
      </c>
    </row>
    <row r="16" spans="1:23" ht="15" customHeight="1" x14ac:dyDescent="0.15">
      <c r="A16" s="105">
        <v>3</v>
      </c>
      <c r="B16" s="287" t="s">
        <v>388</v>
      </c>
      <c r="C16" s="142"/>
      <c r="D16" s="290" t="s">
        <v>332</v>
      </c>
      <c r="E16" s="343" t="s">
        <v>92</v>
      </c>
      <c r="F16" s="353" t="s">
        <v>104</v>
      </c>
      <c r="G16" s="553" t="s">
        <v>22</v>
      </c>
      <c r="H16" s="353" t="s">
        <v>104</v>
      </c>
      <c r="I16" s="558" t="s">
        <v>22</v>
      </c>
      <c r="J16" s="353" t="s">
        <v>104</v>
      </c>
      <c r="K16" s="560" t="s">
        <v>22</v>
      </c>
      <c r="L16" s="141"/>
      <c r="M16" s="120">
        <v>61</v>
      </c>
      <c r="N16" s="287" t="s">
        <v>442</v>
      </c>
      <c r="O16" s="142"/>
      <c r="P16" s="290" t="s">
        <v>332</v>
      </c>
      <c r="Q16" s="289" t="s">
        <v>92</v>
      </c>
      <c r="R16" s="353" t="s">
        <v>104</v>
      </c>
      <c r="S16" s="558" t="s">
        <v>22</v>
      </c>
      <c r="T16" s="353" t="s">
        <v>104</v>
      </c>
      <c r="U16" s="558" t="s">
        <v>22</v>
      </c>
      <c r="V16" s="353" t="s">
        <v>104</v>
      </c>
      <c r="W16" s="560" t="s">
        <v>22</v>
      </c>
    </row>
    <row r="17" spans="1:23" ht="15" customHeight="1" x14ac:dyDescent="0.15">
      <c r="A17" s="105">
        <v>4</v>
      </c>
      <c r="B17" s="287" t="s">
        <v>389</v>
      </c>
      <c r="C17" s="142"/>
      <c r="D17" s="290" t="s">
        <v>333</v>
      </c>
      <c r="E17" s="289" t="s">
        <v>92</v>
      </c>
      <c r="F17" s="353" t="s">
        <v>533</v>
      </c>
      <c r="G17" s="553" t="s">
        <v>22</v>
      </c>
      <c r="H17" s="353" t="s">
        <v>533</v>
      </c>
      <c r="I17" s="558" t="s">
        <v>22</v>
      </c>
      <c r="J17" s="353" t="s">
        <v>533</v>
      </c>
      <c r="K17" s="560" t="s">
        <v>22</v>
      </c>
      <c r="L17" s="141"/>
      <c r="M17" s="105">
        <v>62</v>
      </c>
      <c r="N17" s="287" t="s">
        <v>443</v>
      </c>
      <c r="O17" s="142"/>
      <c r="P17" s="290" t="s">
        <v>332</v>
      </c>
      <c r="Q17" s="289" t="s">
        <v>92</v>
      </c>
      <c r="R17" s="353" t="s">
        <v>535</v>
      </c>
      <c r="S17" s="558" t="s">
        <v>22</v>
      </c>
      <c r="T17" s="353" t="s">
        <v>535</v>
      </c>
      <c r="U17" s="558" t="s">
        <v>22</v>
      </c>
      <c r="V17" s="353" t="s">
        <v>535</v>
      </c>
      <c r="W17" s="560" t="s">
        <v>22</v>
      </c>
    </row>
    <row r="18" spans="1:23" ht="15" customHeight="1" x14ac:dyDescent="0.15">
      <c r="A18" s="120">
        <v>5</v>
      </c>
      <c r="B18" s="287" t="s">
        <v>390</v>
      </c>
      <c r="C18" s="142"/>
      <c r="D18" s="290" t="s">
        <v>332</v>
      </c>
      <c r="E18" s="289" t="s">
        <v>92</v>
      </c>
      <c r="F18" s="353" t="s">
        <v>105</v>
      </c>
      <c r="G18" s="553" t="s">
        <v>22</v>
      </c>
      <c r="H18" s="353" t="s">
        <v>105</v>
      </c>
      <c r="I18" s="558" t="s">
        <v>22</v>
      </c>
      <c r="J18" s="353" t="s">
        <v>105</v>
      </c>
      <c r="K18" s="560" t="s">
        <v>22</v>
      </c>
      <c r="L18" s="141"/>
      <c r="M18" s="105">
        <v>63</v>
      </c>
      <c r="N18" s="287" t="s">
        <v>444</v>
      </c>
      <c r="O18" s="142"/>
      <c r="P18" s="290" t="s">
        <v>332</v>
      </c>
      <c r="Q18" s="289" t="s">
        <v>92</v>
      </c>
      <c r="R18" s="353" t="s">
        <v>104</v>
      </c>
      <c r="S18" s="558" t="s">
        <v>22</v>
      </c>
      <c r="T18" s="353" t="s">
        <v>104</v>
      </c>
      <c r="U18" s="558" t="s">
        <v>22</v>
      </c>
      <c r="V18" s="353" t="s">
        <v>104</v>
      </c>
      <c r="W18" s="560" t="s">
        <v>22</v>
      </c>
    </row>
    <row r="19" spans="1:23" ht="15" customHeight="1" x14ac:dyDescent="0.15">
      <c r="A19" s="105">
        <v>6</v>
      </c>
      <c r="B19" s="287" t="s">
        <v>391</v>
      </c>
      <c r="C19" s="142"/>
      <c r="D19" s="290" t="s">
        <v>332</v>
      </c>
      <c r="E19" s="289" t="s">
        <v>92</v>
      </c>
      <c r="F19" s="353" t="s">
        <v>134</v>
      </c>
      <c r="G19" s="553" t="s">
        <v>22</v>
      </c>
      <c r="H19" s="353" t="s">
        <v>134</v>
      </c>
      <c r="I19" s="558" t="s">
        <v>22</v>
      </c>
      <c r="J19" s="353" t="s">
        <v>134</v>
      </c>
      <c r="K19" s="560" t="s">
        <v>22</v>
      </c>
      <c r="L19" s="141"/>
      <c r="M19" s="120">
        <v>64</v>
      </c>
      <c r="N19" s="287" t="s">
        <v>445</v>
      </c>
      <c r="O19" s="142"/>
      <c r="P19" s="290" t="s">
        <v>332</v>
      </c>
      <c r="Q19" s="289" t="s">
        <v>92</v>
      </c>
      <c r="R19" s="353" t="s">
        <v>543</v>
      </c>
      <c r="S19" s="558" t="s">
        <v>22</v>
      </c>
      <c r="T19" s="353" t="s">
        <v>543</v>
      </c>
      <c r="U19" s="558" t="s">
        <v>22</v>
      </c>
      <c r="V19" s="353" t="s">
        <v>543</v>
      </c>
      <c r="W19" s="560" t="s">
        <v>22</v>
      </c>
    </row>
    <row r="20" spans="1:23" ht="30" customHeight="1" x14ac:dyDescent="0.15">
      <c r="A20" s="105">
        <v>7</v>
      </c>
      <c r="B20" s="287" t="s">
        <v>392</v>
      </c>
      <c r="C20" s="142"/>
      <c r="D20" s="290" t="s">
        <v>334</v>
      </c>
      <c r="E20" s="289" t="s">
        <v>92</v>
      </c>
      <c r="F20" s="353" t="s">
        <v>532</v>
      </c>
      <c r="G20" s="553" t="s">
        <v>22</v>
      </c>
      <c r="H20" s="353" t="s">
        <v>532</v>
      </c>
      <c r="I20" s="558" t="s">
        <v>22</v>
      </c>
      <c r="J20" s="353" t="s">
        <v>532</v>
      </c>
      <c r="K20" s="560" t="s">
        <v>22</v>
      </c>
      <c r="L20" s="141"/>
      <c r="M20" s="105">
        <v>65</v>
      </c>
      <c r="N20" s="287" t="s">
        <v>446</v>
      </c>
      <c r="O20" s="142"/>
      <c r="P20" s="290" t="s">
        <v>333</v>
      </c>
      <c r="Q20" s="289" t="s">
        <v>92</v>
      </c>
      <c r="R20" s="353" t="s">
        <v>534</v>
      </c>
      <c r="S20" s="558" t="s">
        <v>22</v>
      </c>
      <c r="T20" s="353" t="s">
        <v>534</v>
      </c>
      <c r="U20" s="558" t="s">
        <v>22</v>
      </c>
      <c r="V20" s="353" t="s">
        <v>534</v>
      </c>
      <c r="W20" s="560" t="s">
        <v>22</v>
      </c>
    </row>
    <row r="21" spans="1:23" ht="30" customHeight="1" x14ac:dyDescent="0.15">
      <c r="A21" s="120">
        <v>8</v>
      </c>
      <c r="B21" s="287" t="s">
        <v>393</v>
      </c>
      <c r="C21" s="142"/>
      <c r="D21" s="290" t="s">
        <v>332</v>
      </c>
      <c r="E21" s="289" t="s">
        <v>92</v>
      </c>
      <c r="F21" s="353" t="s">
        <v>534</v>
      </c>
      <c r="G21" s="553" t="s">
        <v>22</v>
      </c>
      <c r="H21" s="353" t="s">
        <v>534</v>
      </c>
      <c r="I21" s="558" t="s">
        <v>22</v>
      </c>
      <c r="J21" s="353" t="s">
        <v>534</v>
      </c>
      <c r="K21" s="560" t="s">
        <v>22</v>
      </c>
      <c r="L21" s="141"/>
      <c r="M21" s="105">
        <v>66</v>
      </c>
      <c r="N21" s="287" t="s">
        <v>447</v>
      </c>
      <c r="O21" s="142"/>
      <c r="P21" s="288" t="s">
        <v>331</v>
      </c>
      <c r="Q21" s="289" t="s">
        <v>92</v>
      </c>
      <c r="R21" s="353" t="s">
        <v>532</v>
      </c>
      <c r="S21" s="558" t="s">
        <v>22</v>
      </c>
      <c r="T21" s="352" t="s">
        <v>532</v>
      </c>
      <c r="U21" s="555" t="s">
        <v>22</v>
      </c>
      <c r="V21" s="352" t="s">
        <v>532</v>
      </c>
      <c r="W21" s="561" t="s">
        <v>22</v>
      </c>
    </row>
    <row r="22" spans="1:23" ht="15" customHeight="1" x14ac:dyDescent="0.15">
      <c r="A22" s="105">
        <v>9</v>
      </c>
      <c r="B22" s="287" t="s">
        <v>394</v>
      </c>
      <c r="C22" s="142"/>
      <c r="D22" s="290" t="s">
        <v>332</v>
      </c>
      <c r="E22" s="289" t="s">
        <v>92</v>
      </c>
      <c r="F22" s="353" t="s">
        <v>105</v>
      </c>
      <c r="G22" s="553" t="s">
        <v>22</v>
      </c>
      <c r="H22" s="353" t="s">
        <v>105</v>
      </c>
      <c r="I22" s="558" t="s">
        <v>22</v>
      </c>
      <c r="J22" s="353" t="s">
        <v>105</v>
      </c>
      <c r="K22" s="560" t="s">
        <v>22</v>
      </c>
      <c r="L22" s="141"/>
      <c r="M22" s="120">
        <v>67</v>
      </c>
      <c r="N22" s="291" t="s">
        <v>448</v>
      </c>
      <c r="O22" s="143"/>
      <c r="P22" s="292" t="s">
        <v>332</v>
      </c>
      <c r="Q22" s="289" t="s">
        <v>92</v>
      </c>
      <c r="R22" s="352" t="s">
        <v>526</v>
      </c>
      <c r="S22" s="555" t="s">
        <v>22</v>
      </c>
      <c r="T22" s="352" t="s">
        <v>526</v>
      </c>
      <c r="U22" s="555" t="s">
        <v>22</v>
      </c>
      <c r="V22" s="352" t="s">
        <v>526</v>
      </c>
      <c r="W22" s="561" t="s">
        <v>22</v>
      </c>
    </row>
    <row r="23" spans="1:23" ht="15" customHeight="1" x14ac:dyDescent="0.15">
      <c r="A23" s="105">
        <v>10</v>
      </c>
      <c r="B23" s="287" t="s">
        <v>395</v>
      </c>
      <c r="C23" s="142"/>
      <c r="D23" s="290" t="s">
        <v>333</v>
      </c>
      <c r="E23" s="289" t="s">
        <v>92</v>
      </c>
      <c r="F23" s="353" t="s">
        <v>534</v>
      </c>
      <c r="G23" s="553" t="s">
        <v>22</v>
      </c>
      <c r="H23" s="353" t="s">
        <v>534</v>
      </c>
      <c r="I23" s="558" t="s">
        <v>22</v>
      </c>
      <c r="J23" s="353" t="s">
        <v>534</v>
      </c>
      <c r="K23" s="560" t="s">
        <v>22</v>
      </c>
      <c r="L23" s="141"/>
      <c r="M23" s="105">
        <v>68</v>
      </c>
      <c r="N23" s="291" t="s">
        <v>449</v>
      </c>
      <c r="O23" s="143"/>
      <c r="P23" s="294" t="s">
        <v>332</v>
      </c>
      <c r="Q23" s="289" t="s">
        <v>92</v>
      </c>
      <c r="R23" s="352" t="s">
        <v>156</v>
      </c>
      <c r="S23" s="555" t="s">
        <v>22</v>
      </c>
      <c r="T23" s="353" t="s">
        <v>156</v>
      </c>
      <c r="U23" s="558" t="s">
        <v>22</v>
      </c>
      <c r="V23" s="353" t="s">
        <v>156</v>
      </c>
      <c r="W23" s="560" t="s">
        <v>22</v>
      </c>
    </row>
    <row r="24" spans="1:23" ht="15" customHeight="1" x14ac:dyDescent="0.15">
      <c r="A24" s="120">
        <v>11</v>
      </c>
      <c r="B24" s="287" t="s">
        <v>396</v>
      </c>
      <c r="C24" s="142"/>
      <c r="D24" s="290" t="s">
        <v>332</v>
      </c>
      <c r="E24" s="289" t="s">
        <v>92</v>
      </c>
      <c r="F24" s="353" t="s">
        <v>156</v>
      </c>
      <c r="G24" s="553" t="s">
        <v>22</v>
      </c>
      <c r="H24" s="353" t="s">
        <v>156</v>
      </c>
      <c r="I24" s="558" t="s">
        <v>22</v>
      </c>
      <c r="J24" s="353" t="s">
        <v>156</v>
      </c>
      <c r="K24" s="560" t="s">
        <v>22</v>
      </c>
      <c r="L24" s="141"/>
      <c r="M24" s="105">
        <v>69</v>
      </c>
      <c r="N24" s="287" t="s">
        <v>450</v>
      </c>
      <c r="O24" s="142"/>
      <c r="P24" s="290" t="s">
        <v>332</v>
      </c>
      <c r="Q24" s="289" t="s">
        <v>92</v>
      </c>
      <c r="R24" s="353" t="s">
        <v>105</v>
      </c>
      <c r="S24" s="558" t="s">
        <v>22</v>
      </c>
      <c r="T24" s="353" t="s">
        <v>105</v>
      </c>
      <c r="U24" s="558" t="s">
        <v>22</v>
      </c>
      <c r="V24" s="353" t="s">
        <v>105</v>
      </c>
      <c r="W24" s="560" t="s">
        <v>22</v>
      </c>
    </row>
    <row r="25" spans="1:23" ht="15" customHeight="1" x14ac:dyDescent="0.15">
      <c r="A25" s="105">
        <v>12</v>
      </c>
      <c r="B25" s="287" t="s">
        <v>397</v>
      </c>
      <c r="C25" s="142"/>
      <c r="D25" s="290" t="s">
        <v>333</v>
      </c>
      <c r="E25" s="343" t="s">
        <v>92</v>
      </c>
      <c r="F25" s="510" t="s">
        <v>105</v>
      </c>
      <c r="G25" s="554" t="s">
        <v>22</v>
      </c>
      <c r="H25" s="353" t="s">
        <v>105</v>
      </c>
      <c r="I25" s="558" t="s">
        <v>22</v>
      </c>
      <c r="J25" s="353" t="s">
        <v>105</v>
      </c>
      <c r="K25" s="560" t="s">
        <v>22</v>
      </c>
      <c r="L25" s="141"/>
      <c r="M25" s="120">
        <v>70</v>
      </c>
      <c r="N25" s="287" t="s">
        <v>451</v>
      </c>
      <c r="O25" s="142"/>
      <c r="P25" s="290" t="s">
        <v>332</v>
      </c>
      <c r="Q25" s="289" t="s">
        <v>92</v>
      </c>
      <c r="R25" s="353" t="s">
        <v>105</v>
      </c>
      <c r="S25" s="558" t="s">
        <v>22</v>
      </c>
      <c r="T25" s="353" t="s">
        <v>105</v>
      </c>
      <c r="U25" s="558" t="s">
        <v>22</v>
      </c>
      <c r="V25" s="353" t="s">
        <v>105</v>
      </c>
      <c r="W25" s="560" t="s">
        <v>22</v>
      </c>
    </row>
    <row r="26" spans="1:23" ht="15" customHeight="1" x14ac:dyDescent="0.15">
      <c r="A26" s="105">
        <v>13</v>
      </c>
      <c r="B26" s="287" t="s">
        <v>398</v>
      </c>
      <c r="C26" s="142"/>
      <c r="D26" s="290" t="s">
        <v>338</v>
      </c>
      <c r="E26" s="289" t="s">
        <v>92</v>
      </c>
      <c r="F26" s="353" t="s">
        <v>508</v>
      </c>
      <c r="G26" s="553" t="s">
        <v>22</v>
      </c>
      <c r="H26" s="353" t="s">
        <v>508</v>
      </c>
      <c r="I26" s="558" t="s">
        <v>22</v>
      </c>
      <c r="J26" s="353" t="s">
        <v>508</v>
      </c>
      <c r="K26" s="560" t="s">
        <v>22</v>
      </c>
      <c r="L26" s="141"/>
      <c r="M26" s="105">
        <v>71</v>
      </c>
      <c r="N26" s="287" t="s">
        <v>452</v>
      </c>
      <c r="O26" s="142"/>
      <c r="P26" s="290" t="s">
        <v>332</v>
      </c>
      <c r="Q26" s="289" t="s">
        <v>92</v>
      </c>
      <c r="R26" s="353" t="s">
        <v>534</v>
      </c>
      <c r="S26" s="558" t="s">
        <v>22</v>
      </c>
      <c r="T26" s="353" t="s">
        <v>534</v>
      </c>
      <c r="U26" s="558" t="s">
        <v>22</v>
      </c>
      <c r="V26" s="353" t="s">
        <v>534</v>
      </c>
      <c r="W26" s="560" t="s">
        <v>22</v>
      </c>
    </row>
    <row r="27" spans="1:23" ht="15" customHeight="1" x14ac:dyDescent="0.15">
      <c r="A27" s="120">
        <v>14</v>
      </c>
      <c r="B27" s="287" t="s">
        <v>399</v>
      </c>
      <c r="C27" s="142"/>
      <c r="D27" s="290" t="s">
        <v>333</v>
      </c>
      <c r="E27" s="289" t="s">
        <v>92</v>
      </c>
      <c r="F27" s="353" t="s">
        <v>534</v>
      </c>
      <c r="G27" s="553" t="s">
        <v>22</v>
      </c>
      <c r="H27" s="353" t="s">
        <v>534</v>
      </c>
      <c r="I27" s="558" t="s">
        <v>22</v>
      </c>
      <c r="J27" s="353" t="s">
        <v>534</v>
      </c>
      <c r="K27" s="560" t="s">
        <v>22</v>
      </c>
      <c r="L27" s="141"/>
      <c r="M27" s="105">
        <v>72</v>
      </c>
      <c r="N27" s="287" t="s">
        <v>453</v>
      </c>
      <c r="O27" s="142"/>
      <c r="P27" s="290" t="s">
        <v>332</v>
      </c>
      <c r="Q27" s="289" t="s">
        <v>92</v>
      </c>
      <c r="R27" s="353" t="s">
        <v>533</v>
      </c>
      <c r="S27" s="558" t="s">
        <v>22</v>
      </c>
      <c r="T27" s="353" t="s">
        <v>533</v>
      </c>
      <c r="U27" s="558" t="s">
        <v>22</v>
      </c>
      <c r="V27" s="353" t="s">
        <v>533</v>
      </c>
      <c r="W27" s="560" t="s">
        <v>22</v>
      </c>
    </row>
    <row r="28" spans="1:23" ht="30" customHeight="1" x14ac:dyDescent="0.15">
      <c r="A28" s="105">
        <v>15</v>
      </c>
      <c r="B28" s="287" t="s">
        <v>400</v>
      </c>
      <c r="C28" s="142"/>
      <c r="D28" s="288" t="s">
        <v>337</v>
      </c>
      <c r="E28" s="289" t="s">
        <v>92</v>
      </c>
      <c r="F28" s="353" t="s">
        <v>525</v>
      </c>
      <c r="G28" s="553" t="s">
        <v>22</v>
      </c>
      <c r="H28" s="353" t="s">
        <v>525</v>
      </c>
      <c r="I28" s="558" t="s">
        <v>22</v>
      </c>
      <c r="J28" s="353" t="s">
        <v>525</v>
      </c>
      <c r="K28" s="560" t="s">
        <v>22</v>
      </c>
      <c r="L28" s="141"/>
      <c r="M28" s="120">
        <v>73</v>
      </c>
      <c r="N28" s="287" t="s">
        <v>454</v>
      </c>
      <c r="O28" s="142"/>
      <c r="P28" s="290" t="s">
        <v>332</v>
      </c>
      <c r="Q28" s="289" t="s">
        <v>92</v>
      </c>
      <c r="R28" s="353" t="s">
        <v>104</v>
      </c>
      <c r="S28" s="558" t="s">
        <v>22</v>
      </c>
      <c r="T28" s="353" t="s">
        <v>104</v>
      </c>
      <c r="U28" s="558" t="s">
        <v>22</v>
      </c>
      <c r="V28" s="353" t="s">
        <v>104</v>
      </c>
      <c r="W28" s="560" t="s">
        <v>22</v>
      </c>
    </row>
    <row r="29" spans="1:23" ht="15" customHeight="1" x14ac:dyDescent="0.15">
      <c r="A29" s="105">
        <v>16</v>
      </c>
      <c r="B29" s="287" t="s">
        <v>502</v>
      </c>
      <c r="C29" s="142"/>
      <c r="D29" s="288" t="s">
        <v>332</v>
      </c>
      <c r="E29" s="289" t="s">
        <v>92</v>
      </c>
      <c r="F29" s="353" t="s">
        <v>535</v>
      </c>
      <c r="G29" s="553" t="s">
        <v>22</v>
      </c>
      <c r="H29" s="353" t="s">
        <v>535</v>
      </c>
      <c r="I29" s="558" t="s">
        <v>22</v>
      </c>
      <c r="J29" s="353" t="s">
        <v>535</v>
      </c>
      <c r="K29" s="560" t="s">
        <v>22</v>
      </c>
      <c r="L29" s="141"/>
      <c r="M29" s="105">
        <v>74</v>
      </c>
      <c r="N29" s="287" t="s">
        <v>455</v>
      </c>
      <c r="O29" s="142"/>
      <c r="P29" s="290" t="s">
        <v>333</v>
      </c>
      <c r="Q29" s="289" t="s">
        <v>92</v>
      </c>
      <c r="R29" s="353" t="s">
        <v>105</v>
      </c>
      <c r="S29" s="558" t="s">
        <v>22</v>
      </c>
      <c r="T29" s="353" t="s">
        <v>105</v>
      </c>
      <c r="U29" s="558" t="s">
        <v>22</v>
      </c>
      <c r="V29" s="353" t="s">
        <v>105</v>
      </c>
      <c r="W29" s="560" t="s">
        <v>22</v>
      </c>
    </row>
    <row r="30" spans="1:23" ht="15" customHeight="1" x14ac:dyDescent="0.15">
      <c r="A30" s="105">
        <v>17</v>
      </c>
      <c r="B30" s="287" t="s">
        <v>401</v>
      </c>
      <c r="C30" s="142"/>
      <c r="D30" s="290" t="s">
        <v>338</v>
      </c>
      <c r="E30" s="289" t="s">
        <v>92</v>
      </c>
      <c r="F30" s="353" t="s">
        <v>536</v>
      </c>
      <c r="G30" s="553" t="s">
        <v>22</v>
      </c>
      <c r="H30" s="353" t="s">
        <v>536</v>
      </c>
      <c r="I30" s="558" t="s">
        <v>22</v>
      </c>
      <c r="J30" s="353" t="s">
        <v>536</v>
      </c>
      <c r="K30" s="560" t="s">
        <v>22</v>
      </c>
      <c r="L30" s="141"/>
      <c r="M30" s="105">
        <v>75</v>
      </c>
      <c r="N30" s="287" t="s">
        <v>456</v>
      </c>
      <c r="O30" s="142"/>
      <c r="P30" s="290" t="s">
        <v>332</v>
      </c>
      <c r="Q30" s="289" t="s">
        <v>92</v>
      </c>
      <c r="R30" s="353" t="s">
        <v>104</v>
      </c>
      <c r="S30" s="558" t="s">
        <v>22</v>
      </c>
      <c r="T30" s="353" t="s">
        <v>104</v>
      </c>
      <c r="U30" s="558" t="s">
        <v>22</v>
      </c>
      <c r="V30" s="353" t="s">
        <v>104</v>
      </c>
      <c r="W30" s="560" t="s">
        <v>22</v>
      </c>
    </row>
    <row r="31" spans="1:23" ht="15" customHeight="1" x14ac:dyDescent="0.15">
      <c r="A31" s="120">
        <v>18</v>
      </c>
      <c r="B31" s="287" t="s">
        <v>402</v>
      </c>
      <c r="C31" s="142"/>
      <c r="D31" s="290" t="s">
        <v>334</v>
      </c>
      <c r="E31" s="289" t="s">
        <v>92</v>
      </c>
      <c r="F31" s="353" t="s">
        <v>105</v>
      </c>
      <c r="G31" s="553" t="s">
        <v>22</v>
      </c>
      <c r="H31" s="353" t="s">
        <v>105</v>
      </c>
      <c r="I31" s="558" t="s">
        <v>22</v>
      </c>
      <c r="J31" s="353" t="s">
        <v>105</v>
      </c>
      <c r="K31" s="560" t="s">
        <v>22</v>
      </c>
      <c r="L31" s="141"/>
      <c r="M31" s="120">
        <v>76</v>
      </c>
      <c r="N31" s="287" t="s">
        <v>457</v>
      </c>
      <c r="O31" s="142"/>
      <c r="P31" s="290" t="s">
        <v>334</v>
      </c>
      <c r="Q31" s="289" t="s">
        <v>92</v>
      </c>
      <c r="R31" s="353" t="s">
        <v>525</v>
      </c>
      <c r="S31" s="558" t="s">
        <v>22</v>
      </c>
      <c r="T31" s="353" t="s">
        <v>525</v>
      </c>
      <c r="U31" s="558" t="s">
        <v>22</v>
      </c>
      <c r="V31" s="353" t="s">
        <v>525</v>
      </c>
      <c r="W31" s="560" t="s">
        <v>22</v>
      </c>
    </row>
    <row r="32" spans="1:23" ht="30" customHeight="1" x14ac:dyDescent="0.15">
      <c r="A32" s="105">
        <v>19</v>
      </c>
      <c r="B32" s="287" t="s">
        <v>403</v>
      </c>
      <c r="C32" s="142"/>
      <c r="D32" s="290" t="s">
        <v>332</v>
      </c>
      <c r="E32" s="289" t="s">
        <v>92</v>
      </c>
      <c r="F32" s="353" t="s">
        <v>537</v>
      </c>
      <c r="G32" s="553" t="s">
        <v>22</v>
      </c>
      <c r="H32" s="353" t="s">
        <v>537</v>
      </c>
      <c r="I32" s="558" t="s">
        <v>22</v>
      </c>
      <c r="J32" s="353" t="s">
        <v>537</v>
      </c>
      <c r="K32" s="560" t="s">
        <v>22</v>
      </c>
      <c r="L32" s="141"/>
      <c r="M32" s="105">
        <v>77</v>
      </c>
      <c r="N32" s="287" t="s">
        <v>335</v>
      </c>
      <c r="O32" s="142"/>
      <c r="P32" s="290" t="s">
        <v>336</v>
      </c>
      <c r="Q32" s="289" t="s">
        <v>92</v>
      </c>
      <c r="R32" s="353" t="s">
        <v>540</v>
      </c>
      <c r="S32" s="558" t="s">
        <v>22</v>
      </c>
      <c r="T32" s="353" t="s">
        <v>540</v>
      </c>
      <c r="U32" s="558" t="s">
        <v>22</v>
      </c>
      <c r="V32" s="353" t="s">
        <v>540</v>
      </c>
      <c r="W32" s="560" t="s">
        <v>22</v>
      </c>
    </row>
    <row r="33" spans="1:23" ht="29.25" customHeight="1" x14ac:dyDescent="0.15">
      <c r="A33" s="105">
        <v>20</v>
      </c>
      <c r="B33" s="287" t="s">
        <v>404</v>
      </c>
      <c r="C33" s="142"/>
      <c r="D33" s="290" t="s">
        <v>332</v>
      </c>
      <c r="E33" s="289" t="s">
        <v>92</v>
      </c>
      <c r="F33" s="353" t="s">
        <v>156</v>
      </c>
      <c r="G33" s="553" t="s">
        <v>22</v>
      </c>
      <c r="H33" s="353" t="s">
        <v>156</v>
      </c>
      <c r="I33" s="558" t="s">
        <v>22</v>
      </c>
      <c r="J33" s="353" t="s">
        <v>156</v>
      </c>
      <c r="K33" s="560" t="s">
        <v>22</v>
      </c>
      <c r="L33" s="141"/>
      <c r="M33" s="105">
        <v>78</v>
      </c>
      <c r="N33" s="287" t="s">
        <v>458</v>
      </c>
      <c r="O33" s="142"/>
      <c r="P33" s="288" t="s">
        <v>331</v>
      </c>
      <c r="Q33" s="289" t="s">
        <v>92</v>
      </c>
      <c r="R33" s="353" t="s">
        <v>508</v>
      </c>
      <c r="S33" s="558" t="s">
        <v>22</v>
      </c>
      <c r="T33" s="353" t="s">
        <v>508</v>
      </c>
      <c r="U33" s="558" t="s">
        <v>22</v>
      </c>
      <c r="V33" s="353" t="s">
        <v>508</v>
      </c>
      <c r="W33" s="560" t="s">
        <v>22</v>
      </c>
    </row>
    <row r="34" spans="1:23" ht="15" customHeight="1" x14ac:dyDescent="0.15">
      <c r="A34" s="120">
        <v>21</v>
      </c>
      <c r="B34" s="287" t="s">
        <v>405</v>
      </c>
      <c r="C34" s="142"/>
      <c r="D34" s="290" t="s">
        <v>334</v>
      </c>
      <c r="E34" s="289" t="s">
        <v>92</v>
      </c>
      <c r="F34" s="353" t="s">
        <v>532</v>
      </c>
      <c r="G34" s="553" t="s">
        <v>22</v>
      </c>
      <c r="H34" s="353" t="s">
        <v>532</v>
      </c>
      <c r="I34" s="558" t="s">
        <v>22</v>
      </c>
      <c r="J34" s="353" t="s">
        <v>532</v>
      </c>
      <c r="K34" s="560" t="s">
        <v>22</v>
      </c>
      <c r="L34" s="141"/>
      <c r="M34" s="120">
        <v>79</v>
      </c>
      <c r="N34" s="287" t="s">
        <v>459</v>
      </c>
      <c r="O34" s="142"/>
      <c r="P34" s="288" t="s">
        <v>334</v>
      </c>
      <c r="Q34" s="289" t="s">
        <v>92</v>
      </c>
      <c r="R34" s="353" t="s">
        <v>156</v>
      </c>
      <c r="S34" s="558" t="s">
        <v>22</v>
      </c>
      <c r="T34" s="353" t="s">
        <v>156</v>
      </c>
      <c r="U34" s="558" t="s">
        <v>22</v>
      </c>
      <c r="V34" s="353" t="s">
        <v>156</v>
      </c>
      <c r="W34" s="560" t="s">
        <v>22</v>
      </c>
    </row>
    <row r="35" spans="1:23" ht="15" customHeight="1" x14ac:dyDescent="0.15">
      <c r="A35" s="105">
        <v>22</v>
      </c>
      <c r="B35" s="287" t="s">
        <v>406</v>
      </c>
      <c r="C35" s="142"/>
      <c r="D35" s="290" t="s">
        <v>333</v>
      </c>
      <c r="E35" s="289" t="s">
        <v>92</v>
      </c>
      <c r="F35" s="353" t="s">
        <v>534</v>
      </c>
      <c r="G35" s="553" t="s">
        <v>22</v>
      </c>
      <c r="H35" s="353" t="s">
        <v>534</v>
      </c>
      <c r="I35" s="558" t="s">
        <v>22</v>
      </c>
      <c r="J35" s="353" t="s">
        <v>534</v>
      </c>
      <c r="K35" s="560" t="s">
        <v>22</v>
      </c>
      <c r="L35" s="141"/>
      <c r="M35" s="105">
        <v>80</v>
      </c>
      <c r="N35" s="287" t="s">
        <v>460</v>
      </c>
      <c r="O35" s="142"/>
      <c r="P35" s="290" t="s">
        <v>336</v>
      </c>
      <c r="Q35" s="289" t="s">
        <v>92</v>
      </c>
      <c r="R35" s="353" t="s">
        <v>159</v>
      </c>
      <c r="S35" s="558" t="s">
        <v>22</v>
      </c>
      <c r="T35" s="353" t="s">
        <v>159</v>
      </c>
      <c r="U35" s="558" t="s">
        <v>22</v>
      </c>
      <c r="V35" s="353" t="s">
        <v>159</v>
      </c>
      <c r="W35" s="560" t="s">
        <v>22</v>
      </c>
    </row>
    <row r="36" spans="1:23" ht="15" customHeight="1" x14ac:dyDescent="0.15">
      <c r="A36" s="105">
        <v>23</v>
      </c>
      <c r="B36" s="287" t="s">
        <v>407</v>
      </c>
      <c r="C36" s="142"/>
      <c r="D36" s="290" t="s">
        <v>332</v>
      </c>
      <c r="E36" s="289" t="s">
        <v>92</v>
      </c>
      <c r="F36" s="353" t="s">
        <v>534</v>
      </c>
      <c r="G36" s="553" t="s">
        <v>22</v>
      </c>
      <c r="H36" s="353" t="s">
        <v>534</v>
      </c>
      <c r="I36" s="558" t="s">
        <v>22</v>
      </c>
      <c r="J36" s="353" t="s">
        <v>534</v>
      </c>
      <c r="K36" s="560" t="s">
        <v>22</v>
      </c>
      <c r="L36" s="141"/>
      <c r="M36" s="105">
        <v>81</v>
      </c>
      <c r="N36" s="287" t="s">
        <v>461</v>
      </c>
      <c r="O36" s="142"/>
      <c r="P36" s="290" t="s">
        <v>333</v>
      </c>
      <c r="Q36" s="289" t="s">
        <v>92</v>
      </c>
      <c r="R36" s="353" t="s">
        <v>543</v>
      </c>
      <c r="S36" s="558" t="s">
        <v>22</v>
      </c>
      <c r="T36" s="353" t="s">
        <v>543</v>
      </c>
      <c r="U36" s="558" t="s">
        <v>22</v>
      </c>
      <c r="V36" s="353" t="s">
        <v>543</v>
      </c>
      <c r="W36" s="560" t="s">
        <v>22</v>
      </c>
    </row>
    <row r="37" spans="1:23" ht="15" customHeight="1" x14ac:dyDescent="0.15">
      <c r="A37" s="120">
        <v>24</v>
      </c>
      <c r="B37" s="287" t="s">
        <v>339</v>
      </c>
      <c r="C37" s="142"/>
      <c r="D37" s="290" t="s">
        <v>334</v>
      </c>
      <c r="E37" s="289" t="s">
        <v>92</v>
      </c>
      <c r="F37" s="353" t="s">
        <v>156</v>
      </c>
      <c r="G37" s="553" t="s">
        <v>22</v>
      </c>
      <c r="H37" s="353" t="s">
        <v>156</v>
      </c>
      <c r="I37" s="558" t="s">
        <v>22</v>
      </c>
      <c r="J37" s="353" t="s">
        <v>156</v>
      </c>
      <c r="K37" s="560" t="s">
        <v>22</v>
      </c>
      <c r="L37" s="141"/>
      <c r="M37" s="120">
        <v>82</v>
      </c>
      <c r="N37" s="287" t="s">
        <v>462</v>
      </c>
      <c r="O37" s="142"/>
      <c r="P37" s="290" t="s">
        <v>334</v>
      </c>
      <c r="Q37" s="289" t="s">
        <v>92</v>
      </c>
      <c r="R37" s="353" t="s">
        <v>544</v>
      </c>
      <c r="S37" s="558" t="s">
        <v>22</v>
      </c>
      <c r="T37" s="353" t="s">
        <v>544</v>
      </c>
      <c r="U37" s="558" t="s">
        <v>22</v>
      </c>
      <c r="V37" s="353" t="s">
        <v>544</v>
      </c>
      <c r="W37" s="560" t="s">
        <v>22</v>
      </c>
    </row>
    <row r="38" spans="1:23" ht="15" customHeight="1" x14ac:dyDescent="0.15">
      <c r="A38" s="105">
        <v>25</v>
      </c>
      <c r="B38" s="287" t="s">
        <v>408</v>
      </c>
      <c r="C38" s="142"/>
      <c r="D38" s="290" t="s">
        <v>334</v>
      </c>
      <c r="E38" s="289" t="s">
        <v>92</v>
      </c>
      <c r="F38" s="353" t="s">
        <v>534</v>
      </c>
      <c r="G38" s="553" t="s">
        <v>22</v>
      </c>
      <c r="H38" s="353" t="s">
        <v>534</v>
      </c>
      <c r="I38" s="558" t="s">
        <v>22</v>
      </c>
      <c r="J38" s="353" t="s">
        <v>534</v>
      </c>
      <c r="K38" s="560" t="s">
        <v>22</v>
      </c>
      <c r="L38" s="141"/>
      <c r="M38" s="105">
        <v>83</v>
      </c>
      <c r="N38" s="287" t="s">
        <v>463</v>
      </c>
      <c r="O38" s="142"/>
      <c r="P38" s="290" t="s">
        <v>332</v>
      </c>
      <c r="Q38" s="289" t="s">
        <v>92</v>
      </c>
      <c r="R38" s="353" t="s">
        <v>534</v>
      </c>
      <c r="S38" s="558" t="s">
        <v>22</v>
      </c>
      <c r="T38" s="353" t="s">
        <v>534</v>
      </c>
      <c r="U38" s="558" t="s">
        <v>22</v>
      </c>
      <c r="V38" s="353" t="s">
        <v>534</v>
      </c>
      <c r="W38" s="560" t="s">
        <v>22</v>
      </c>
    </row>
    <row r="39" spans="1:23" ht="15" customHeight="1" x14ac:dyDescent="0.15">
      <c r="A39" s="105">
        <v>26</v>
      </c>
      <c r="B39" s="287" t="s">
        <v>409</v>
      </c>
      <c r="C39" s="142"/>
      <c r="D39" s="290" t="s">
        <v>340</v>
      </c>
      <c r="E39" s="289" t="s">
        <v>92</v>
      </c>
      <c r="F39" s="353" t="s">
        <v>538</v>
      </c>
      <c r="G39" s="553" t="s">
        <v>22</v>
      </c>
      <c r="H39" s="353" t="s">
        <v>538</v>
      </c>
      <c r="I39" s="558" t="s">
        <v>22</v>
      </c>
      <c r="J39" s="353" t="s">
        <v>538</v>
      </c>
      <c r="K39" s="560" t="s">
        <v>22</v>
      </c>
      <c r="L39" s="141"/>
      <c r="M39" s="105">
        <v>84</v>
      </c>
      <c r="N39" s="287" t="s">
        <v>385</v>
      </c>
      <c r="O39" s="142"/>
      <c r="P39" s="290" t="s">
        <v>334</v>
      </c>
      <c r="Q39" s="289" t="s">
        <v>92</v>
      </c>
      <c r="R39" s="353" t="s">
        <v>157</v>
      </c>
      <c r="S39" s="558" t="s">
        <v>22</v>
      </c>
      <c r="T39" s="353" t="s">
        <v>157</v>
      </c>
      <c r="U39" s="558" t="s">
        <v>22</v>
      </c>
      <c r="V39" s="353" t="s">
        <v>157</v>
      </c>
      <c r="W39" s="560" t="s">
        <v>22</v>
      </c>
    </row>
    <row r="40" spans="1:23" ht="15" customHeight="1" x14ac:dyDescent="0.15">
      <c r="A40" s="120">
        <v>27</v>
      </c>
      <c r="B40" s="287" t="s">
        <v>410</v>
      </c>
      <c r="C40" s="142"/>
      <c r="D40" s="290" t="s">
        <v>341</v>
      </c>
      <c r="E40" s="289" t="s">
        <v>92</v>
      </c>
      <c r="F40" s="353" t="s">
        <v>539</v>
      </c>
      <c r="G40" s="553" t="s">
        <v>22</v>
      </c>
      <c r="H40" s="353" t="s">
        <v>539</v>
      </c>
      <c r="I40" s="558" t="s">
        <v>22</v>
      </c>
      <c r="J40" s="353" t="s">
        <v>539</v>
      </c>
      <c r="K40" s="560" t="s">
        <v>22</v>
      </c>
      <c r="L40" s="141"/>
      <c r="M40" s="120">
        <v>85</v>
      </c>
      <c r="N40" s="287" t="s">
        <v>464</v>
      </c>
      <c r="O40" s="142"/>
      <c r="P40" s="290" t="s">
        <v>332</v>
      </c>
      <c r="Q40" s="289" t="s">
        <v>92</v>
      </c>
      <c r="R40" s="353" t="s">
        <v>156</v>
      </c>
      <c r="S40" s="558" t="s">
        <v>22</v>
      </c>
      <c r="T40" s="353" t="s">
        <v>156</v>
      </c>
      <c r="U40" s="558" t="s">
        <v>22</v>
      </c>
      <c r="V40" s="353" t="s">
        <v>156</v>
      </c>
      <c r="W40" s="560" t="s">
        <v>22</v>
      </c>
    </row>
    <row r="41" spans="1:23" ht="30" customHeight="1" x14ac:dyDescent="0.15">
      <c r="A41" s="105">
        <v>28</v>
      </c>
      <c r="B41" s="287" t="s">
        <v>411</v>
      </c>
      <c r="C41" s="142"/>
      <c r="D41" s="288" t="s">
        <v>342</v>
      </c>
      <c r="E41" s="289" t="s">
        <v>92</v>
      </c>
      <c r="F41" s="353" t="s">
        <v>532</v>
      </c>
      <c r="G41" s="553" t="s">
        <v>22</v>
      </c>
      <c r="H41" s="353" t="s">
        <v>532</v>
      </c>
      <c r="I41" s="558" t="s">
        <v>22</v>
      </c>
      <c r="J41" s="353" t="s">
        <v>532</v>
      </c>
      <c r="K41" s="560" t="s">
        <v>22</v>
      </c>
      <c r="L41" s="141"/>
      <c r="M41" s="105">
        <v>86</v>
      </c>
      <c r="N41" s="287" t="s">
        <v>465</v>
      </c>
      <c r="O41" s="142"/>
      <c r="P41" s="290" t="s">
        <v>332</v>
      </c>
      <c r="Q41" s="289" t="s">
        <v>92</v>
      </c>
      <c r="R41" s="353" t="s">
        <v>104</v>
      </c>
      <c r="S41" s="558" t="s">
        <v>22</v>
      </c>
      <c r="T41" s="353" t="s">
        <v>104</v>
      </c>
      <c r="U41" s="558" t="s">
        <v>22</v>
      </c>
      <c r="V41" s="353" t="s">
        <v>104</v>
      </c>
      <c r="W41" s="560" t="s">
        <v>22</v>
      </c>
    </row>
    <row r="42" spans="1:23" ht="15" customHeight="1" x14ac:dyDescent="0.15">
      <c r="A42" s="105">
        <v>29</v>
      </c>
      <c r="B42" s="287" t="s">
        <v>412</v>
      </c>
      <c r="C42" s="142"/>
      <c r="D42" s="290" t="s">
        <v>333</v>
      </c>
      <c r="E42" s="289" t="s">
        <v>92</v>
      </c>
      <c r="F42" s="353" t="s">
        <v>104</v>
      </c>
      <c r="G42" s="553" t="s">
        <v>22</v>
      </c>
      <c r="H42" s="353" t="s">
        <v>104</v>
      </c>
      <c r="I42" s="558" t="s">
        <v>22</v>
      </c>
      <c r="J42" s="353" t="s">
        <v>104</v>
      </c>
      <c r="K42" s="560" t="s">
        <v>22</v>
      </c>
      <c r="L42" s="141"/>
      <c r="M42" s="105">
        <v>87</v>
      </c>
      <c r="N42" s="287" t="s">
        <v>466</v>
      </c>
      <c r="O42" s="142"/>
      <c r="P42" s="290" t="s">
        <v>334</v>
      </c>
      <c r="Q42" s="289" t="s">
        <v>92</v>
      </c>
      <c r="R42" s="353" t="s">
        <v>104</v>
      </c>
      <c r="S42" s="558" t="s">
        <v>22</v>
      </c>
      <c r="T42" s="353" t="s">
        <v>104</v>
      </c>
      <c r="U42" s="558" t="s">
        <v>22</v>
      </c>
      <c r="V42" s="353" t="s">
        <v>104</v>
      </c>
      <c r="W42" s="560" t="s">
        <v>22</v>
      </c>
    </row>
    <row r="43" spans="1:23" ht="15" customHeight="1" x14ac:dyDescent="0.15">
      <c r="A43" s="120">
        <v>30</v>
      </c>
      <c r="B43" s="287" t="s">
        <v>413</v>
      </c>
      <c r="C43" s="142"/>
      <c r="D43" s="288" t="s">
        <v>343</v>
      </c>
      <c r="E43" s="289" t="s">
        <v>92</v>
      </c>
      <c r="F43" s="353" t="s">
        <v>540</v>
      </c>
      <c r="G43" s="553" t="s">
        <v>22</v>
      </c>
      <c r="H43" s="353" t="s">
        <v>540</v>
      </c>
      <c r="I43" s="558" t="s">
        <v>22</v>
      </c>
      <c r="J43" s="353" t="s">
        <v>540</v>
      </c>
      <c r="K43" s="560" t="s">
        <v>22</v>
      </c>
      <c r="L43" s="141"/>
      <c r="M43" s="120">
        <v>88</v>
      </c>
      <c r="N43" s="287" t="s">
        <v>467</v>
      </c>
      <c r="O43" s="142"/>
      <c r="P43" s="290" t="s">
        <v>338</v>
      </c>
      <c r="Q43" s="289" t="s">
        <v>92</v>
      </c>
      <c r="R43" s="353" t="s">
        <v>156</v>
      </c>
      <c r="S43" s="558" t="s">
        <v>22</v>
      </c>
      <c r="T43" s="353" t="s">
        <v>156</v>
      </c>
      <c r="U43" s="558" t="s">
        <v>22</v>
      </c>
      <c r="V43" s="353" t="s">
        <v>156</v>
      </c>
      <c r="W43" s="560" t="s">
        <v>22</v>
      </c>
    </row>
    <row r="44" spans="1:23" ht="15" customHeight="1" x14ac:dyDescent="0.15">
      <c r="A44" s="105">
        <v>31</v>
      </c>
      <c r="B44" s="287" t="s">
        <v>414</v>
      </c>
      <c r="C44" s="142"/>
      <c r="D44" s="290" t="s">
        <v>332</v>
      </c>
      <c r="E44" s="289" t="s">
        <v>92</v>
      </c>
      <c r="F44" s="353" t="s">
        <v>105</v>
      </c>
      <c r="G44" s="553" t="s">
        <v>22</v>
      </c>
      <c r="H44" s="353" t="s">
        <v>105</v>
      </c>
      <c r="I44" s="558" t="s">
        <v>22</v>
      </c>
      <c r="J44" s="353" t="s">
        <v>105</v>
      </c>
      <c r="K44" s="560" t="s">
        <v>22</v>
      </c>
      <c r="L44" s="141"/>
      <c r="M44" s="105">
        <v>89</v>
      </c>
      <c r="N44" s="287" t="s">
        <v>468</v>
      </c>
      <c r="O44" s="142"/>
      <c r="P44" s="290" t="s">
        <v>332</v>
      </c>
      <c r="Q44" s="289" t="s">
        <v>92</v>
      </c>
      <c r="R44" s="353" t="s">
        <v>159</v>
      </c>
      <c r="S44" s="558" t="s">
        <v>22</v>
      </c>
      <c r="T44" s="353" t="s">
        <v>159</v>
      </c>
      <c r="U44" s="558" t="s">
        <v>22</v>
      </c>
      <c r="V44" s="353" t="s">
        <v>159</v>
      </c>
      <c r="W44" s="560" t="s">
        <v>22</v>
      </c>
    </row>
    <row r="45" spans="1:23" ht="15" customHeight="1" x14ac:dyDescent="0.15">
      <c r="A45" s="105">
        <v>32</v>
      </c>
      <c r="B45" s="287" t="s">
        <v>415</v>
      </c>
      <c r="C45" s="142"/>
      <c r="D45" s="290" t="s">
        <v>338</v>
      </c>
      <c r="E45" s="289" t="s">
        <v>92</v>
      </c>
      <c r="F45" s="353" t="s">
        <v>541</v>
      </c>
      <c r="G45" s="553" t="s">
        <v>22</v>
      </c>
      <c r="H45" s="353" t="s">
        <v>541</v>
      </c>
      <c r="I45" s="558" t="s">
        <v>22</v>
      </c>
      <c r="J45" s="353" t="s">
        <v>541</v>
      </c>
      <c r="K45" s="560" t="s">
        <v>22</v>
      </c>
      <c r="L45" s="141"/>
      <c r="M45" s="105">
        <v>90</v>
      </c>
      <c r="N45" s="287" t="s">
        <v>469</v>
      </c>
      <c r="O45" s="142"/>
      <c r="P45" s="290" t="s">
        <v>338</v>
      </c>
      <c r="Q45" s="289" t="s">
        <v>92</v>
      </c>
      <c r="R45" s="353" t="s">
        <v>536</v>
      </c>
      <c r="S45" s="558" t="s">
        <v>22</v>
      </c>
      <c r="T45" s="353" t="s">
        <v>536</v>
      </c>
      <c r="U45" s="558" t="s">
        <v>22</v>
      </c>
      <c r="V45" s="353" t="s">
        <v>536</v>
      </c>
      <c r="W45" s="560" t="s">
        <v>22</v>
      </c>
    </row>
    <row r="46" spans="1:23" ht="15" customHeight="1" x14ac:dyDescent="0.15">
      <c r="A46" s="120">
        <v>33</v>
      </c>
      <c r="B46" s="287" t="s">
        <v>416</v>
      </c>
      <c r="C46" s="142"/>
      <c r="D46" s="290" t="s">
        <v>332</v>
      </c>
      <c r="E46" s="289" t="s">
        <v>92</v>
      </c>
      <c r="F46" s="353" t="s">
        <v>156</v>
      </c>
      <c r="G46" s="553" t="s">
        <v>22</v>
      </c>
      <c r="H46" s="353" t="s">
        <v>156</v>
      </c>
      <c r="I46" s="558" t="s">
        <v>22</v>
      </c>
      <c r="J46" s="353" t="s">
        <v>156</v>
      </c>
      <c r="K46" s="560" t="s">
        <v>22</v>
      </c>
      <c r="L46" s="141"/>
      <c r="M46" s="120">
        <v>91</v>
      </c>
      <c r="N46" s="287" t="s">
        <v>470</v>
      </c>
      <c r="O46" s="142"/>
      <c r="P46" s="290" t="s">
        <v>340</v>
      </c>
      <c r="Q46" s="289" t="s">
        <v>92</v>
      </c>
      <c r="R46" s="353" t="s">
        <v>533</v>
      </c>
      <c r="S46" s="558" t="s">
        <v>22</v>
      </c>
      <c r="T46" s="353" t="s">
        <v>533</v>
      </c>
      <c r="U46" s="558" t="s">
        <v>22</v>
      </c>
      <c r="V46" s="353" t="s">
        <v>533</v>
      </c>
      <c r="W46" s="560" t="s">
        <v>22</v>
      </c>
    </row>
    <row r="47" spans="1:23" ht="15" customHeight="1" x14ac:dyDescent="0.15">
      <c r="A47" s="105">
        <v>34</v>
      </c>
      <c r="B47" s="287" t="s">
        <v>417</v>
      </c>
      <c r="C47" s="142"/>
      <c r="D47" s="290" t="s">
        <v>332</v>
      </c>
      <c r="E47" s="289" t="s">
        <v>92</v>
      </c>
      <c r="F47" s="353" t="s">
        <v>81</v>
      </c>
      <c r="G47" s="553" t="s">
        <v>22</v>
      </c>
      <c r="H47" s="353" t="s">
        <v>81</v>
      </c>
      <c r="I47" s="558" t="s">
        <v>22</v>
      </c>
      <c r="J47" s="353" t="s">
        <v>81</v>
      </c>
      <c r="K47" s="560" t="s">
        <v>22</v>
      </c>
      <c r="L47" s="141"/>
      <c r="M47" s="105">
        <v>92</v>
      </c>
      <c r="N47" s="287" t="s">
        <v>471</v>
      </c>
      <c r="O47" s="142"/>
      <c r="P47" s="290" t="s">
        <v>338</v>
      </c>
      <c r="Q47" s="289" t="s">
        <v>92</v>
      </c>
      <c r="R47" s="353" t="s">
        <v>159</v>
      </c>
      <c r="S47" s="558" t="s">
        <v>22</v>
      </c>
      <c r="T47" s="353" t="s">
        <v>159</v>
      </c>
      <c r="U47" s="558" t="s">
        <v>22</v>
      </c>
      <c r="V47" s="353" t="s">
        <v>159</v>
      </c>
      <c r="W47" s="560" t="s">
        <v>22</v>
      </c>
    </row>
    <row r="48" spans="1:23" ht="30" customHeight="1" x14ac:dyDescent="0.15">
      <c r="A48" s="105">
        <v>35</v>
      </c>
      <c r="B48" s="287" t="s">
        <v>418</v>
      </c>
      <c r="C48" s="142"/>
      <c r="D48" s="288" t="s">
        <v>344</v>
      </c>
      <c r="E48" s="289" t="s">
        <v>92</v>
      </c>
      <c r="F48" s="353" t="s">
        <v>104</v>
      </c>
      <c r="G48" s="553" t="s">
        <v>22</v>
      </c>
      <c r="H48" s="353" t="s">
        <v>104</v>
      </c>
      <c r="I48" s="558" t="s">
        <v>22</v>
      </c>
      <c r="J48" s="353" t="s">
        <v>104</v>
      </c>
      <c r="K48" s="560" t="s">
        <v>22</v>
      </c>
      <c r="L48" s="141"/>
      <c r="M48" s="105">
        <v>93</v>
      </c>
      <c r="N48" s="287" t="s">
        <v>472</v>
      </c>
      <c r="O48" s="142"/>
      <c r="P48" s="290" t="s">
        <v>332</v>
      </c>
      <c r="Q48" s="289" t="s">
        <v>92</v>
      </c>
      <c r="R48" s="353" t="s">
        <v>159</v>
      </c>
      <c r="S48" s="558" t="s">
        <v>22</v>
      </c>
      <c r="T48" s="353" t="s">
        <v>159</v>
      </c>
      <c r="U48" s="558" t="s">
        <v>22</v>
      </c>
      <c r="V48" s="353" t="s">
        <v>159</v>
      </c>
      <c r="W48" s="560" t="s">
        <v>22</v>
      </c>
    </row>
    <row r="49" spans="1:23" ht="15" customHeight="1" x14ac:dyDescent="0.15">
      <c r="A49" s="120">
        <v>36</v>
      </c>
      <c r="B49" s="287" t="s">
        <v>419</v>
      </c>
      <c r="C49" s="142"/>
      <c r="D49" s="290" t="s">
        <v>345</v>
      </c>
      <c r="E49" s="289" t="s">
        <v>92</v>
      </c>
      <c r="F49" s="353" t="s">
        <v>104</v>
      </c>
      <c r="G49" s="553" t="s">
        <v>22</v>
      </c>
      <c r="H49" s="353" t="s">
        <v>104</v>
      </c>
      <c r="I49" s="558" t="s">
        <v>22</v>
      </c>
      <c r="J49" s="353" t="s">
        <v>104</v>
      </c>
      <c r="K49" s="560" t="s">
        <v>22</v>
      </c>
      <c r="L49" s="141"/>
      <c r="M49" s="120">
        <v>94</v>
      </c>
      <c r="N49" s="287" t="s">
        <v>473</v>
      </c>
      <c r="O49" s="142"/>
      <c r="P49" s="290" t="s">
        <v>334</v>
      </c>
      <c r="Q49" s="289" t="s">
        <v>92</v>
      </c>
      <c r="R49" s="353" t="s">
        <v>156</v>
      </c>
      <c r="S49" s="558" t="s">
        <v>22</v>
      </c>
      <c r="T49" s="353" t="s">
        <v>156</v>
      </c>
      <c r="U49" s="558" t="s">
        <v>22</v>
      </c>
      <c r="V49" s="353" t="s">
        <v>156</v>
      </c>
      <c r="W49" s="560" t="s">
        <v>22</v>
      </c>
    </row>
    <row r="50" spans="1:23" ht="15" customHeight="1" x14ac:dyDescent="0.15">
      <c r="A50" s="105">
        <v>37</v>
      </c>
      <c r="B50" s="287" t="s">
        <v>420</v>
      </c>
      <c r="C50" s="142"/>
      <c r="D50" s="290" t="s">
        <v>332</v>
      </c>
      <c r="E50" s="289" t="s">
        <v>92</v>
      </c>
      <c r="F50" s="353" t="s">
        <v>534</v>
      </c>
      <c r="G50" s="553" t="s">
        <v>22</v>
      </c>
      <c r="H50" s="353" t="s">
        <v>534</v>
      </c>
      <c r="I50" s="558" t="s">
        <v>22</v>
      </c>
      <c r="J50" s="353" t="s">
        <v>534</v>
      </c>
      <c r="K50" s="560" t="s">
        <v>22</v>
      </c>
      <c r="L50" s="141"/>
      <c r="M50" s="105">
        <v>95</v>
      </c>
      <c r="N50" s="287" t="s">
        <v>474</v>
      </c>
      <c r="O50" s="142"/>
      <c r="P50" s="290" t="s">
        <v>341</v>
      </c>
      <c r="Q50" s="289" t="s">
        <v>92</v>
      </c>
      <c r="R50" s="353" t="s">
        <v>157</v>
      </c>
      <c r="S50" s="558" t="s">
        <v>22</v>
      </c>
      <c r="T50" s="353" t="s">
        <v>157</v>
      </c>
      <c r="U50" s="558" t="s">
        <v>22</v>
      </c>
      <c r="V50" s="353" t="s">
        <v>157</v>
      </c>
      <c r="W50" s="560" t="s">
        <v>22</v>
      </c>
    </row>
    <row r="51" spans="1:23" ht="15" customHeight="1" x14ac:dyDescent="0.15">
      <c r="A51" s="105">
        <v>38</v>
      </c>
      <c r="B51" s="287" t="s">
        <v>421</v>
      </c>
      <c r="C51" s="142"/>
      <c r="D51" s="288" t="s">
        <v>333</v>
      </c>
      <c r="E51" s="289" t="s">
        <v>92</v>
      </c>
      <c r="F51" s="353" t="s">
        <v>508</v>
      </c>
      <c r="G51" s="553" t="s">
        <v>22</v>
      </c>
      <c r="H51" s="353" t="s">
        <v>508</v>
      </c>
      <c r="I51" s="558" t="s">
        <v>22</v>
      </c>
      <c r="J51" s="353" t="s">
        <v>508</v>
      </c>
      <c r="K51" s="560" t="s">
        <v>22</v>
      </c>
      <c r="L51" s="141"/>
      <c r="M51" s="105">
        <v>96</v>
      </c>
      <c r="N51" s="287" t="s">
        <v>475</v>
      </c>
      <c r="O51" s="142"/>
      <c r="P51" s="290" t="s">
        <v>338</v>
      </c>
      <c r="Q51" s="289" t="s">
        <v>92</v>
      </c>
      <c r="R51" s="353" t="s">
        <v>104</v>
      </c>
      <c r="S51" s="558" t="s">
        <v>22</v>
      </c>
      <c r="T51" s="353" t="s">
        <v>104</v>
      </c>
      <c r="U51" s="558" t="s">
        <v>22</v>
      </c>
      <c r="V51" s="353" t="s">
        <v>104</v>
      </c>
      <c r="W51" s="560" t="s">
        <v>22</v>
      </c>
    </row>
    <row r="52" spans="1:23" ht="15" customHeight="1" x14ac:dyDescent="0.15">
      <c r="A52" s="120">
        <v>39</v>
      </c>
      <c r="B52" s="287" t="s">
        <v>422</v>
      </c>
      <c r="C52" s="142"/>
      <c r="D52" s="290" t="s">
        <v>334</v>
      </c>
      <c r="E52" s="289" t="s">
        <v>92</v>
      </c>
      <c r="F52" s="353" t="s">
        <v>159</v>
      </c>
      <c r="G52" s="553" t="s">
        <v>22</v>
      </c>
      <c r="H52" s="353" t="s">
        <v>159</v>
      </c>
      <c r="I52" s="558" t="s">
        <v>22</v>
      </c>
      <c r="J52" s="353" t="s">
        <v>159</v>
      </c>
      <c r="K52" s="560" t="s">
        <v>22</v>
      </c>
      <c r="L52" s="141"/>
      <c r="M52" s="120">
        <v>97</v>
      </c>
      <c r="N52" s="287" t="s">
        <v>476</v>
      </c>
      <c r="O52" s="142"/>
      <c r="P52" s="290" t="s">
        <v>334</v>
      </c>
      <c r="Q52" s="289" t="s">
        <v>92</v>
      </c>
      <c r="R52" s="353" t="s">
        <v>157</v>
      </c>
      <c r="S52" s="558" t="s">
        <v>22</v>
      </c>
      <c r="T52" s="353" t="s">
        <v>157</v>
      </c>
      <c r="U52" s="558" t="s">
        <v>22</v>
      </c>
      <c r="V52" s="353" t="s">
        <v>157</v>
      </c>
      <c r="W52" s="560" t="s">
        <v>22</v>
      </c>
    </row>
    <row r="53" spans="1:23" ht="15" customHeight="1" x14ac:dyDescent="0.15">
      <c r="A53" s="105">
        <v>40</v>
      </c>
      <c r="B53" s="287" t="s">
        <v>423</v>
      </c>
      <c r="C53" s="142"/>
      <c r="D53" s="290" t="s">
        <v>345</v>
      </c>
      <c r="E53" s="289" t="s">
        <v>92</v>
      </c>
      <c r="F53" s="353" t="s">
        <v>542</v>
      </c>
      <c r="G53" s="553" t="s">
        <v>22</v>
      </c>
      <c r="H53" s="353" t="s">
        <v>542</v>
      </c>
      <c r="I53" s="558" t="s">
        <v>22</v>
      </c>
      <c r="J53" s="353" t="s">
        <v>542</v>
      </c>
      <c r="K53" s="560" t="s">
        <v>22</v>
      </c>
      <c r="L53" s="141"/>
      <c r="M53" s="105">
        <v>98</v>
      </c>
      <c r="N53" s="287" t="s">
        <v>477</v>
      </c>
      <c r="O53" s="142"/>
      <c r="P53" s="290" t="s">
        <v>332</v>
      </c>
      <c r="Q53" s="289" t="s">
        <v>92</v>
      </c>
      <c r="R53" s="353" t="s">
        <v>534</v>
      </c>
      <c r="S53" s="558" t="s">
        <v>22</v>
      </c>
      <c r="T53" s="353" t="s">
        <v>534</v>
      </c>
      <c r="U53" s="558" t="s">
        <v>22</v>
      </c>
      <c r="V53" s="353" t="s">
        <v>534</v>
      </c>
      <c r="W53" s="560" t="s">
        <v>22</v>
      </c>
    </row>
    <row r="54" spans="1:23" ht="15" customHeight="1" x14ac:dyDescent="0.15">
      <c r="A54" s="105">
        <v>41</v>
      </c>
      <c r="B54" s="287" t="s">
        <v>424</v>
      </c>
      <c r="C54" s="142"/>
      <c r="D54" s="290" t="s">
        <v>340</v>
      </c>
      <c r="E54" s="289" t="s">
        <v>92</v>
      </c>
      <c r="F54" s="353" t="s">
        <v>508</v>
      </c>
      <c r="G54" s="553" t="s">
        <v>22</v>
      </c>
      <c r="H54" s="353" t="s">
        <v>508</v>
      </c>
      <c r="I54" s="558" t="s">
        <v>22</v>
      </c>
      <c r="J54" s="353" t="s">
        <v>508</v>
      </c>
      <c r="K54" s="560" t="s">
        <v>22</v>
      </c>
      <c r="L54" s="141"/>
      <c r="M54" s="105">
        <v>99</v>
      </c>
      <c r="N54" s="287" t="s">
        <v>478</v>
      </c>
      <c r="O54" s="142"/>
      <c r="P54" s="290" t="s">
        <v>332</v>
      </c>
      <c r="Q54" s="289" t="s">
        <v>92</v>
      </c>
      <c r="R54" s="353" t="s">
        <v>533</v>
      </c>
      <c r="S54" s="558" t="s">
        <v>22</v>
      </c>
      <c r="T54" s="353" t="s">
        <v>533</v>
      </c>
      <c r="U54" s="558" t="s">
        <v>22</v>
      </c>
      <c r="V54" s="353" t="s">
        <v>533</v>
      </c>
      <c r="W54" s="560" t="s">
        <v>22</v>
      </c>
    </row>
    <row r="55" spans="1:23" ht="30" customHeight="1" x14ac:dyDescent="0.15">
      <c r="A55" s="120">
        <v>42</v>
      </c>
      <c r="B55" s="287" t="s">
        <v>425</v>
      </c>
      <c r="C55" s="142"/>
      <c r="D55" s="290" t="s">
        <v>332</v>
      </c>
      <c r="E55" s="289" t="s">
        <v>92</v>
      </c>
      <c r="F55" s="353" t="s">
        <v>104</v>
      </c>
      <c r="G55" s="553" t="s">
        <v>22</v>
      </c>
      <c r="H55" s="353" t="s">
        <v>104</v>
      </c>
      <c r="I55" s="558" t="s">
        <v>22</v>
      </c>
      <c r="J55" s="353" t="s">
        <v>104</v>
      </c>
      <c r="K55" s="560" t="s">
        <v>22</v>
      </c>
      <c r="L55" s="141"/>
      <c r="M55" s="120">
        <v>100</v>
      </c>
      <c r="N55" s="287" t="s">
        <v>479</v>
      </c>
      <c r="O55" s="142"/>
      <c r="P55" s="290" t="s">
        <v>332</v>
      </c>
      <c r="Q55" s="289" t="s">
        <v>92</v>
      </c>
      <c r="R55" s="353" t="s">
        <v>134</v>
      </c>
      <c r="S55" s="558" t="s">
        <v>22</v>
      </c>
      <c r="T55" s="353" t="s">
        <v>134</v>
      </c>
      <c r="U55" s="558" t="s">
        <v>22</v>
      </c>
      <c r="V55" s="353" t="s">
        <v>134</v>
      </c>
      <c r="W55" s="560" t="s">
        <v>22</v>
      </c>
    </row>
    <row r="56" spans="1:23" ht="27" customHeight="1" x14ac:dyDescent="0.15">
      <c r="A56" s="105">
        <v>43</v>
      </c>
      <c r="B56" s="287" t="s">
        <v>426</v>
      </c>
      <c r="C56" s="142"/>
      <c r="D56" s="290" t="s">
        <v>332</v>
      </c>
      <c r="E56" s="343" t="s">
        <v>92</v>
      </c>
      <c r="F56" s="353" t="s">
        <v>534</v>
      </c>
      <c r="G56" s="553" t="s">
        <v>22</v>
      </c>
      <c r="H56" s="353" t="s">
        <v>534</v>
      </c>
      <c r="I56" s="558" t="s">
        <v>22</v>
      </c>
      <c r="J56" s="353" t="s">
        <v>534</v>
      </c>
      <c r="K56" s="560" t="s">
        <v>22</v>
      </c>
      <c r="L56" s="141"/>
      <c r="M56" s="105">
        <v>101</v>
      </c>
      <c r="N56" s="287" t="s">
        <v>480</v>
      </c>
      <c r="O56" s="142"/>
      <c r="P56" s="288" t="s">
        <v>344</v>
      </c>
      <c r="Q56" s="289" t="s">
        <v>92</v>
      </c>
      <c r="R56" s="353" t="s">
        <v>541</v>
      </c>
      <c r="S56" s="558" t="s">
        <v>22</v>
      </c>
      <c r="T56" s="353" t="s">
        <v>541</v>
      </c>
      <c r="U56" s="558" t="s">
        <v>22</v>
      </c>
      <c r="V56" s="353" t="s">
        <v>541</v>
      </c>
      <c r="W56" s="560" t="s">
        <v>22</v>
      </c>
    </row>
    <row r="57" spans="1:23" ht="15" customHeight="1" x14ac:dyDescent="0.15">
      <c r="A57" s="105">
        <v>44</v>
      </c>
      <c r="B57" s="287" t="s">
        <v>427</v>
      </c>
      <c r="C57" s="142"/>
      <c r="D57" s="290" t="s">
        <v>333</v>
      </c>
      <c r="E57" s="289" t="s">
        <v>92</v>
      </c>
      <c r="F57" s="353" t="s">
        <v>539</v>
      </c>
      <c r="G57" s="553" t="s">
        <v>22</v>
      </c>
      <c r="H57" s="353" t="s">
        <v>539</v>
      </c>
      <c r="I57" s="558" t="s">
        <v>22</v>
      </c>
      <c r="J57" s="353" t="s">
        <v>539</v>
      </c>
      <c r="K57" s="560" t="s">
        <v>22</v>
      </c>
      <c r="L57" s="141"/>
      <c r="M57" s="105">
        <v>102</v>
      </c>
      <c r="N57" s="287" t="s">
        <v>481</v>
      </c>
      <c r="O57" s="142"/>
      <c r="P57" s="288" t="s">
        <v>334</v>
      </c>
      <c r="Q57" s="289" t="s">
        <v>92</v>
      </c>
      <c r="R57" s="353" t="s">
        <v>104</v>
      </c>
      <c r="S57" s="558" t="s">
        <v>22</v>
      </c>
      <c r="T57" s="353" t="s">
        <v>104</v>
      </c>
      <c r="U57" s="558" t="s">
        <v>22</v>
      </c>
      <c r="V57" s="353" t="s">
        <v>104</v>
      </c>
      <c r="W57" s="560" t="s">
        <v>22</v>
      </c>
    </row>
    <row r="58" spans="1:23" ht="15" customHeight="1" x14ac:dyDescent="0.15">
      <c r="A58" s="120">
        <v>45</v>
      </c>
      <c r="B58" s="287" t="s">
        <v>428</v>
      </c>
      <c r="C58" s="142"/>
      <c r="D58" s="290" t="s">
        <v>332</v>
      </c>
      <c r="E58" s="289" t="s">
        <v>92</v>
      </c>
      <c r="F58" s="353" t="s">
        <v>534</v>
      </c>
      <c r="G58" s="553" t="s">
        <v>22</v>
      </c>
      <c r="H58" s="353" t="s">
        <v>534</v>
      </c>
      <c r="I58" s="558" t="s">
        <v>22</v>
      </c>
      <c r="J58" s="353" t="s">
        <v>534</v>
      </c>
      <c r="K58" s="560" t="s">
        <v>22</v>
      </c>
      <c r="L58" s="141"/>
      <c r="M58" s="120">
        <v>103</v>
      </c>
      <c r="N58" s="287" t="s">
        <v>482</v>
      </c>
      <c r="O58" s="142"/>
      <c r="P58" s="290" t="s">
        <v>332</v>
      </c>
      <c r="Q58" s="289" t="s">
        <v>92</v>
      </c>
      <c r="R58" s="353" t="s">
        <v>534</v>
      </c>
      <c r="S58" s="558" t="s">
        <v>22</v>
      </c>
      <c r="T58" s="353" t="s">
        <v>534</v>
      </c>
      <c r="U58" s="558" t="s">
        <v>22</v>
      </c>
      <c r="V58" s="353" t="s">
        <v>534</v>
      </c>
      <c r="W58" s="560" t="s">
        <v>22</v>
      </c>
    </row>
    <row r="59" spans="1:23" ht="15" customHeight="1" x14ac:dyDescent="0.15">
      <c r="A59" s="105">
        <v>46</v>
      </c>
      <c r="B59" s="287" t="s">
        <v>429</v>
      </c>
      <c r="C59" s="142"/>
      <c r="D59" s="290" t="s">
        <v>333</v>
      </c>
      <c r="E59" s="289" t="s">
        <v>92</v>
      </c>
      <c r="F59" s="353" t="s">
        <v>533</v>
      </c>
      <c r="G59" s="553" t="s">
        <v>22</v>
      </c>
      <c r="H59" s="353" t="s">
        <v>533</v>
      </c>
      <c r="I59" s="558" t="s">
        <v>22</v>
      </c>
      <c r="J59" s="353" t="s">
        <v>533</v>
      </c>
      <c r="K59" s="560" t="s">
        <v>22</v>
      </c>
      <c r="L59" s="141"/>
      <c r="M59" s="105">
        <v>104</v>
      </c>
      <c r="N59" s="287" t="s">
        <v>483</v>
      </c>
      <c r="O59" s="142"/>
      <c r="P59" s="290" t="s">
        <v>345</v>
      </c>
      <c r="Q59" s="289" t="s">
        <v>92</v>
      </c>
      <c r="R59" s="353" t="s">
        <v>545</v>
      </c>
      <c r="S59" s="558" t="s">
        <v>22</v>
      </c>
      <c r="T59" s="353" t="s">
        <v>545</v>
      </c>
      <c r="U59" s="558" t="s">
        <v>22</v>
      </c>
      <c r="V59" s="353" t="s">
        <v>545</v>
      </c>
      <c r="W59" s="560" t="s">
        <v>22</v>
      </c>
    </row>
    <row r="60" spans="1:23" ht="30" customHeight="1" x14ac:dyDescent="0.15">
      <c r="A60" s="105">
        <v>47</v>
      </c>
      <c r="B60" s="287" t="s">
        <v>347</v>
      </c>
      <c r="C60" s="142"/>
      <c r="D60" s="290" t="s">
        <v>336</v>
      </c>
      <c r="E60" s="295" t="s">
        <v>92</v>
      </c>
      <c r="F60" s="429" t="s">
        <v>105</v>
      </c>
      <c r="G60" s="553" t="s">
        <v>22</v>
      </c>
      <c r="H60" s="353" t="s">
        <v>105</v>
      </c>
      <c r="I60" s="558" t="s">
        <v>22</v>
      </c>
      <c r="J60" s="353" t="s">
        <v>105</v>
      </c>
      <c r="K60" s="560" t="s">
        <v>22</v>
      </c>
      <c r="L60" s="141"/>
      <c r="M60" s="105">
        <v>105</v>
      </c>
      <c r="N60" s="287" t="s">
        <v>484</v>
      </c>
      <c r="O60" s="142"/>
      <c r="P60" s="290" t="s">
        <v>340</v>
      </c>
      <c r="Q60" s="289" t="s">
        <v>92</v>
      </c>
      <c r="R60" s="353" t="s">
        <v>105</v>
      </c>
      <c r="S60" s="558" t="s">
        <v>22</v>
      </c>
      <c r="T60" s="353" t="s">
        <v>105</v>
      </c>
      <c r="U60" s="558" t="s">
        <v>22</v>
      </c>
      <c r="V60" s="353" t="s">
        <v>105</v>
      </c>
      <c r="W60" s="560" t="s">
        <v>22</v>
      </c>
    </row>
    <row r="61" spans="1:23" ht="15" customHeight="1" x14ac:dyDescent="0.15">
      <c r="A61" s="120">
        <v>48</v>
      </c>
      <c r="B61" s="287" t="s">
        <v>430</v>
      </c>
      <c r="C61" s="142"/>
      <c r="D61" s="290" t="s">
        <v>332</v>
      </c>
      <c r="E61" s="289" t="s">
        <v>92</v>
      </c>
      <c r="F61" s="353" t="s">
        <v>539</v>
      </c>
      <c r="G61" s="553" t="s">
        <v>22</v>
      </c>
      <c r="H61" s="353" t="s">
        <v>539</v>
      </c>
      <c r="I61" s="558" t="s">
        <v>22</v>
      </c>
      <c r="J61" s="353" t="s">
        <v>539</v>
      </c>
      <c r="K61" s="560" t="s">
        <v>22</v>
      </c>
      <c r="L61" s="141"/>
      <c r="M61" s="120">
        <v>106</v>
      </c>
      <c r="N61" s="287" t="s">
        <v>485</v>
      </c>
      <c r="O61" s="142"/>
      <c r="P61" s="290" t="s">
        <v>333</v>
      </c>
      <c r="Q61" s="289" t="s">
        <v>92</v>
      </c>
      <c r="R61" s="353" t="s">
        <v>159</v>
      </c>
      <c r="S61" s="558" t="s">
        <v>22</v>
      </c>
      <c r="T61" s="353" t="s">
        <v>159</v>
      </c>
      <c r="U61" s="558" t="s">
        <v>22</v>
      </c>
      <c r="V61" s="353" t="s">
        <v>159</v>
      </c>
      <c r="W61" s="560" t="s">
        <v>22</v>
      </c>
    </row>
    <row r="62" spans="1:23" ht="15" customHeight="1" x14ac:dyDescent="0.15">
      <c r="A62" s="105">
        <v>49</v>
      </c>
      <c r="B62" s="287" t="s">
        <v>431</v>
      </c>
      <c r="C62" s="142"/>
      <c r="D62" s="290" t="s">
        <v>345</v>
      </c>
      <c r="E62" s="289" t="s">
        <v>92</v>
      </c>
      <c r="F62" s="353" t="s">
        <v>543</v>
      </c>
      <c r="G62" s="553" t="s">
        <v>22</v>
      </c>
      <c r="H62" s="353" t="s">
        <v>543</v>
      </c>
      <c r="I62" s="558" t="s">
        <v>22</v>
      </c>
      <c r="J62" s="353" t="s">
        <v>543</v>
      </c>
      <c r="K62" s="560" t="s">
        <v>22</v>
      </c>
      <c r="L62" s="141"/>
      <c r="M62" s="105">
        <v>107</v>
      </c>
      <c r="N62" s="287" t="s">
        <v>486</v>
      </c>
      <c r="O62" s="142"/>
      <c r="P62" s="290" t="s">
        <v>332</v>
      </c>
      <c r="Q62" s="289" t="s">
        <v>92</v>
      </c>
      <c r="R62" s="353" t="s">
        <v>105</v>
      </c>
      <c r="S62" s="558" t="s">
        <v>22</v>
      </c>
      <c r="T62" s="353" t="s">
        <v>105</v>
      </c>
      <c r="U62" s="558" t="s">
        <v>22</v>
      </c>
      <c r="V62" s="353" t="s">
        <v>105</v>
      </c>
      <c r="W62" s="560" t="s">
        <v>22</v>
      </c>
    </row>
    <row r="63" spans="1:23" ht="15" customHeight="1" x14ac:dyDescent="0.15">
      <c r="A63" s="105">
        <v>50</v>
      </c>
      <c r="B63" s="287" t="s">
        <v>432</v>
      </c>
      <c r="C63" s="142"/>
      <c r="D63" s="290" t="s">
        <v>332</v>
      </c>
      <c r="E63" s="295" t="s">
        <v>92</v>
      </c>
      <c r="F63" s="353" t="s">
        <v>508</v>
      </c>
      <c r="G63" s="553" t="s">
        <v>22</v>
      </c>
      <c r="H63" s="353" t="s">
        <v>508</v>
      </c>
      <c r="I63" s="558" t="s">
        <v>22</v>
      </c>
      <c r="J63" s="353" t="s">
        <v>508</v>
      </c>
      <c r="K63" s="560" t="s">
        <v>22</v>
      </c>
      <c r="L63" s="141"/>
      <c r="M63" s="105">
        <v>108</v>
      </c>
      <c r="N63" s="287" t="s">
        <v>487</v>
      </c>
      <c r="O63" s="142"/>
      <c r="P63" s="290" t="s">
        <v>333</v>
      </c>
      <c r="Q63" s="289" t="s">
        <v>92</v>
      </c>
      <c r="R63" s="353" t="s">
        <v>156</v>
      </c>
      <c r="S63" s="558" t="s">
        <v>22</v>
      </c>
      <c r="T63" s="353" t="s">
        <v>156</v>
      </c>
      <c r="U63" s="558" t="s">
        <v>22</v>
      </c>
      <c r="V63" s="353" t="s">
        <v>156</v>
      </c>
      <c r="W63" s="560" t="s">
        <v>22</v>
      </c>
    </row>
    <row r="64" spans="1:23" ht="15" customHeight="1" x14ac:dyDescent="0.15">
      <c r="A64" s="120">
        <v>51</v>
      </c>
      <c r="B64" s="287" t="s">
        <v>433</v>
      </c>
      <c r="C64" s="142"/>
      <c r="D64" s="290" t="s">
        <v>332</v>
      </c>
      <c r="E64" s="289" t="s">
        <v>92</v>
      </c>
      <c r="F64" s="353" t="s">
        <v>104</v>
      </c>
      <c r="G64" s="553" t="s">
        <v>22</v>
      </c>
      <c r="H64" s="353" t="s">
        <v>104</v>
      </c>
      <c r="I64" s="558" t="s">
        <v>22</v>
      </c>
      <c r="J64" s="353" t="s">
        <v>104</v>
      </c>
      <c r="K64" s="560" t="s">
        <v>22</v>
      </c>
      <c r="L64" s="141"/>
      <c r="M64" s="120">
        <v>109</v>
      </c>
      <c r="N64" s="287" t="s">
        <v>488</v>
      </c>
      <c r="O64" s="142"/>
      <c r="P64" s="290" t="s">
        <v>334</v>
      </c>
      <c r="Q64" s="289" t="s">
        <v>92</v>
      </c>
      <c r="R64" s="353" t="s">
        <v>526</v>
      </c>
      <c r="S64" s="558" t="s">
        <v>22</v>
      </c>
      <c r="T64" s="353" t="s">
        <v>526</v>
      </c>
      <c r="U64" s="558" t="s">
        <v>22</v>
      </c>
      <c r="V64" s="353" t="s">
        <v>526</v>
      </c>
      <c r="W64" s="560" t="s">
        <v>22</v>
      </c>
    </row>
    <row r="65" spans="1:23" ht="15" customHeight="1" x14ac:dyDescent="0.15">
      <c r="A65" s="105">
        <v>52</v>
      </c>
      <c r="B65" s="287" t="s">
        <v>434</v>
      </c>
      <c r="C65" s="142"/>
      <c r="D65" s="290" t="s">
        <v>333</v>
      </c>
      <c r="E65" s="289" t="s">
        <v>92</v>
      </c>
      <c r="F65" s="353" t="s">
        <v>159</v>
      </c>
      <c r="G65" s="553" t="s">
        <v>22</v>
      </c>
      <c r="H65" s="353" t="s">
        <v>159</v>
      </c>
      <c r="I65" s="558" t="s">
        <v>22</v>
      </c>
      <c r="J65" s="353" t="s">
        <v>159</v>
      </c>
      <c r="K65" s="560" t="s">
        <v>22</v>
      </c>
      <c r="L65" s="141"/>
      <c r="M65" s="105">
        <v>110</v>
      </c>
      <c r="N65" s="287" t="s">
        <v>489</v>
      </c>
      <c r="O65" s="142"/>
      <c r="P65" s="290" t="s">
        <v>333</v>
      </c>
      <c r="Q65" s="289" t="s">
        <v>92</v>
      </c>
      <c r="R65" s="353" t="s">
        <v>533</v>
      </c>
      <c r="S65" s="558" t="s">
        <v>22</v>
      </c>
      <c r="T65" s="353" t="s">
        <v>533</v>
      </c>
      <c r="U65" s="558" t="s">
        <v>22</v>
      </c>
      <c r="V65" s="353" t="s">
        <v>533</v>
      </c>
      <c r="W65" s="560" t="s">
        <v>22</v>
      </c>
    </row>
    <row r="66" spans="1:23" ht="15" customHeight="1" x14ac:dyDescent="0.15">
      <c r="A66" s="105">
        <v>53</v>
      </c>
      <c r="B66" s="287" t="s">
        <v>435</v>
      </c>
      <c r="C66" s="142"/>
      <c r="D66" s="290" t="s">
        <v>332</v>
      </c>
      <c r="E66" s="289" t="s">
        <v>92</v>
      </c>
      <c r="F66" s="353" t="s">
        <v>156</v>
      </c>
      <c r="G66" s="553" t="s">
        <v>22</v>
      </c>
      <c r="H66" s="353" t="s">
        <v>156</v>
      </c>
      <c r="I66" s="558" t="s">
        <v>22</v>
      </c>
      <c r="J66" s="353" t="s">
        <v>156</v>
      </c>
      <c r="K66" s="560" t="s">
        <v>22</v>
      </c>
      <c r="L66" s="144"/>
      <c r="M66" s="105">
        <v>111</v>
      </c>
      <c r="N66" s="287" t="s">
        <v>490</v>
      </c>
      <c r="O66" s="142"/>
      <c r="P66" s="290" t="s">
        <v>336</v>
      </c>
      <c r="Q66" s="289" t="s">
        <v>92</v>
      </c>
      <c r="R66" s="353" t="s">
        <v>525</v>
      </c>
      <c r="S66" s="558" t="s">
        <v>22</v>
      </c>
      <c r="T66" s="353" t="s">
        <v>525</v>
      </c>
      <c r="U66" s="558" t="s">
        <v>22</v>
      </c>
      <c r="V66" s="353" t="s">
        <v>525</v>
      </c>
      <c r="W66" s="560" t="s">
        <v>22</v>
      </c>
    </row>
    <row r="67" spans="1:23" ht="15" customHeight="1" x14ac:dyDescent="0.15">
      <c r="A67" s="120">
        <v>54</v>
      </c>
      <c r="B67" s="287" t="s">
        <v>436</v>
      </c>
      <c r="C67" s="142"/>
      <c r="D67" s="290" t="s">
        <v>334</v>
      </c>
      <c r="E67" s="289" t="s">
        <v>92</v>
      </c>
      <c r="F67" s="510" t="s">
        <v>508</v>
      </c>
      <c r="G67" s="554" t="s">
        <v>22</v>
      </c>
      <c r="H67" s="353" t="s">
        <v>508</v>
      </c>
      <c r="I67" s="558" t="s">
        <v>22</v>
      </c>
      <c r="J67" s="353" t="s">
        <v>508</v>
      </c>
      <c r="K67" s="560" t="s">
        <v>22</v>
      </c>
      <c r="L67" s="144"/>
      <c r="M67" s="120">
        <v>112</v>
      </c>
      <c r="N67" s="287" t="s">
        <v>491</v>
      </c>
      <c r="O67" s="142"/>
      <c r="P67" s="290" t="s">
        <v>345</v>
      </c>
      <c r="Q67" s="289" t="s">
        <v>92</v>
      </c>
      <c r="R67" s="353" t="s">
        <v>156</v>
      </c>
      <c r="S67" s="558" t="s">
        <v>22</v>
      </c>
      <c r="T67" s="353" t="s">
        <v>156</v>
      </c>
      <c r="U67" s="558" t="s">
        <v>22</v>
      </c>
      <c r="V67" s="353" t="s">
        <v>156</v>
      </c>
      <c r="W67" s="560" t="s">
        <v>22</v>
      </c>
    </row>
    <row r="68" spans="1:23" ht="30" customHeight="1" x14ac:dyDescent="0.15">
      <c r="A68" s="105">
        <v>55</v>
      </c>
      <c r="B68" s="287" t="s">
        <v>437</v>
      </c>
      <c r="C68" s="142"/>
      <c r="D68" s="288" t="s">
        <v>342</v>
      </c>
      <c r="E68" s="289" t="s">
        <v>92</v>
      </c>
      <c r="F68" s="353" t="s">
        <v>181</v>
      </c>
      <c r="G68" s="553" t="s">
        <v>22</v>
      </c>
      <c r="H68" s="353" t="s">
        <v>181</v>
      </c>
      <c r="I68" s="558" t="s">
        <v>22</v>
      </c>
      <c r="J68" s="353" t="s">
        <v>181</v>
      </c>
      <c r="K68" s="560" t="s">
        <v>22</v>
      </c>
      <c r="M68" s="105">
        <v>113</v>
      </c>
      <c r="N68" s="287" t="s">
        <v>492</v>
      </c>
      <c r="O68" s="142"/>
      <c r="P68" s="290" t="s">
        <v>332</v>
      </c>
      <c r="Q68" s="289" t="s">
        <v>92</v>
      </c>
      <c r="R68" s="353" t="s">
        <v>104</v>
      </c>
      <c r="S68" s="558" t="s">
        <v>22</v>
      </c>
      <c r="T68" s="353" t="s">
        <v>104</v>
      </c>
      <c r="U68" s="558" t="s">
        <v>22</v>
      </c>
      <c r="V68" s="353" t="s">
        <v>104</v>
      </c>
      <c r="W68" s="560" t="s">
        <v>22</v>
      </c>
    </row>
    <row r="69" spans="1:23" ht="30" customHeight="1" x14ac:dyDescent="0.15">
      <c r="A69" s="105">
        <v>56</v>
      </c>
      <c r="B69" s="918" t="s">
        <v>384</v>
      </c>
      <c r="C69" s="919"/>
      <c r="D69" s="290" t="s">
        <v>346</v>
      </c>
      <c r="E69" s="295" t="s">
        <v>92</v>
      </c>
      <c r="F69" s="353" t="s">
        <v>534</v>
      </c>
      <c r="G69" s="553" t="s">
        <v>22</v>
      </c>
      <c r="H69" s="353" t="s">
        <v>534</v>
      </c>
      <c r="I69" s="558" t="s">
        <v>22</v>
      </c>
      <c r="J69" s="353" t="s">
        <v>534</v>
      </c>
      <c r="K69" s="560" t="s">
        <v>22</v>
      </c>
      <c r="M69" s="105">
        <v>114</v>
      </c>
      <c r="N69" s="287" t="s">
        <v>493</v>
      </c>
      <c r="O69" s="142"/>
      <c r="P69" s="290" t="s">
        <v>334</v>
      </c>
      <c r="Q69" s="289" t="s">
        <v>92</v>
      </c>
      <c r="R69" s="353" t="s">
        <v>157</v>
      </c>
      <c r="S69" s="558" t="s">
        <v>22</v>
      </c>
      <c r="T69" s="353" t="s">
        <v>157</v>
      </c>
      <c r="U69" s="558" t="s">
        <v>22</v>
      </c>
      <c r="V69" s="353" t="s">
        <v>157</v>
      </c>
      <c r="W69" s="560" t="s">
        <v>22</v>
      </c>
    </row>
    <row r="70" spans="1:23" ht="15" customHeight="1" thickBot="1" x14ac:dyDescent="0.2">
      <c r="A70" s="120">
        <v>57</v>
      </c>
      <c r="B70" s="287" t="s">
        <v>438</v>
      </c>
      <c r="C70" s="142"/>
      <c r="D70" s="290" t="s">
        <v>336</v>
      </c>
      <c r="E70" s="289" t="s">
        <v>92</v>
      </c>
      <c r="F70" s="510" t="s">
        <v>534</v>
      </c>
      <c r="G70" s="554" t="s">
        <v>22</v>
      </c>
      <c r="H70" s="353" t="s">
        <v>534</v>
      </c>
      <c r="I70" s="558" t="s">
        <v>22</v>
      </c>
      <c r="J70" s="353" t="s">
        <v>534</v>
      </c>
      <c r="K70" s="560" t="s">
        <v>22</v>
      </c>
      <c r="M70" s="120">
        <v>115</v>
      </c>
      <c r="N70" s="287" t="s">
        <v>494</v>
      </c>
      <c r="O70" s="142"/>
      <c r="P70" s="290" t="s">
        <v>332</v>
      </c>
      <c r="Q70" s="289" t="s">
        <v>92</v>
      </c>
      <c r="R70" s="353" t="s">
        <v>105</v>
      </c>
      <c r="S70" s="558" t="s">
        <v>22</v>
      </c>
      <c r="T70" s="353" t="s">
        <v>105</v>
      </c>
      <c r="U70" s="558" t="s">
        <v>22</v>
      </c>
      <c r="V70" s="353" t="s">
        <v>105</v>
      </c>
      <c r="W70" s="560" t="s">
        <v>22</v>
      </c>
    </row>
    <row r="71" spans="1:23" ht="15" customHeight="1" thickBot="1" x14ac:dyDescent="0.2">
      <c r="A71" s="145">
        <v>58</v>
      </c>
      <c r="B71" s="296" t="s">
        <v>439</v>
      </c>
      <c r="C71" s="146"/>
      <c r="D71" s="631" t="s">
        <v>334</v>
      </c>
      <c r="E71" s="297" t="s">
        <v>92</v>
      </c>
      <c r="F71" s="354" t="s">
        <v>104</v>
      </c>
      <c r="G71" s="556" t="s">
        <v>22</v>
      </c>
      <c r="H71" s="354" t="s">
        <v>104</v>
      </c>
      <c r="I71" s="556" t="s">
        <v>22</v>
      </c>
      <c r="J71" s="354" t="s">
        <v>104</v>
      </c>
      <c r="K71" s="562" t="s">
        <v>22</v>
      </c>
      <c r="M71" s="618"/>
      <c r="N71" s="936" t="s">
        <v>625</v>
      </c>
      <c r="O71" s="937"/>
      <c r="P71" s="619"/>
      <c r="Q71" s="633">
        <v>1</v>
      </c>
      <c r="R71" s="347"/>
      <c r="S71" s="563" t="s">
        <v>22</v>
      </c>
      <c r="T71" s="347"/>
      <c r="U71" s="563" t="s">
        <v>22</v>
      </c>
      <c r="V71" s="347"/>
      <c r="W71" s="564" t="s">
        <v>22</v>
      </c>
    </row>
    <row r="72" spans="1:23" ht="15" customHeight="1" thickBot="1" x14ac:dyDescent="0.2">
      <c r="B72" s="298" t="s">
        <v>715</v>
      </c>
      <c r="C72" s="130"/>
      <c r="D72" s="299"/>
      <c r="E72" s="300"/>
      <c r="F72" s="126"/>
      <c r="G72" s="628"/>
      <c r="H72" s="629"/>
      <c r="I72" s="630"/>
      <c r="J72" s="629"/>
      <c r="K72" s="630"/>
      <c r="M72" s="938" t="s">
        <v>658</v>
      </c>
      <c r="N72" s="939"/>
      <c r="O72" s="939"/>
      <c r="P72" s="939"/>
      <c r="Q72" s="940"/>
      <c r="R72" s="931">
        <v>2</v>
      </c>
      <c r="S72" s="931"/>
      <c r="T72" s="931">
        <v>2</v>
      </c>
      <c r="U72" s="931"/>
      <c r="V72" s="931">
        <v>2</v>
      </c>
      <c r="W72" s="941"/>
    </row>
    <row r="73" spans="1:23" ht="15" customHeight="1" x14ac:dyDescent="0.15"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7">
    <mergeCell ref="N71:O71"/>
    <mergeCell ref="M72:Q72"/>
    <mergeCell ref="R72:S72"/>
    <mergeCell ref="T72:U72"/>
    <mergeCell ref="V72:W72"/>
    <mergeCell ref="T11:U11"/>
    <mergeCell ref="V11:W11"/>
    <mergeCell ref="A12:C12"/>
    <mergeCell ref="D12:D13"/>
    <mergeCell ref="M12:O12"/>
    <mergeCell ref="P12:P13"/>
    <mergeCell ref="B13:C13"/>
    <mergeCell ref="N13:O13"/>
    <mergeCell ref="C11:E11"/>
    <mergeCell ref="F11:G11"/>
    <mergeCell ref="H11:I11"/>
    <mergeCell ref="J11:K11"/>
    <mergeCell ref="O11:Q11"/>
    <mergeCell ref="R11:S11"/>
    <mergeCell ref="E12:E13"/>
    <mergeCell ref="Q12:Q13"/>
    <mergeCell ref="B69:C69"/>
    <mergeCell ref="V10:W10"/>
    <mergeCell ref="V8:W8"/>
    <mergeCell ref="C9:E9"/>
    <mergeCell ref="F9:G9"/>
    <mergeCell ref="H9:I9"/>
    <mergeCell ref="J9:K9"/>
    <mergeCell ref="O9:Q9"/>
    <mergeCell ref="R9:S9"/>
    <mergeCell ref="T9:U9"/>
    <mergeCell ref="V9:W9"/>
    <mergeCell ref="H10:I10"/>
    <mergeCell ref="J10:K10"/>
    <mergeCell ref="O10:Q10"/>
    <mergeCell ref="R10:S10"/>
    <mergeCell ref="T10:U10"/>
    <mergeCell ref="O7:Q7"/>
    <mergeCell ref="R7:S7"/>
    <mergeCell ref="T7:U7"/>
    <mergeCell ref="V7:W7"/>
    <mergeCell ref="C8:E8"/>
    <mergeCell ref="F8:G8"/>
    <mergeCell ref="H8:I8"/>
    <mergeCell ref="J8:K8"/>
    <mergeCell ref="O8:Q8"/>
    <mergeCell ref="R8:S8"/>
    <mergeCell ref="T8:U8"/>
    <mergeCell ref="M6:N11"/>
    <mergeCell ref="O6:Q6"/>
    <mergeCell ref="R6:S6"/>
    <mergeCell ref="T6:U6"/>
    <mergeCell ref="V6:W6"/>
    <mergeCell ref="F3:J3"/>
    <mergeCell ref="F4:J4"/>
    <mergeCell ref="A4:B4"/>
    <mergeCell ref="A6:B11"/>
    <mergeCell ref="C6:E6"/>
    <mergeCell ref="F6:G6"/>
    <mergeCell ref="H6:I6"/>
    <mergeCell ref="J6:K6"/>
    <mergeCell ref="C10:E10"/>
    <mergeCell ref="F10:G10"/>
    <mergeCell ref="F7:G7"/>
    <mergeCell ref="H7:I7"/>
    <mergeCell ref="J7:K7"/>
    <mergeCell ref="C7:E7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1" width="9" style="1" customWidth="1"/>
    <col min="12" max="12" width="13.5" style="2" customWidth="1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</row>
    <row r="4" spans="1:12" ht="15" thickBot="1" x14ac:dyDescent="0.2">
      <c r="A4" s="800" t="s">
        <v>2</v>
      </c>
      <c r="B4" s="801"/>
      <c r="C4" s="376" t="s">
        <v>160</v>
      </c>
      <c r="D4" s="2"/>
      <c r="E4" s="953" t="s">
        <v>633</v>
      </c>
      <c r="F4" s="818"/>
      <c r="G4" s="818"/>
      <c r="H4" s="818"/>
      <c r="I4" s="819"/>
      <c r="J4" s="644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45112</v>
      </c>
      <c r="G6" s="8">
        <v>45203</v>
      </c>
      <c r="H6" s="201">
        <v>45301</v>
      </c>
      <c r="I6" s="946" t="s">
        <v>210</v>
      </c>
      <c r="J6" s="942" t="s">
        <v>211</v>
      </c>
      <c r="K6" s="944" t="s">
        <v>212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53">
        <v>0.4513888888888889</v>
      </c>
      <c r="F7" s="9">
        <v>0.40625</v>
      </c>
      <c r="G7" s="9">
        <v>0.44166666666666665</v>
      </c>
      <c r="H7" s="203">
        <v>0.47222222222222227</v>
      </c>
      <c r="I7" s="947"/>
      <c r="J7" s="943"/>
      <c r="K7" s="945"/>
      <c r="L7" s="830"/>
    </row>
    <row r="8" spans="1:12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203" t="s">
        <v>531</v>
      </c>
      <c r="I8" s="947"/>
      <c r="J8" s="943"/>
      <c r="K8" s="945"/>
      <c r="L8" s="830"/>
    </row>
    <row r="9" spans="1:12" x14ac:dyDescent="0.15">
      <c r="A9" s="806"/>
      <c r="B9" s="807"/>
      <c r="C9" s="834" t="s">
        <v>12</v>
      </c>
      <c r="D9" s="835"/>
      <c r="E9" s="48" t="s">
        <v>507</v>
      </c>
      <c r="F9" s="9" t="s">
        <v>507</v>
      </c>
      <c r="G9" s="9" t="s">
        <v>507</v>
      </c>
      <c r="H9" s="204" t="s">
        <v>507</v>
      </c>
      <c r="I9" s="947"/>
      <c r="J9" s="943"/>
      <c r="K9" s="945"/>
      <c r="L9" s="830"/>
    </row>
    <row r="10" spans="1:12" x14ac:dyDescent="0.15">
      <c r="A10" s="806"/>
      <c r="B10" s="807"/>
      <c r="C10" s="834" t="s">
        <v>13</v>
      </c>
      <c r="D10" s="835"/>
      <c r="E10" s="12">
        <v>10</v>
      </c>
      <c r="F10" s="11">
        <v>28.5</v>
      </c>
      <c r="G10" s="11">
        <v>18</v>
      </c>
      <c r="H10" s="205">
        <v>1.5</v>
      </c>
      <c r="I10" s="12">
        <f>MAXA(E10:H10)</f>
        <v>28.5</v>
      </c>
      <c r="J10" s="11">
        <f>MINA(E10:H10)</f>
        <v>1.5</v>
      </c>
      <c r="K10" s="212">
        <f>AVERAGEA(E10:H10)</f>
        <v>14.5</v>
      </c>
      <c r="L10" s="830"/>
    </row>
    <row r="11" spans="1:12" x14ac:dyDescent="0.15">
      <c r="A11" s="806"/>
      <c r="B11" s="807"/>
      <c r="C11" s="834" t="s">
        <v>14</v>
      </c>
      <c r="D11" s="835"/>
      <c r="E11" s="12">
        <v>7.2</v>
      </c>
      <c r="F11" s="11">
        <v>17.399999999999999</v>
      </c>
      <c r="G11" s="11">
        <v>18</v>
      </c>
      <c r="H11" s="205">
        <v>4.7</v>
      </c>
      <c r="I11" s="12">
        <f>MAXA(E11:H11)</f>
        <v>18</v>
      </c>
      <c r="J11" s="11">
        <f>MINA(E11:H11)</f>
        <v>4.7</v>
      </c>
      <c r="K11" s="212">
        <f>AVERAGEA(E11:H11)</f>
        <v>11.824999999999999</v>
      </c>
      <c r="L11" s="830"/>
    </row>
    <row r="12" spans="1:12" ht="14.25" thickBot="1" x14ac:dyDescent="0.2">
      <c r="A12" s="808"/>
      <c r="B12" s="809"/>
      <c r="C12" s="812" t="s">
        <v>648</v>
      </c>
      <c r="D12" s="813"/>
      <c r="E12" s="55">
        <v>0.27</v>
      </c>
      <c r="F12" s="80">
        <v>0.18</v>
      </c>
      <c r="G12" s="80">
        <v>0.21</v>
      </c>
      <c r="H12" s="222">
        <v>0.14000000000000001</v>
      </c>
      <c r="I12" s="27">
        <f>MAXA(E12:H12)</f>
        <v>0.27</v>
      </c>
      <c r="J12" s="25">
        <f>MINA(E12:H12)</f>
        <v>0.14000000000000001</v>
      </c>
      <c r="K12" s="215">
        <f>AVERAGEA(E12:H12)</f>
        <v>0.2</v>
      </c>
      <c r="L12" s="831"/>
    </row>
    <row r="13" spans="1:12" x14ac:dyDescent="0.15">
      <c r="A13" s="792" t="s">
        <v>15</v>
      </c>
      <c r="B13" s="793"/>
      <c r="C13" s="793"/>
      <c r="D13" s="14" t="s">
        <v>16</v>
      </c>
      <c r="E13" s="326"/>
      <c r="F13" s="153" t="s">
        <v>375</v>
      </c>
      <c r="G13" s="153" t="s">
        <v>381</v>
      </c>
      <c r="H13" s="327"/>
      <c r="I13" s="302"/>
      <c r="J13" s="240"/>
      <c r="K13" s="241"/>
      <c r="L13" s="15"/>
    </row>
    <row r="14" spans="1:12" hidden="1" x14ac:dyDescent="0.15">
      <c r="A14" s="16">
        <v>1</v>
      </c>
      <c r="B14" s="796" t="s">
        <v>17</v>
      </c>
      <c r="C14" s="797"/>
      <c r="D14" s="19" t="s">
        <v>162</v>
      </c>
      <c r="E14" s="21"/>
      <c r="F14" s="20"/>
      <c r="G14" s="20"/>
      <c r="H14" s="213"/>
      <c r="I14" s="12" t="s">
        <v>22</v>
      </c>
      <c r="J14" s="11" t="s">
        <v>22</v>
      </c>
      <c r="K14" s="212" t="s">
        <v>22</v>
      </c>
      <c r="L14" s="789" t="s">
        <v>19</v>
      </c>
    </row>
    <row r="15" spans="1:12" hidden="1" x14ac:dyDescent="0.15">
      <c r="A15" s="16">
        <v>2</v>
      </c>
      <c r="B15" s="796" t="s">
        <v>20</v>
      </c>
      <c r="C15" s="797"/>
      <c r="D15" s="22" t="s">
        <v>163</v>
      </c>
      <c r="E15" s="48"/>
      <c r="F15" s="10"/>
      <c r="G15" s="10"/>
      <c r="H15" s="19"/>
      <c r="I15" s="12" t="s">
        <v>22</v>
      </c>
      <c r="J15" s="11" t="s">
        <v>22</v>
      </c>
      <c r="K15" s="212" t="s">
        <v>22</v>
      </c>
      <c r="L15" s="790"/>
    </row>
    <row r="16" spans="1:12" hidden="1" x14ac:dyDescent="0.15">
      <c r="A16" s="16">
        <v>9</v>
      </c>
      <c r="B16" s="796" t="s">
        <v>34</v>
      </c>
      <c r="C16" s="797"/>
      <c r="D16" s="19" t="s">
        <v>164</v>
      </c>
      <c r="E16" s="23"/>
      <c r="F16" s="24"/>
      <c r="G16" s="24"/>
      <c r="H16" s="214"/>
      <c r="I16" s="12" t="s">
        <v>22</v>
      </c>
      <c r="J16" s="11" t="s">
        <v>22</v>
      </c>
      <c r="K16" s="212" t="s">
        <v>22</v>
      </c>
      <c r="L16" s="789" t="s">
        <v>39</v>
      </c>
    </row>
    <row r="17" spans="1:12" hidden="1" x14ac:dyDescent="0.15">
      <c r="A17" s="16">
        <v>11</v>
      </c>
      <c r="B17" s="796" t="s">
        <v>37</v>
      </c>
      <c r="C17" s="797"/>
      <c r="D17" s="19" t="s">
        <v>165</v>
      </c>
      <c r="E17" s="12"/>
      <c r="F17" s="11"/>
      <c r="G17" s="11"/>
      <c r="H17" s="212"/>
      <c r="I17" s="12" t="s">
        <v>22</v>
      </c>
      <c r="J17" s="11" t="s">
        <v>22</v>
      </c>
      <c r="K17" s="212" t="s">
        <v>22</v>
      </c>
      <c r="L17" s="790"/>
    </row>
    <row r="18" spans="1:12" x14ac:dyDescent="0.15">
      <c r="A18" s="16">
        <v>21</v>
      </c>
      <c r="B18" s="796" t="s">
        <v>190</v>
      </c>
      <c r="C18" s="797"/>
      <c r="D18" s="19" t="s">
        <v>92</v>
      </c>
      <c r="E18" s="506" t="s">
        <v>167</v>
      </c>
      <c r="F18" s="25" t="s">
        <v>167</v>
      </c>
      <c r="G18" s="25" t="s">
        <v>167</v>
      </c>
      <c r="H18" s="215" t="s">
        <v>167</v>
      </c>
      <c r="I18" s="27" t="s">
        <v>167</v>
      </c>
      <c r="J18" s="25" t="s">
        <v>167</v>
      </c>
      <c r="K18" s="215" t="s">
        <v>167</v>
      </c>
      <c r="L18" s="789" t="s">
        <v>36</v>
      </c>
    </row>
    <row r="19" spans="1:12" x14ac:dyDescent="0.15">
      <c r="A19" s="16">
        <v>22</v>
      </c>
      <c r="B19" s="796" t="s">
        <v>191</v>
      </c>
      <c r="C19" s="797"/>
      <c r="D19" s="19" t="s">
        <v>92</v>
      </c>
      <c r="E19" s="57" t="s">
        <v>134</v>
      </c>
      <c r="F19" s="24" t="s">
        <v>134</v>
      </c>
      <c r="G19" s="24" t="s">
        <v>134</v>
      </c>
      <c r="H19" s="214" t="s">
        <v>134</v>
      </c>
      <c r="I19" s="23" t="s">
        <v>134</v>
      </c>
      <c r="J19" s="24" t="s">
        <v>134</v>
      </c>
      <c r="K19" s="214" t="s">
        <v>134</v>
      </c>
      <c r="L19" s="791"/>
    </row>
    <row r="20" spans="1:12" x14ac:dyDescent="0.15">
      <c r="A20" s="16">
        <v>23</v>
      </c>
      <c r="B20" s="796" t="s">
        <v>192</v>
      </c>
      <c r="C20" s="797"/>
      <c r="D20" s="19" t="s">
        <v>92</v>
      </c>
      <c r="E20" s="57">
        <v>2E-3</v>
      </c>
      <c r="F20" s="24">
        <v>8.9999999999999993E-3</v>
      </c>
      <c r="G20" s="24">
        <v>6.0000000000000001E-3</v>
      </c>
      <c r="H20" s="24">
        <v>2E-3</v>
      </c>
      <c r="I20" s="23">
        <v>8.9999999999999993E-3</v>
      </c>
      <c r="J20" s="24">
        <v>2E-3</v>
      </c>
      <c r="K20" s="214">
        <v>5.0000000000000001E-3</v>
      </c>
      <c r="L20" s="791"/>
    </row>
    <row r="21" spans="1:12" x14ac:dyDescent="0.15">
      <c r="A21" s="16">
        <v>24</v>
      </c>
      <c r="B21" s="796" t="s">
        <v>193</v>
      </c>
      <c r="C21" s="797"/>
      <c r="D21" s="19" t="s">
        <v>92</v>
      </c>
      <c r="E21" s="57" t="s">
        <v>541</v>
      </c>
      <c r="F21" s="24">
        <v>6.0000000000000001E-3</v>
      </c>
      <c r="G21" s="24" t="s">
        <v>541</v>
      </c>
      <c r="H21" s="214" t="s">
        <v>541</v>
      </c>
      <c r="I21" s="23">
        <v>6.0000000000000001E-3</v>
      </c>
      <c r="J21" s="24" t="s">
        <v>541</v>
      </c>
      <c r="K21" s="214" t="s">
        <v>541</v>
      </c>
      <c r="L21" s="791"/>
    </row>
    <row r="22" spans="1:12" x14ac:dyDescent="0.15">
      <c r="A22" s="16">
        <v>25</v>
      </c>
      <c r="B22" s="796" t="s">
        <v>194</v>
      </c>
      <c r="C22" s="797"/>
      <c r="D22" s="19" t="s">
        <v>92</v>
      </c>
      <c r="E22" s="528" t="s">
        <v>157</v>
      </c>
      <c r="F22" s="172" t="s">
        <v>157</v>
      </c>
      <c r="G22" s="172" t="s">
        <v>157</v>
      </c>
      <c r="H22" s="216" t="s">
        <v>157</v>
      </c>
      <c r="I22" s="28" t="s">
        <v>157</v>
      </c>
      <c r="J22" s="172" t="s">
        <v>157</v>
      </c>
      <c r="K22" s="216" t="s">
        <v>157</v>
      </c>
      <c r="L22" s="791"/>
    </row>
    <row r="23" spans="1:12" x14ac:dyDescent="0.15">
      <c r="A23" s="16">
        <v>26</v>
      </c>
      <c r="B23" s="796" t="s">
        <v>195</v>
      </c>
      <c r="C23" s="797"/>
      <c r="D23" s="19" t="s">
        <v>92</v>
      </c>
      <c r="E23" s="57" t="s">
        <v>157</v>
      </c>
      <c r="F23" s="24" t="s">
        <v>157</v>
      </c>
      <c r="G23" s="24" t="s">
        <v>157</v>
      </c>
      <c r="H23" s="214" t="s">
        <v>157</v>
      </c>
      <c r="I23" s="23" t="s">
        <v>157</v>
      </c>
      <c r="J23" s="24" t="s">
        <v>157</v>
      </c>
      <c r="K23" s="214" t="s">
        <v>157</v>
      </c>
      <c r="L23" s="791"/>
    </row>
    <row r="24" spans="1:12" x14ac:dyDescent="0.15">
      <c r="A24" s="16">
        <v>27</v>
      </c>
      <c r="B24" s="796" t="s">
        <v>196</v>
      </c>
      <c r="C24" s="797"/>
      <c r="D24" s="19" t="s">
        <v>92</v>
      </c>
      <c r="E24" s="57">
        <v>2E-3</v>
      </c>
      <c r="F24" s="24">
        <v>0.01</v>
      </c>
      <c r="G24" s="24">
        <v>8.0000000000000002E-3</v>
      </c>
      <c r="H24" s="214">
        <v>2E-3</v>
      </c>
      <c r="I24" s="23">
        <v>0.01</v>
      </c>
      <c r="J24" s="24">
        <v>2E-3</v>
      </c>
      <c r="K24" s="214">
        <v>6.0000000000000001E-3</v>
      </c>
      <c r="L24" s="791"/>
    </row>
    <row r="25" spans="1:12" x14ac:dyDescent="0.15">
      <c r="A25" s="16">
        <v>28</v>
      </c>
      <c r="B25" s="796" t="s">
        <v>197</v>
      </c>
      <c r="C25" s="797"/>
      <c r="D25" s="19" t="s">
        <v>92</v>
      </c>
      <c r="E25" s="57" t="s">
        <v>541</v>
      </c>
      <c r="F25" s="24">
        <v>3.0000000000000001E-3</v>
      </c>
      <c r="G25" s="24" t="s">
        <v>541</v>
      </c>
      <c r="H25" s="214" t="s">
        <v>541</v>
      </c>
      <c r="I25" s="23">
        <v>3.0000000000000001E-3</v>
      </c>
      <c r="J25" s="24" t="s">
        <v>541</v>
      </c>
      <c r="K25" s="214" t="s">
        <v>541</v>
      </c>
      <c r="L25" s="791"/>
    </row>
    <row r="26" spans="1:12" x14ac:dyDescent="0.15">
      <c r="A26" s="16">
        <v>29</v>
      </c>
      <c r="B26" s="796" t="s">
        <v>198</v>
      </c>
      <c r="C26" s="797"/>
      <c r="D26" s="19" t="s">
        <v>92</v>
      </c>
      <c r="E26" s="57" t="s">
        <v>157</v>
      </c>
      <c r="F26" s="24">
        <v>1E-3</v>
      </c>
      <c r="G26" s="24">
        <v>2E-3</v>
      </c>
      <c r="H26" s="216" t="s">
        <v>157</v>
      </c>
      <c r="I26" s="23">
        <v>2E-3</v>
      </c>
      <c r="J26" s="24" t="s">
        <v>157</v>
      </c>
      <c r="K26" s="214" t="s">
        <v>157</v>
      </c>
      <c r="L26" s="791"/>
    </row>
    <row r="27" spans="1:12" x14ac:dyDescent="0.15">
      <c r="A27" s="16">
        <v>30</v>
      </c>
      <c r="B27" s="796" t="s">
        <v>199</v>
      </c>
      <c r="C27" s="797"/>
      <c r="D27" s="19" t="s">
        <v>92</v>
      </c>
      <c r="E27" s="57" t="s">
        <v>157</v>
      </c>
      <c r="F27" s="24" t="s">
        <v>157</v>
      </c>
      <c r="G27" s="24" t="s">
        <v>157</v>
      </c>
      <c r="H27" s="214" t="s">
        <v>157</v>
      </c>
      <c r="I27" s="28" t="s">
        <v>157</v>
      </c>
      <c r="J27" s="172" t="s">
        <v>157</v>
      </c>
      <c r="K27" s="216" t="s">
        <v>157</v>
      </c>
      <c r="L27" s="791"/>
    </row>
    <row r="28" spans="1:12" x14ac:dyDescent="0.15">
      <c r="A28" s="16">
        <v>31</v>
      </c>
      <c r="B28" s="796" t="s">
        <v>200</v>
      </c>
      <c r="C28" s="797"/>
      <c r="D28" s="19" t="s">
        <v>92</v>
      </c>
      <c r="E28" s="57" t="s">
        <v>181</v>
      </c>
      <c r="F28" s="24" t="s">
        <v>181</v>
      </c>
      <c r="G28" s="24" t="s">
        <v>181</v>
      </c>
      <c r="H28" s="214" t="s">
        <v>181</v>
      </c>
      <c r="I28" s="23" t="s">
        <v>181</v>
      </c>
      <c r="J28" s="24" t="s">
        <v>181</v>
      </c>
      <c r="K28" s="214" t="s">
        <v>181</v>
      </c>
      <c r="L28" s="790"/>
    </row>
    <row r="29" spans="1:12" x14ac:dyDescent="0.15">
      <c r="A29" s="16">
        <v>33</v>
      </c>
      <c r="B29" s="796" t="s">
        <v>201</v>
      </c>
      <c r="C29" s="797"/>
      <c r="D29" s="19" t="s">
        <v>92</v>
      </c>
      <c r="E29" s="506">
        <v>0.1</v>
      </c>
      <c r="F29" s="25">
        <v>0.12</v>
      </c>
      <c r="G29" s="25">
        <v>0.12</v>
      </c>
      <c r="H29" s="215">
        <v>0.11</v>
      </c>
      <c r="I29" s="27">
        <v>0.12</v>
      </c>
      <c r="J29" s="25">
        <v>0.1</v>
      </c>
      <c r="K29" s="215">
        <v>0.11</v>
      </c>
      <c r="L29" s="789" t="s">
        <v>25</v>
      </c>
    </row>
    <row r="30" spans="1:12" x14ac:dyDescent="0.15">
      <c r="A30" s="16">
        <v>34</v>
      </c>
      <c r="B30" s="796" t="s">
        <v>202</v>
      </c>
      <c r="C30" s="797"/>
      <c r="D30" s="19" t="s">
        <v>92</v>
      </c>
      <c r="E30" s="506" t="s">
        <v>519</v>
      </c>
      <c r="F30" s="25" t="s">
        <v>519</v>
      </c>
      <c r="G30" s="25" t="s">
        <v>519</v>
      </c>
      <c r="H30" s="215" t="s">
        <v>519</v>
      </c>
      <c r="I30" s="27" t="s">
        <v>519</v>
      </c>
      <c r="J30" s="25" t="s">
        <v>519</v>
      </c>
      <c r="K30" s="215" t="s">
        <v>519</v>
      </c>
      <c r="L30" s="791"/>
    </row>
    <row r="31" spans="1:12" x14ac:dyDescent="0.15">
      <c r="A31" s="16">
        <v>37</v>
      </c>
      <c r="B31" s="796" t="s">
        <v>203</v>
      </c>
      <c r="C31" s="797"/>
      <c r="D31" s="19" t="s">
        <v>92</v>
      </c>
      <c r="E31" s="57" t="s">
        <v>157</v>
      </c>
      <c r="F31" s="24">
        <v>1E-3</v>
      </c>
      <c r="G31" s="24">
        <v>0.04</v>
      </c>
      <c r="H31" s="214">
        <v>3.1E-2</v>
      </c>
      <c r="I31" s="23">
        <v>0.04</v>
      </c>
      <c r="J31" s="24" t="s">
        <v>157</v>
      </c>
      <c r="K31" s="214">
        <v>1.7999999999999999E-2</v>
      </c>
      <c r="L31" s="790"/>
    </row>
    <row r="32" spans="1:12" hidden="1" x14ac:dyDescent="0.15">
      <c r="A32" s="16">
        <v>38</v>
      </c>
      <c r="B32" s="796" t="s">
        <v>204</v>
      </c>
      <c r="C32" s="797"/>
      <c r="D32" s="19" t="s">
        <v>184</v>
      </c>
      <c r="E32" s="527"/>
      <c r="F32" s="11"/>
      <c r="G32" s="20"/>
      <c r="H32" s="213"/>
      <c r="I32" s="12" t="s">
        <v>22</v>
      </c>
      <c r="J32" s="11" t="s">
        <v>22</v>
      </c>
      <c r="K32" s="212" t="s">
        <v>22</v>
      </c>
      <c r="L32" s="331" t="s">
        <v>39</v>
      </c>
    </row>
    <row r="33" spans="1:12" x14ac:dyDescent="0.15">
      <c r="A33" s="60">
        <v>46</v>
      </c>
      <c r="B33" s="796" t="s">
        <v>649</v>
      </c>
      <c r="C33" s="797"/>
      <c r="D33" s="19" t="s">
        <v>92</v>
      </c>
      <c r="E33" s="527" t="s">
        <v>522</v>
      </c>
      <c r="F33" s="11">
        <v>0.4</v>
      </c>
      <c r="G33" s="11">
        <v>0.4</v>
      </c>
      <c r="H33" s="212" t="s">
        <v>522</v>
      </c>
      <c r="I33" s="12">
        <v>0.4</v>
      </c>
      <c r="J33" s="11" t="s">
        <v>522</v>
      </c>
      <c r="K33" s="212" t="s">
        <v>522</v>
      </c>
      <c r="L33" s="789" t="s">
        <v>377</v>
      </c>
    </row>
    <row r="34" spans="1:12" hidden="1" x14ac:dyDescent="0.15">
      <c r="A34" s="16">
        <v>47</v>
      </c>
      <c r="B34" s="796" t="s">
        <v>205</v>
      </c>
      <c r="C34" s="797"/>
      <c r="D34" s="19" t="s">
        <v>186</v>
      </c>
      <c r="E34" s="527"/>
      <c r="F34" s="11"/>
      <c r="G34" s="20"/>
      <c r="H34" s="213"/>
      <c r="I34" s="21" t="s">
        <v>22</v>
      </c>
      <c r="J34" s="20" t="s">
        <v>22</v>
      </c>
      <c r="K34" s="213" t="s">
        <v>22</v>
      </c>
      <c r="L34" s="791"/>
    </row>
    <row r="35" spans="1:12" hidden="1" x14ac:dyDescent="0.15">
      <c r="A35" s="16">
        <v>48</v>
      </c>
      <c r="B35" s="796" t="s">
        <v>206</v>
      </c>
      <c r="C35" s="797"/>
      <c r="D35" s="19" t="s">
        <v>187</v>
      </c>
      <c r="E35" s="65"/>
      <c r="F35" s="20"/>
      <c r="G35" s="20"/>
      <c r="H35" s="213"/>
      <c r="I35" s="21" t="s">
        <v>22</v>
      </c>
      <c r="J35" s="20" t="s">
        <v>22</v>
      </c>
      <c r="K35" s="213" t="s">
        <v>22</v>
      </c>
      <c r="L35" s="791"/>
    </row>
    <row r="36" spans="1:12" hidden="1" x14ac:dyDescent="0.15">
      <c r="A36" s="16">
        <v>49</v>
      </c>
      <c r="B36" s="796" t="s">
        <v>207</v>
      </c>
      <c r="C36" s="797"/>
      <c r="D36" s="19" t="s">
        <v>187</v>
      </c>
      <c r="E36" s="65"/>
      <c r="F36" s="20"/>
      <c r="G36" s="20"/>
      <c r="H36" s="213"/>
      <c r="I36" s="21" t="s">
        <v>22</v>
      </c>
      <c r="J36" s="20" t="s">
        <v>22</v>
      </c>
      <c r="K36" s="213" t="s">
        <v>22</v>
      </c>
      <c r="L36" s="791"/>
    </row>
    <row r="37" spans="1:12" x14ac:dyDescent="0.15">
      <c r="A37" s="16">
        <v>50</v>
      </c>
      <c r="B37" s="796" t="s">
        <v>208</v>
      </c>
      <c r="C37" s="797"/>
      <c r="D37" s="19" t="s">
        <v>87</v>
      </c>
      <c r="E37" s="527" t="s">
        <v>509</v>
      </c>
      <c r="F37" s="11" t="s">
        <v>509</v>
      </c>
      <c r="G37" s="11" t="s">
        <v>509</v>
      </c>
      <c r="H37" s="212" t="s">
        <v>509</v>
      </c>
      <c r="I37" s="12" t="s">
        <v>509</v>
      </c>
      <c r="J37" s="11" t="s">
        <v>509</v>
      </c>
      <c r="K37" s="212" t="s">
        <v>509</v>
      </c>
      <c r="L37" s="791"/>
    </row>
    <row r="38" spans="1:12" ht="14.25" thickBot="1" x14ac:dyDescent="0.2">
      <c r="A38" s="61">
        <v>51</v>
      </c>
      <c r="B38" s="845" t="s">
        <v>209</v>
      </c>
      <c r="C38" s="846"/>
      <c r="D38" s="29" t="s">
        <v>87</v>
      </c>
      <c r="E38" s="529" t="s">
        <v>506</v>
      </c>
      <c r="F38" s="161">
        <v>0.1</v>
      </c>
      <c r="G38" s="30">
        <v>0.2</v>
      </c>
      <c r="H38" s="252" t="s">
        <v>506</v>
      </c>
      <c r="I38" s="31">
        <v>0.2</v>
      </c>
      <c r="J38" s="161" t="s">
        <v>506</v>
      </c>
      <c r="K38" s="217" t="s">
        <v>506</v>
      </c>
      <c r="L38" s="844"/>
    </row>
    <row r="39" spans="1:12" ht="14.25" thickBot="1" x14ac:dyDescent="0.2">
      <c r="A39" s="841" t="s">
        <v>659</v>
      </c>
      <c r="B39" s="842"/>
      <c r="C39" s="842"/>
      <c r="D39" s="843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</row>
    <row r="40" spans="1:12" x14ac:dyDescent="0.15">
      <c r="A40" s="46"/>
      <c r="B40" s="45" t="s">
        <v>102</v>
      </c>
      <c r="C40" s="64"/>
      <c r="D40" s="64"/>
      <c r="E40" s="64"/>
      <c r="F40" s="64"/>
      <c r="G40" s="64"/>
      <c r="H40" s="64"/>
      <c r="I40" s="2"/>
      <c r="J40" s="46"/>
      <c r="K40" s="2"/>
      <c r="L40" s="46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A13:C13"/>
    <mergeCell ref="B14:C14"/>
    <mergeCell ref="E3:I3"/>
    <mergeCell ref="A39:D39"/>
    <mergeCell ref="L29:L31"/>
    <mergeCell ref="B30:C30"/>
    <mergeCell ref="B31:C31"/>
    <mergeCell ref="B32:C32"/>
    <mergeCell ref="B33:C33"/>
    <mergeCell ref="B34:C34"/>
    <mergeCell ref="B35:C35"/>
    <mergeCell ref="L33:L38"/>
    <mergeCell ref="B36:C36"/>
    <mergeCell ref="B37:C37"/>
    <mergeCell ref="B29:C29"/>
    <mergeCell ref="B38:C38"/>
    <mergeCell ref="L18:L28"/>
    <mergeCell ref="B19:C19"/>
    <mergeCell ref="B27:C27"/>
    <mergeCell ref="B28:C28"/>
    <mergeCell ref="L16:L17"/>
    <mergeCell ref="B20:C20"/>
    <mergeCell ref="B21:C21"/>
    <mergeCell ref="B22:C22"/>
    <mergeCell ref="B23:C23"/>
    <mergeCell ref="B24:C24"/>
    <mergeCell ref="B16:C16"/>
    <mergeCell ref="B25:C25"/>
    <mergeCell ref="B26:C26"/>
    <mergeCell ref="B18:C18"/>
    <mergeCell ref="B17:C17"/>
    <mergeCell ref="L14:L15"/>
    <mergeCell ref="B15:C15"/>
    <mergeCell ref="A4:B4"/>
    <mergeCell ref="A6:B12"/>
    <mergeCell ref="C6:D6"/>
    <mergeCell ref="K6:K9"/>
    <mergeCell ref="L6:L12"/>
    <mergeCell ref="C7:D7"/>
    <mergeCell ref="C8:D8"/>
    <mergeCell ref="C9:D9"/>
    <mergeCell ref="C10:D10"/>
    <mergeCell ref="C11:D11"/>
    <mergeCell ref="C12:D12"/>
    <mergeCell ref="I6:I9"/>
    <mergeCell ref="E4:I4"/>
    <mergeCell ref="J6:J9"/>
  </mergeCells>
  <phoneticPr fontId="2"/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90" zoomScaleNormal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:I4"/>
    </sheetView>
  </sheetViews>
  <sheetFormatPr defaultRowHeight="13.5" x14ac:dyDescent="0.15"/>
  <cols>
    <col min="1" max="1" width="3.125" style="356" customWidth="1"/>
    <col min="2" max="2" width="8.875" style="356" customWidth="1"/>
    <col min="3" max="3" width="15.5" style="356" customWidth="1"/>
    <col min="4" max="4" width="12.125" style="356" customWidth="1"/>
    <col min="5" max="11" width="9" style="356" customWidth="1"/>
    <col min="12" max="12" width="13.5" style="2" customWidth="1"/>
  </cols>
  <sheetData>
    <row r="1" spans="1:12" ht="14.25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4.25" thickBot="1" x14ac:dyDescent="0.2">
      <c r="B2" s="3"/>
    </row>
    <row r="3" spans="1:12" ht="14.25" thickBot="1" x14ac:dyDescent="0.2">
      <c r="A3" s="2"/>
      <c r="B3" s="4"/>
      <c r="C3" s="47"/>
      <c r="D3" s="2"/>
      <c r="E3" s="952" t="s">
        <v>1</v>
      </c>
      <c r="F3" s="815"/>
      <c r="G3" s="815"/>
      <c r="H3" s="815"/>
      <c r="I3" s="816"/>
      <c r="J3" s="643"/>
      <c r="K3" s="2"/>
    </row>
    <row r="4" spans="1:12" ht="15" thickBot="1" x14ac:dyDescent="0.2">
      <c r="A4" s="800" t="s">
        <v>2</v>
      </c>
      <c r="B4" s="801"/>
      <c r="C4" s="620" t="s">
        <v>160</v>
      </c>
      <c r="D4" s="2"/>
      <c r="E4" s="953" t="s">
        <v>716</v>
      </c>
      <c r="F4" s="818"/>
      <c r="G4" s="818"/>
      <c r="H4" s="818"/>
      <c r="I4" s="819"/>
      <c r="J4" s="644"/>
      <c r="K4" s="2"/>
    </row>
    <row r="5" spans="1:12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15">
      <c r="A6" s="802" t="s">
        <v>151</v>
      </c>
      <c r="B6" s="803"/>
      <c r="C6" s="810" t="s">
        <v>5</v>
      </c>
      <c r="D6" s="811"/>
      <c r="E6" s="52">
        <v>45028</v>
      </c>
      <c r="F6" s="8">
        <v>45112</v>
      </c>
      <c r="G6" s="8">
        <v>45203</v>
      </c>
      <c r="H6" s="201">
        <v>45301</v>
      </c>
      <c r="I6" s="946" t="s">
        <v>210</v>
      </c>
      <c r="J6" s="942" t="s">
        <v>211</v>
      </c>
      <c r="K6" s="944" t="s">
        <v>212</v>
      </c>
      <c r="L6" s="829" t="s">
        <v>9</v>
      </c>
    </row>
    <row r="7" spans="1:12" x14ac:dyDescent="0.15">
      <c r="A7" s="806"/>
      <c r="B7" s="807"/>
      <c r="C7" s="834" t="s">
        <v>10</v>
      </c>
      <c r="D7" s="835"/>
      <c r="E7" s="53">
        <v>0.46180555555555558</v>
      </c>
      <c r="F7" s="9">
        <v>0.39930555555555558</v>
      </c>
      <c r="G7" s="9">
        <v>0.44513888888888892</v>
      </c>
      <c r="H7" s="203">
        <v>0.47569444444444442</v>
      </c>
      <c r="I7" s="947"/>
      <c r="J7" s="943"/>
      <c r="K7" s="945"/>
      <c r="L7" s="830"/>
    </row>
    <row r="8" spans="1:12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203" t="s">
        <v>531</v>
      </c>
      <c r="I8" s="947"/>
      <c r="J8" s="943"/>
      <c r="K8" s="945"/>
      <c r="L8" s="830"/>
    </row>
    <row r="9" spans="1:12" x14ac:dyDescent="0.15">
      <c r="A9" s="806"/>
      <c r="B9" s="807"/>
      <c r="C9" s="834" t="s">
        <v>12</v>
      </c>
      <c r="D9" s="835"/>
      <c r="E9" s="48" t="s">
        <v>507</v>
      </c>
      <c r="F9" s="9" t="s">
        <v>507</v>
      </c>
      <c r="G9" s="9" t="s">
        <v>507</v>
      </c>
      <c r="H9" s="204" t="s">
        <v>507</v>
      </c>
      <c r="I9" s="947"/>
      <c r="J9" s="943"/>
      <c r="K9" s="945"/>
      <c r="L9" s="830"/>
    </row>
    <row r="10" spans="1:12" x14ac:dyDescent="0.15">
      <c r="A10" s="806"/>
      <c r="B10" s="807"/>
      <c r="C10" s="834" t="s">
        <v>13</v>
      </c>
      <c r="D10" s="835"/>
      <c r="E10" s="12">
        <v>10</v>
      </c>
      <c r="F10" s="11">
        <v>28.5</v>
      </c>
      <c r="G10" s="11">
        <v>18</v>
      </c>
      <c r="H10" s="205">
        <v>1.5</v>
      </c>
      <c r="I10" s="12">
        <f>MAXA(E10:H10)</f>
        <v>28.5</v>
      </c>
      <c r="J10" s="11">
        <f>MINA(E10:H10)</f>
        <v>1.5</v>
      </c>
      <c r="K10" s="212">
        <f>AVERAGEA(E10:H10)</f>
        <v>14.5</v>
      </c>
      <c r="L10" s="830"/>
    </row>
    <row r="11" spans="1:12" x14ac:dyDescent="0.15">
      <c r="A11" s="806"/>
      <c r="B11" s="807"/>
      <c r="C11" s="834" t="s">
        <v>14</v>
      </c>
      <c r="D11" s="835"/>
      <c r="E11" s="12">
        <v>7.2</v>
      </c>
      <c r="F11" s="11">
        <v>17.5</v>
      </c>
      <c r="G11" s="11">
        <v>18.100000000000001</v>
      </c>
      <c r="H11" s="205">
        <v>4.9000000000000004</v>
      </c>
      <c r="I11" s="12">
        <f>MAXA(E11:H11)</f>
        <v>18.100000000000001</v>
      </c>
      <c r="J11" s="11">
        <f>MINA(E11:H11)</f>
        <v>4.9000000000000004</v>
      </c>
      <c r="K11" s="212">
        <f>AVERAGEA(E11:H11)</f>
        <v>11.924999999999999</v>
      </c>
      <c r="L11" s="830"/>
    </row>
    <row r="12" spans="1:12" ht="14.25" thickBot="1" x14ac:dyDescent="0.2">
      <c r="A12" s="808"/>
      <c r="B12" s="809"/>
      <c r="C12" s="812" t="s">
        <v>648</v>
      </c>
      <c r="D12" s="813"/>
      <c r="E12" s="55">
        <v>0.76</v>
      </c>
      <c r="F12" s="80">
        <v>0.69</v>
      </c>
      <c r="G12" s="80">
        <v>0.83</v>
      </c>
      <c r="H12" s="222">
        <v>0.68</v>
      </c>
      <c r="I12" s="27">
        <f>MAXA(E12:H12)</f>
        <v>0.83</v>
      </c>
      <c r="J12" s="25">
        <f>MINA(E12:H12)</f>
        <v>0.68</v>
      </c>
      <c r="K12" s="215">
        <f>AVERAGEA(E12:H12)</f>
        <v>0.74</v>
      </c>
      <c r="L12" s="831"/>
    </row>
    <row r="13" spans="1:12" x14ac:dyDescent="0.15">
      <c r="A13" s="792" t="s">
        <v>15</v>
      </c>
      <c r="B13" s="793"/>
      <c r="C13" s="793"/>
      <c r="D13" s="14" t="s">
        <v>16</v>
      </c>
      <c r="E13" s="655"/>
      <c r="F13" s="654" t="s">
        <v>375</v>
      </c>
      <c r="G13" s="654" t="s">
        <v>381</v>
      </c>
      <c r="H13" s="656"/>
      <c r="I13" s="302"/>
      <c r="J13" s="240"/>
      <c r="K13" s="241"/>
      <c r="L13" s="15"/>
    </row>
    <row r="14" spans="1:12" hidden="1" x14ac:dyDescent="0.15">
      <c r="A14" s="16">
        <v>1</v>
      </c>
      <c r="B14" s="796" t="s">
        <v>17</v>
      </c>
      <c r="C14" s="797"/>
      <c r="D14" s="19" t="s">
        <v>162</v>
      </c>
      <c r="E14" s="21"/>
      <c r="F14" s="20"/>
      <c r="G14" s="20"/>
      <c r="H14" s="213"/>
      <c r="I14" s="12" t="s">
        <v>22</v>
      </c>
      <c r="J14" s="11" t="s">
        <v>22</v>
      </c>
      <c r="K14" s="212" t="s">
        <v>22</v>
      </c>
      <c r="L14" s="789" t="s">
        <v>19</v>
      </c>
    </row>
    <row r="15" spans="1:12" hidden="1" x14ac:dyDescent="0.15">
      <c r="A15" s="16">
        <v>2</v>
      </c>
      <c r="B15" s="796" t="s">
        <v>20</v>
      </c>
      <c r="C15" s="797"/>
      <c r="D15" s="22" t="s">
        <v>163</v>
      </c>
      <c r="E15" s="48"/>
      <c r="F15" s="10"/>
      <c r="G15" s="10"/>
      <c r="H15" s="19"/>
      <c r="I15" s="12" t="s">
        <v>22</v>
      </c>
      <c r="J15" s="11" t="s">
        <v>22</v>
      </c>
      <c r="K15" s="212" t="s">
        <v>22</v>
      </c>
      <c r="L15" s="790"/>
    </row>
    <row r="16" spans="1:12" hidden="1" x14ac:dyDescent="0.15">
      <c r="A16" s="16">
        <v>9</v>
      </c>
      <c r="B16" s="796" t="s">
        <v>34</v>
      </c>
      <c r="C16" s="797"/>
      <c r="D16" s="19" t="s">
        <v>164</v>
      </c>
      <c r="E16" s="23"/>
      <c r="F16" s="24"/>
      <c r="G16" s="24"/>
      <c r="H16" s="214"/>
      <c r="I16" s="12" t="s">
        <v>22</v>
      </c>
      <c r="J16" s="11" t="s">
        <v>22</v>
      </c>
      <c r="K16" s="212" t="s">
        <v>22</v>
      </c>
      <c r="L16" s="789" t="s">
        <v>39</v>
      </c>
    </row>
    <row r="17" spans="1:12" hidden="1" x14ac:dyDescent="0.15">
      <c r="A17" s="16">
        <v>11</v>
      </c>
      <c r="B17" s="796" t="s">
        <v>37</v>
      </c>
      <c r="C17" s="797"/>
      <c r="D17" s="19" t="s">
        <v>165</v>
      </c>
      <c r="E17" s="12"/>
      <c r="F17" s="11"/>
      <c r="G17" s="11"/>
      <c r="H17" s="212"/>
      <c r="I17" s="12" t="s">
        <v>22</v>
      </c>
      <c r="J17" s="11" t="s">
        <v>22</v>
      </c>
      <c r="K17" s="212" t="s">
        <v>22</v>
      </c>
      <c r="L17" s="790"/>
    </row>
    <row r="18" spans="1:12" x14ac:dyDescent="0.15">
      <c r="A18" s="16">
        <v>21</v>
      </c>
      <c r="B18" s="796" t="s">
        <v>190</v>
      </c>
      <c r="C18" s="797"/>
      <c r="D18" s="19" t="s">
        <v>92</v>
      </c>
      <c r="E18" s="506" t="s">
        <v>167</v>
      </c>
      <c r="F18" s="25" t="s">
        <v>167</v>
      </c>
      <c r="G18" s="25" t="s">
        <v>167</v>
      </c>
      <c r="H18" s="215" t="s">
        <v>167</v>
      </c>
      <c r="I18" s="27" t="s">
        <v>167</v>
      </c>
      <c r="J18" s="25" t="s">
        <v>167</v>
      </c>
      <c r="K18" s="215" t="s">
        <v>167</v>
      </c>
      <c r="L18" s="789" t="s">
        <v>36</v>
      </c>
    </row>
    <row r="19" spans="1:12" x14ac:dyDescent="0.15">
      <c r="A19" s="16">
        <v>22</v>
      </c>
      <c r="B19" s="796" t="s">
        <v>191</v>
      </c>
      <c r="C19" s="797"/>
      <c r="D19" s="19" t="s">
        <v>92</v>
      </c>
      <c r="E19" s="57" t="s">
        <v>134</v>
      </c>
      <c r="F19" s="24" t="s">
        <v>134</v>
      </c>
      <c r="G19" s="24" t="s">
        <v>134</v>
      </c>
      <c r="H19" s="214" t="s">
        <v>134</v>
      </c>
      <c r="I19" s="23" t="s">
        <v>134</v>
      </c>
      <c r="J19" s="24" t="s">
        <v>134</v>
      </c>
      <c r="K19" s="214" t="s">
        <v>134</v>
      </c>
      <c r="L19" s="791"/>
    </row>
    <row r="20" spans="1:12" x14ac:dyDescent="0.15">
      <c r="A20" s="16">
        <v>23</v>
      </c>
      <c r="B20" s="796" t="s">
        <v>192</v>
      </c>
      <c r="C20" s="797"/>
      <c r="D20" s="19" t="s">
        <v>92</v>
      </c>
      <c r="E20" s="57">
        <v>3.0000000000000001E-3</v>
      </c>
      <c r="F20" s="24">
        <v>1.0999999999999999E-2</v>
      </c>
      <c r="G20" s="24">
        <v>8.9999999999999993E-3</v>
      </c>
      <c r="H20" s="24">
        <v>3.0000000000000001E-3</v>
      </c>
      <c r="I20" s="23">
        <v>1.0999999999999999E-2</v>
      </c>
      <c r="J20" s="24">
        <v>3.0000000000000001E-3</v>
      </c>
      <c r="K20" s="214">
        <v>7.0000000000000001E-3</v>
      </c>
      <c r="L20" s="791"/>
    </row>
    <row r="21" spans="1:12" x14ac:dyDescent="0.15">
      <c r="A21" s="16">
        <v>24</v>
      </c>
      <c r="B21" s="796" t="s">
        <v>193</v>
      </c>
      <c r="C21" s="797"/>
      <c r="D21" s="19" t="s">
        <v>92</v>
      </c>
      <c r="E21" s="57" t="s">
        <v>541</v>
      </c>
      <c r="F21" s="24">
        <v>8.0000000000000002E-3</v>
      </c>
      <c r="G21" s="24">
        <v>7.0000000000000001E-3</v>
      </c>
      <c r="H21" s="214" t="s">
        <v>541</v>
      </c>
      <c r="I21" s="23">
        <v>8.0000000000000002E-3</v>
      </c>
      <c r="J21" s="24" t="s">
        <v>541</v>
      </c>
      <c r="K21" s="214">
        <v>4.0000000000000001E-3</v>
      </c>
      <c r="L21" s="791"/>
    </row>
    <row r="22" spans="1:12" x14ac:dyDescent="0.15">
      <c r="A22" s="16">
        <v>25</v>
      </c>
      <c r="B22" s="796" t="s">
        <v>194</v>
      </c>
      <c r="C22" s="797"/>
      <c r="D22" s="19" t="s">
        <v>92</v>
      </c>
      <c r="E22" s="528" t="s">
        <v>157</v>
      </c>
      <c r="F22" s="172" t="s">
        <v>157</v>
      </c>
      <c r="G22" s="172" t="s">
        <v>157</v>
      </c>
      <c r="H22" s="216" t="s">
        <v>157</v>
      </c>
      <c r="I22" s="28" t="s">
        <v>157</v>
      </c>
      <c r="J22" s="172" t="s">
        <v>157</v>
      </c>
      <c r="K22" s="216" t="s">
        <v>157</v>
      </c>
      <c r="L22" s="791"/>
    </row>
    <row r="23" spans="1:12" x14ac:dyDescent="0.15">
      <c r="A23" s="16">
        <v>26</v>
      </c>
      <c r="B23" s="796" t="s">
        <v>195</v>
      </c>
      <c r="C23" s="797"/>
      <c r="D23" s="19" t="s">
        <v>92</v>
      </c>
      <c r="E23" s="57" t="s">
        <v>157</v>
      </c>
      <c r="F23" s="24" t="s">
        <v>157</v>
      </c>
      <c r="G23" s="24" t="s">
        <v>157</v>
      </c>
      <c r="H23" s="214" t="s">
        <v>157</v>
      </c>
      <c r="I23" s="23" t="s">
        <v>157</v>
      </c>
      <c r="J23" s="24" t="s">
        <v>157</v>
      </c>
      <c r="K23" s="214" t="s">
        <v>157</v>
      </c>
      <c r="L23" s="791"/>
    </row>
    <row r="24" spans="1:12" x14ac:dyDescent="0.15">
      <c r="A24" s="16">
        <v>27</v>
      </c>
      <c r="B24" s="796" t="s">
        <v>196</v>
      </c>
      <c r="C24" s="797"/>
      <c r="D24" s="19" t="s">
        <v>92</v>
      </c>
      <c r="E24" s="57">
        <v>3.0000000000000001E-3</v>
      </c>
      <c r="F24" s="24">
        <v>1.2E-2</v>
      </c>
      <c r="G24" s="24">
        <v>1.0999999999999999E-2</v>
      </c>
      <c r="H24" s="214">
        <v>4.0000000000000001E-3</v>
      </c>
      <c r="I24" s="23">
        <v>1.2E-2</v>
      </c>
      <c r="J24" s="24">
        <v>3.0000000000000001E-3</v>
      </c>
      <c r="K24" s="214">
        <v>8.0000000000000002E-3</v>
      </c>
      <c r="L24" s="791"/>
    </row>
    <row r="25" spans="1:12" x14ac:dyDescent="0.15">
      <c r="A25" s="16">
        <v>28</v>
      </c>
      <c r="B25" s="796" t="s">
        <v>197</v>
      </c>
      <c r="C25" s="797"/>
      <c r="D25" s="19" t="s">
        <v>92</v>
      </c>
      <c r="E25" s="57" t="s">
        <v>541</v>
      </c>
      <c r="F25" s="24">
        <v>4.0000000000000001E-3</v>
      </c>
      <c r="G25" s="24">
        <v>4.0000000000000001E-3</v>
      </c>
      <c r="H25" s="214" t="s">
        <v>541</v>
      </c>
      <c r="I25" s="23">
        <v>4.0000000000000001E-3</v>
      </c>
      <c r="J25" s="24" t="s">
        <v>541</v>
      </c>
      <c r="K25" s="214" t="s">
        <v>541</v>
      </c>
      <c r="L25" s="791"/>
    </row>
    <row r="26" spans="1:12" x14ac:dyDescent="0.15">
      <c r="A26" s="16">
        <v>29</v>
      </c>
      <c r="B26" s="796" t="s">
        <v>198</v>
      </c>
      <c r="C26" s="797"/>
      <c r="D26" s="19" t="s">
        <v>92</v>
      </c>
      <c r="E26" s="57" t="s">
        <v>157</v>
      </c>
      <c r="F26" s="24">
        <v>1E-3</v>
      </c>
      <c r="G26" s="24">
        <v>3.0000000000000001E-3</v>
      </c>
      <c r="H26" s="216">
        <v>1E-3</v>
      </c>
      <c r="I26" s="23">
        <v>3.0000000000000001E-3</v>
      </c>
      <c r="J26" s="24" t="s">
        <v>157</v>
      </c>
      <c r="K26" s="214">
        <v>1E-3</v>
      </c>
      <c r="L26" s="791"/>
    </row>
    <row r="27" spans="1:12" x14ac:dyDescent="0.15">
      <c r="A27" s="16">
        <v>30</v>
      </c>
      <c r="B27" s="796" t="s">
        <v>199</v>
      </c>
      <c r="C27" s="797"/>
      <c r="D27" s="19" t="s">
        <v>92</v>
      </c>
      <c r="E27" s="57" t="s">
        <v>157</v>
      </c>
      <c r="F27" s="24" t="s">
        <v>157</v>
      </c>
      <c r="G27" s="24" t="s">
        <v>157</v>
      </c>
      <c r="H27" s="214" t="s">
        <v>157</v>
      </c>
      <c r="I27" s="28" t="s">
        <v>157</v>
      </c>
      <c r="J27" s="172" t="s">
        <v>157</v>
      </c>
      <c r="K27" s="216" t="s">
        <v>157</v>
      </c>
      <c r="L27" s="791"/>
    </row>
    <row r="28" spans="1:12" x14ac:dyDescent="0.15">
      <c r="A28" s="16">
        <v>31</v>
      </c>
      <c r="B28" s="796" t="s">
        <v>200</v>
      </c>
      <c r="C28" s="797"/>
      <c r="D28" s="19" t="s">
        <v>92</v>
      </c>
      <c r="E28" s="57" t="s">
        <v>181</v>
      </c>
      <c r="F28" s="24" t="s">
        <v>181</v>
      </c>
      <c r="G28" s="24" t="s">
        <v>181</v>
      </c>
      <c r="H28" s="214" t="s">
        <v>181</v>
      </c>
      <c r="I28" s="23" t="s">
        <v>181</v>
      </c>
      <c r="J28" s="24" t="s">
        <v>181</v>
      </c>
      <c r="K28" s="214" t="s">
        <v>181</v>
      </c>
      <c r="L28" s="790"/>
    </row>
    <row r="29" spans="1:12" x14ac:dyDescent="0.15">
      <c r="A29" s="16">
        <v>33</v>
      </c>
      <c r="B29" s="796" t="s">
        <v>201</v>
      </c>
      <c r="C29" s="797"/>
      <c r="D29" s="19" t="s">
        <v>92</v>
      </c>
      <c r="E29" s="506" t="s">
        <v>519</v>
      </c>
      <c r="F29" s="25">
        <v>0.02</v>
      </c>
      <c r="G29" s="25">
        <v>0.02</v>
      </c>
      <c r="H29" s="215" t="s">
        <v>519</v>
      </c>
      <c r="I29" s="27">
        <v>0.02</v>
      </c>
      <c r="J29" s="25" t="s">
        <v>519</v>
      </c>
      <c r="K29" s="215">
        <v>0.01</v>
      </c>
      <c r="L29" s="789" t="s">
        <v>25</v>
      </c>
    </row>
    <row r="30" spans="1:12" x14ac:dyDescent="0.15">
      <c r="A30" s="16">
        <v>34</v>
      </c>
      <c r="B30" s="796" t="s">
        <v>202</v>
      </c>
      <c r="C30" s="797"/>
      <c r="D30" s="19" t="s">
        <v>92</v>
      </c>
      <c r="E30" s="506" t="s">
        <v>519</v>
      </c>
      <c r="F30" s="25" t="s">
        <v>519</v>
      </c>
      <c r="G30" s="25" t="s">
        <v>519</v>
      </c>
      <c r="H30" s="215" t="s">
        <v>519</v>
      </c>
      <c r="I30" s="27" t="s">
        <v>519</v>
      </c>
      <c r="J30" s="25" t="s">
        <v>519</v>
      </c>
      <c r="K30" s="215" t="s">
        <v>519</v>
      </c>
      <c r="L30" s="791"/>
    </row>
    <row r="31" spans="1:12" x14ac:dyDescent="0.15">
      <c r="A31" s="16">
        <v>37</v>
      </c>
      <c r="B31" s="796" t="s">
        <v>203</v>
      </c>
      <c r="C31" s="797"/>
      <c r="D31" s="19" t="s">
        <v>92</v>
      </c>
      <c r="E31" s="57" t="s">
        <v>157</v>
      </c>
      <c r="F31" s="24" t="s">
        <v>157</v>
      </c>
      <c r="G31" s="24" t="s">
        <v>157</v>
      </c>
      <c r="H31" s="214" t="s">
        <v>157</v>
      </c>
      <c r="I31" s="23" t="s">
        <v>157</v>
      </c>
      <c r="J31" s="24" t="s">
        <v>157</v>
      </c>
      <c r="K31" s="214" t="s">
        <v>157</v>
      </c>
      <c r="L31" s="790"/>
    </row>
    <row r="32" spans="1:12" hidden="1" x14ac:dyDescent="0.15">
      <c r="A32" s="16">
        <v>38</v>
      </c>
      <c r="B32" s="796" t="s">
        <v>204</v>
      </c>
      <c r="C32" s="797"/>
      <c r="D32" s="19" t="s">
        <v>184</v>
      </c>
      <c r="E32" s="527"/>
      <c r="F32" s="11"/>
      <c r="G32" s="20"/>
      <c r="H32" s="213"/>
      <c r="I32" s="12" t="s">
        <v>22</v>
      </c>
      <c r="J32" s="11" t="s">
        <v>22</v>
      </c>
      <c r="K32" s="212" t="s">
        <v>22</v>
      </c>
      <c r="L32" s="659" t="s">
        <v>39</v>
      </c>
    </row>
    <row r="33" spans="1:12" x14ac:dyDescent="0.15">
      <c r="A33" s="60">
        <v>46</v>
      </c>
      <c r="B33" s="796" t="s">
        <v>649</v>
      </c>
      <c r="C33" s="797"/>
      <c r="D33" s="19" t="s">
        <v>92</v>
      </c>
      <c r="E33" s="527" t="s">
        <v>522</v>
      </c>
      <c r="F33" s="11">
        <v>0.6</v>
      </c>
      <c r="G33" s="11">
        <v>0.4</v>
      </c>
      <c r="H33" s="212" t="s">
        <v>522</v>
      </c>
      <c r="I33" s="12">
        <v>0.6</v>
      </c>
      <c r="J33" s="11" t="s">
        <v>522</v>
      </c>
      <c r="K33" s="212">
        <v>0.3</v>
      </c>
      <c r="L33" s="789" t="s">
        <v>377</v>
      </c>
    </row>
    <row r="34" spans="1:12" hidden="1" x14ac:dyDescent="0.15">
      <c r="A34" s="16">
        <v>47</v>
      </c>
      <c r="B34" s="796" t="s">
        <v>205</v>
      </c>
      <c r="C34" s="797"/>
      <c r="D34" s="19" t="s">
        <v>186</v>
      </c>
      <c r="E34" s="527"/>
      <c r="F34" s="11"/>
      <c r="G34" s="20"/>
      <c r="H34" s="213"/>
      <c r="I34" s="21" t="s">
        <v>22</v>
      </c>
      <c r="J34" s="20" t="s">
        <v>22</v>
      </c>
      <c r="K34" s="213" t="s">
        <v>22</v>
      </c>
      <c r="L34" s="791"/>
    </row>
    <row r="35" spans="1:12" hidden="1" x14ac:dyDescent="0.15">
      <c r="A35" s="16">
        <v>48</v>
      </c>
      <c r="B35" s="796" t="s">
        <v>206</v>
      </c>
      <c r="C35" s="797"/>
      <c r="D35" s="19" t="s">
        <v>187</v>
      </c>
      <c r="E35" s="65"/>
      <c r="F35" s="20"/>
      <c r="G35" s="20"/>
      <c r="H35" s="213"/>
      <c r="I35" s="21" t="s">
        <v>22</v>
      </c>
      <c r="J35" s="20" t="s">
        <v>22</v>
      </c>
      <c r="K35" s="213" t="s">
        <v>22</v>
      </c>
      <c r="L35" s="791"/>
    </row>
    <row r="36" spans="1:12" hidden="1" x14ac:dyDescent="0.15">
      <c r="A36" s="16">
        <v>49</v>
      </c>
      <c r="B36" s="796" t="s">
        <v>207</v>
      </c>
      <c r="C36" s="797"/>
      <c r="D36" s="19" t="s">
        <v>187</v>
      </c>
      <c r="E36" s="65"/>
      <c r="F36" s="20"/>
      <c r="G36" s="20"/>
      <c r="H36" s="213"/>
      <c r="I36" s="21" t="s">
        <v>22</v>
      </c>
      <c r="J36" s="20" t="s">
        <v>22</v>
      </c>
      <c r="K36" s="213" t="s">
        <v>22</v>
      </c>
      <c r="L36" s="791"/>
    </row>
    <row r="37" spans="1:12" x14ac:dyDescent="0.15">
      <c r="A37" s="16">
        <v>50</v>
      </c>
      <c r="B37" s="796" t="s">
        <v>208</v>
      </c>
      <c r="C37" s="797"/>
      <c r="D37" s="19" t="s">
        <v>87</v>
      </c>
      <c r="E37" s="527" t="s">
        <v>509</v>
      </c>
      <c r="F37" s="11" t="s">
        <v>509</v>
      </c>
      <c r="G37" s="11" t="s">
        <v>509</v>
      </c>
      <c r="H37" s="212" t="s">
        <v>509</v>
      </c>
      <c r="I37" s="12" t="s">
        <v>509</v>
      </c>
      <c r="J37" s="11" t="s">
        <v>509</v>
      </c>
      <c r="K37" s="212" t="s">
        <v>509</v>
      </c>
      <c r="L37" s="791"/>
    </row>
    <row r="38" spans="1:12" ht="14.25" thickBot="1" x14ac:dyDescent="0.2">
      <c r="A38" s="61">
        <v>51</v>
      </c>
      <c r="B38" s="845" t="s">
        <v>209</v>
      </c>
      <c r="C38" s="846"/>
      <c r="D38" s="29" t="s">
        <v>87</v>
      </c>
      <c r="E38" s="529" t="s">
        <v>506</v>
      </c>
      <c r="F38" s="161" t="s">
        <v>506</v>
      </c>
      <c r="G38" s="30" t="s">
        <v>506</v>
      </c>
      <c r="H38" s="252" t="s">
        <v>506</v>
      </c>
      <c r="I38" s="31" t="s">
        <v>506</v>
      </c>
      <c r="J38" s="161" t="s">
        <v>506</v>
      </c>
      <c r="K38" s="217" t="s">
        <v>506</v>
      </c>
      <c r="L38" s="844"/>
    </row>
    <row r="39" spans="1:12" ht="14.25" thickBot="1" x14ac:dyDescent="0.2">
      <c r="A39" s="841" t="s">
        <v>659</v>
      </c>
      <c r="B39" s="842"/>
      <c r="C39" s="842"/>
      <c r="D39" s="843"/>
      <c r="E39" s="364">
        <v>2</v>
      </c>
      <c r="F39" s="365">
        <v>2</v>
      </c>
      <c r="G39" s="365">
        <v>2</v>
      </c>
      <c r="H39" s="366">
        <v>2</v>
      </c>
      <c r="I39" s="318"/>
      <c r="J39" s="269"/>
      <c r="K39" s="269"/>
    </row>
    <row r="40" spans="1:12" x14ac:dyDescent="0.15">
      <c r="A40" s="357"/>
      <c r="B40" s="45" t="s">
        <v>102</v>
      </c>
      <c r="C40" s="64"/>
      <c r="D40" s="64"/>
      <c r="E40" s="64"/>
      <c r="F40" s="64"/>
      <c r="G40" s="64"/>
      <c r="H40" s="64"/>
      <c r="I40" s="2"/>
      <c r="J40" s="357"/>
      <c r="K40" s="2"/>
      <c r="L40" s="357"/>
    </row>
    <row r="41" spans="1:12" x14ac:dyDescent="0.15">
      <c r="B41" s="64"/>
      <c r="C41" s="64"/>
      <c r="D41" s="64"/>
      <c r="E41" s="64"/>
      <c r="F41" s="64"/>
      <c r="G41" s="64"/>
      <c r="H41" s="64"/>
    </row>
  </sheetData>
  <mergeCells count="47">
    <mergeCell ref="E3:I3"/>
    <mergeCell ref="A4:B4"/>
    <mergeCell ref="E4:I4"/>
    <mergeCell ref="A6:B12"/>
    <mergeCell ref="C6:D6"/>
    <mergeCell ref="I6:I9"/>
    <mergeCell ref="J6:J9"/>
    <mergeCell ref="K6:K9"/>
    <mergeCell ref="L6:L12"/>
    <mergeCell ref="C7:D7"/>
    <mergeCell ref="C8:D8"/>
    <mergeCell ref="C9:D9"/>
    <mergeCell ref="C10:D10"/>
    <mergeCell ref="C11:D11"/>
    <mergeCell ref="C12:D12"/>
    <mergeCell ref="A13:C13"/>
    <mergeCell ref="B14:C14"/>
    <mergeCell ref="L14:L15"/>
    <mergeCell ref="B15:C15"/>
    <mergeCell ref="B16:C16"/>
    <mergeCell ref="L16:L17"/>
    <mergeCell ref="B17:C17"/>
    <mergeCell ref="B18:C18"/>
    <mergeCell ref="L18:L2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L29:L31"/>
    <mergeCell ref="B30:C30"/>
    <mergeCell ref="B31:C31"/>
    <mergeCell ref="A39:D39"/>
    <mergeCell ref="B32:C32"/>
    <mergeCell ref="B33:C33"/>
    <mergeCell ref="L33:L38"/>
    <mergeCell ref="B34:C34"/>
    <mergeCell ref="B35:C35"/>
    <mergeCell ref="B36:C36"/>
    <mergeCell ref="B37:C37"/>
    <mergeCell ref="B38:C38"/>
  </mergeCells>
  <phoneticPr fontId="2"/>
  <pageMargins left="0.78740157480314965" right="0.78740157480314965" top="0.78740157480314965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T69"/>
  <sheetViews>
    <sheetView zoomScale="90" zoomScaleNormal="90" workbookViewId="0">
      <pane xSplit="4" ySplit="9" topLeftCell="E10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">
        <v>709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14" t="s">
        <v>1</v>
      </c>
      <c r="G3" s="815"/>
      <c r="H3" s="816"/>
      <c r="I3" s="83"/>
      <c r="J3" s="83"/>
      <c r="K3" s="83"/>
      <c r="L3" s="83"/>
      <c r="M3" s="83"/>
      <c r="N3" s="83"/>
      <c r="O3" s="83"/>
      <c r="P3" s="83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644</v>
      </c>
      <c r="D4" s="2"/>
      <c r="E4" s="7">
        <v>1</v>
      </c>
      <c r="F4" s="817" t="s">
        <v>643</v>
      </c>
      <c r="G4" s="818"/>
      <c r="H4" s="819"/>
      <c r="I4" s="84"/>
      <c r="J4" s="84"/>
      <c r="K4" s="84"/>
      <c r="L4" s="84"/>
      <c r="M4" s="84"/>
      <c r="N4" s="84"/>
      <c r="O4" s="84"/>
      <c r="P4" s="84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3.5" customHeight="1" x14ac:dyDescent="0.15">
      <c r="A6" s="802" t="s">
        <v>151</v>
      </c>
      <c r="B6" s="803"/>
      <c r="C6" s="810" t="s">
        <v>214</v>
      </c>
      <c r="D6" s="811"/>
      <c r="E6" s="52" t="s">
        <v>516</v>
      </c>
      <c r="F6" s="8" t="s">
        <v>530</v>
      </c>
      <c r="G6" s="8" t="s">
        <v>516</v>
      </c>
      <c r="H6" s="8" t="s">
        <v>530</v>
      </c>
      <c r="I6" s="8" t="s">
        <v>530</v>
      </c>
      <c r="J6" s="8" t="s">
        <v>516</v>
      </c>
      <c r="K6" s="8" t="s">
        <v>573</v>
      </c>
      <c r="L6" s="8" t="s">
        <v>577</v>
      </c>
      <c r="M6" s="201" t="s">
        <v>573</v>
      </c>
      <c r="N6" s="201" t="s">
        <v>577</v>
      </c>
      <c r="O6" s="201" t="s">
        <v>573</v>
      </c>
      <c r="P6" s="201" t="s">
        <v>577</v>
      </c>
      <c r="Q6" s="820" t="s">
        <v>6</v>
      </c>
      <c r="R6" s="823" t="s">
        <v>7</v>
      </c>
      <c r="S6" s="826" t="s">
        <v>8</v>
      </c>
      <c r="T6" s="829" t="s">
        <v>9</v>
      </c>
    </row>
    <row r="7" spans="1:20" ht="13.5" customHeight="1" x14ac:dyDescent="0.15">
      <c r="A7" s="804"/>
      <c r="B7" s="805"/>
      <c r="C7" s="832" t="s">
        <v>5</v>
      </c>
      <c r="D7" s="833"/>
      <c r="E7" s="67">
        <v>45028</v>
      </c>
      <c r="F7" s="171">
        <v>45056</v>
      </c>
      <c r="G7" s="171">
        <v>45084</v>
      </c>
      <c r="H7" s="171">
        <v>45112</v>
      </c>
      <c r="I7" s="171">
        <v>45140</v>
      </c>
      <c r="J7" s="171">
        <v>45175</v>
      </c>
      <c r="K7" s="202">
        <v>45203</v>
      </c>
      <c r="L7" s="202">
        <v>45238</v>
      </c>
      <c r="M7" s="202">
        <v>45266</v>
      </c>
      <c r="N7" s="202">
        <v>45301</v>
      </c>
      <c r="O7" s="202">
        <v>45329</v>
      </c>
      <c r="P7" s="202">
        <v>45357</v>
      </c>
      <c r="Q7" s="821"/>
      <c r="R7" s="824"/>
      <c r="S7" s="827"/>
      <c r="T7" s="830"/>
    </row>
    <row r="8" spans="1:20" ht="13.5" customHeight="1" x14ac:dyDescent="0.15">
      <c r="A8" s="806"/>
      <c r="B8" s="807"/>
      <c r="C8" s="834" t="s">
        <v>10</v>
      </c>
      <c r="D8" s="835"/>
      <c r="E8" s="53">
        <v>0.43194444444444446</v>
      </c>
      <c r="F8" s="9">
        <v>0.39930555555555558</v>
      </c>
      <c r="G8" s="9">
        <v>0.59375</v>
      </c>
      <c r="H8" s="9">
        <v>0.38194444444444442</v>
      </c>
      <c r="I8" s="9">
        <v>0.40277777777777773</v>
      </c>
      <c r="J8" s="9">
        <v>0.41388888888888892</v>
      </c>
      <c r="K8" s="203">
        <v>0.4236111111111111</v>
      </c>
      <c r="L8" s="203">
        <v>0.41666666666666669</v>
      </c>
      <c r="M8" s="203">
        <v>0.44444444444444442</v>
      </c>
      <c r="N8" s="203">
        <v>0.48958333333333331</v>
      </c>
      <c r="O8" s="203">
        <v>0.44027777777777777</v>
      </c>
      <c r="P8" s="203">
        <v>0.44444444444444442</v>
      </c>
      <c r="Q8" s="821"/>
      <c r="R8" s="824"/>
      <c r="S8" s="827"/>
      <c r="T8" s="830"/>
    </row>
    <row r="9" spans="1:20" ht="13.5" customHeight="1" x14ac:dyDescent="0.15">
      <c r="A9" s="806"/>
      <c r="B9" s="807"/>
      <c r="C9" s="834" t="s">
        <v>11</v>
      </c>
      <c r="D9" s="835"/>
      <c r="E9" s="53" t="s">
        <v>504</v>
      </c>
      <c r="F9" s="9" t="s">
        <v>504</v>
      </c>
      <c r="G9" s="9" t="s">
        <v>504</v>
      </c>
      <c r="H9" s="9" t="s">
        <v>504</v>
      </c>
      <c r="I9" s="9" t="s">
        <v>507</v>
      </c>
      <c r="J9" s="9" t="s">
        <v>507</v>
      </c>
      <c r="K9" s="203" t="s">
        <v>504</v>
      </c>
      <c r="L9" s="203" t="s">
        <v>531</v>
      </c>
      <c r="M9" s="203" t="s">
        <v>504</v>
      </c>
      <c r="N9" s="203" t="s">
        <v>531</v>
      </c>
      <c r="O9" s="203" t="s">
        <v>507</v>
      </c>
      <c r="P9" s="203" t="s">
        <v>583</v>
      </c>
      <c r="Q9" s="821"/>
      <c r="R9" s="824"/>
      <c r="S9" s="827"/>
      <c r="T9" s="830"/>
    </row>
    <row r="10" spans="1:20" ht="13.5" customHeight="1" x14ac:dyDescent="0.15">
      <c r="A10" s="806"/>
      <c r="B10" s="807"/>
      <c r="C10" s="834" t="s">
        <v>12</v>
      </c>
      <c r="D10" s="835"/>
      <c r="E10" s="48" t="s">
        <v>507</v>
      </c>
      <c r="F10" s="10" t="s">
        <v>504</v>
      </c>
      <c r="G10" s="10" t="s">
        <v>504</v>
      </c>
      <c r="H10" s="9" t="s">
        <v>507</v>
      </c>
      <c r="I10" s="9" t="s">
        <v>504</v>
      </c>
      <c r="J10" s="9" t="s">
        <v>507</v>
      </c>
      <c r="K10" s="204" t="s">
        <v>507</v>
      </c>
      <c r="L10" s="204" t="s">
        <v>507</v>
      </c>
      <c r="M10" s="204" t="s">
        <v>504</v>
      </c>
      <c r="N10" s="204" t="s">
        <v>507</v>
      </c>
      <c r="O10" s="204" t="s">
        <v>507</v>
      </c>
      <c r="P10" s="203" t="s">
        <v>507</v>
      </c>
      <c r="Q10" s="822"/>
      <c r="R10" s="825"/>
      <c r="S10" s="828"/>
      <c r="T10" s="830"/>
    </row>
    <row r="11" spans="1:20" ht="13.5" customHeight="1" x14ac:dyDescent="0.15">
      <c r="A11" s="806"/>
      <c r="B11" s="807"/>
      <c r="C11" s="834" t="s">
        <v>13</v>
      </c>
      <c r="D11" s="835"/>
      <c r="E11" s="12">
        <v>10</v>
      </c>
      <c r="F11" s="11">
        <v>16.5</v>
      </c>
      <c r="G11" s="11">
        <v>26</v>
      </c>
      <c r="H11" s="11">
        <v>28.5</v>
      </c>
      <c r="I11" s="11">
        <v>31</v>
      </c>
      <c r="J11" s="11">
        <v>32</v>
      </c>
      <c r="K11" s="205">
        <v>18</v>
      </c>
      <c r="L11" s="205">
        <v>14</v>
      </c>
      <c r="M11" s="205">
        <v>6.2</v>
      </c>
      <c r="N11" s="205">
        <v>1.5</v>
      </c>
      <c r="O11" s="205">
        <v>-2</v>
      </c>
      <c r="P11" s="205">
        <v>0.7</v>
      </c>
      <c r="Q11" s="12">
        <f>MAXA(E11:P11)</f>
        <v>32</v>
      </c>
      <c r="R11" s="205">
        <f>MINA(E11:P11)</f>
        <v>-2</v>
      </c>
      <c r="S11" s="212">
        <f>AVERAGEA(E11:P11)</f>
        <v>15.199999999999998</v>
      </c>
      <c r="T11" s="830"/>
    </row>
    <row r="12" spans="1:20" ht="13.5" customHeight="1" x14ac:dyDescent="0.15">
      <c r="A12" s="806"/>
      <c r="B12" s="807"/>
      <c r="C12" s="834" t="s">
        <v>14</v>
      </c>
      <c r="D12" s="835"/>
      <c r="E12" s="12">
        <v>8</v>
      </c>
      <c r="F12" s="11">
        <v>11.8</v>
      </c>
      <c r="G12" s="11">
        <v>16.399999999999999</v>
      </c>
      <c r="H12" s="11">
        <v>20</v>
      </c>
      <c r="I12" s="11">
        <v>22.8</v>
      </c>
      <c r="J12" s="11">
        <v>19.899999999999999</v>
      </c>
      <c r="K12" s="205">
        <v>18</v>
      </c>
      <c r="L12" s="205">
        <v>13.4</v>
      </c>
      <c r="M12" s="205">
        <v>7.4</v>
      </c>
      <c r="N12" s="205">
        <v>4.5999999999999996</v>
      </c>
      <c r="O12" s="205">
        <v>3.7</v>
      </c>
      <c r="P12" s="250">
        <v>4</v>
      </c>
      <c r="Q12" s="12">
        <f>MAXA(E12:P12)</f>
        <v>22.8</v>
      </c>
      <c r="R12" s="205">
        <f>MINA(E12:P12)</f>
        <v>3.7</v>
      </c>
      <c r="S12" s="212">
        <f>AVERAGEA(E12:P12)</f>
        <v>12.5</v>
      </c>
      <c r="T12" s="830"/>
    </row>
    <row r="13" spans="1:20" ht="13.5" customHeight="1" thickBot="1" x14ac:dyDescent="0.2">
      <c r="A13" s="808"/>
      <c r="B13" s="809"/>
      <c r="C13" s="812" t="s">
        <v>648</v>
      </c>
      <c r="D13" s="813"/>
      <c r="E13" s="55">
        <v>0.75</v>
      </c>
      <c r="F13" s="80">
        <v>0.66</v>
      </c>
      <c r="G13" s="80">
        <v>0.62</v>
      </c>
      <c r="H13" s="80">
        <v>0.68</v>
      </c>
      <c r="I13" s="80">
        <v>0.72</v>
      </c>
      <c r="J13" s="80">
        <v>0.72</v>
      </c>
      <c r="K13" s="206">
        <v>0.77</v>
      </c>
      <c r="L13" s="206">
        <v>0.74</v>
      </c>
      <c r="M13" s="206">
        <v>0.66</v>
      </c>
      <c r="N13" s="206">
        <v>0.64</v>
      </c>
      <c r="O13" s="206">
        <v>0.6</v>
      </c>
      <c r="P13" s="206">
        <v>0.68</v>
      </c>
      <c r="Q13" s="55">
        <f>MAXA(E13:P13)</f>
        <v>0.77</v>
      </c>
      <c r="R13" s="206">
        <f>MINA(E13:P13)</f>
        <v>0.6</v>
      </c>
      <c r="S13" s="223">
        <f>AVERAGEA(E13:P13)</f>
        <v>0.68666666666666665</v>
      </c>
      <c r="T13" s="831"/>
    </row>
    <row r="14" spans="1:20" x14ac:dyDescent="0.15">
      <c r="A14" s="792" t="s">
        <v>15</v>
      </c>
      <c r="B14" s="793"/>
      <c r="C14" s="793"/>
      <c r="D14" s="14" t="s">
        <v>161</v>
      </c>
      <c r="E14" s="326"/>
      <c r="F14" s="153"/>
      <c r="G14" s="153"/>
      <c r="H14" s="153"/>
      <c r="I14" s="153"/>
      <c r="J14" s="351" t="s">
        <v>380</v>
      </c>
      <c r="K14" s="153" t="s">
        <v>381</v>
      </c>
      <c r="L14" s="153"/>
      <c r="M14" s="153"/>
      <c r="N14" s="153"/>
      <c r="O14" s="153"/>
      <c r="P14" s="327"/>
      <c r="Q14" s="794"/>
      <c r="R14" s="793"/>
      <c r="S14" s="795"/>
      <c r="T14" s="15"/>
    </row>
    <row r="15" spans="1:20" ht="13.5" customHeight="1" x14ac:dyDescent="0.15">
      <c r="A15" s="16">
        <v>1</v>
      </c>
      <c r="B15" s="796" t="s">
        <v>17</v>
      </c>
      <c r="C15" s="797"/>
      <c r="D15" s="58" t="s">
        <v>162</v>
      </c>
      <c r="E15" s="21">
        <v>0</v>
      </c>
      <c r="F15" s="20">
        <v>0</v>
      </c>
      <c r="G15" s="207">
        <v>0</v>
      </c>
      <c r="H15" s="20">
        <v>0</v>
      </c>
      <c r="I15" s="20">
        <v>0</v>
      </c>
      <c r="J15" s="20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13">
        <v>0</v>
      </c>
      <c r="Q15" s="21">
        <v>0</v>
      </c>
      <c r="R15" s="20">
        <v>0</v>
      </c>
      <c r="S15" s="213">
        <v>0</v>
      </c>
      <c r="T15" s="789" t="s">
        <v>19</v>
      </c>
    </row>
    <row r="16" spans="1:20" ht="13.5" customHeight="1" x14ac:dyDescent="0.15">
      <c r="A16" s="16">
        <v>2</v>
      </c>
      <c r="B16" s="796" t="s">
        <v>20</v>
      </c>
      <c r="C16" s="797"/>
      <c r="D16" s="59" t="s">
        <v>163</v>
      </c>
      <c r="E16" s="48" t="s">
        <v>512</v>
      </c>
      <c r="F16" s="10" t="s">
        <v>512</v>
      </c>
      <c r="G16" s="204" t="s">
        <v>512</v>
      </c>
      <c r="H16" s="10" t="s">
        <v>512</v>
      </c>
      <c r="I16" s="10" t="s">
        <v>512</v>
      </c>
      <c r="J16" s="10" t="s">
        <v>512</v>
      </c>
      <c r="K16" s="204" t="s">
        <v>512</v>
      </c>
      <c r="L16" s="204" t="s">
        <v>512</v>
      </c>
      <c r="M16" s="204" t="s">
        <v>512</v>
      </c>
      <c r="N16" s="204" t="s">
        <v>512</v>
      </c>
      <c r="O16" s="204" t="s">
        <v>512</v>
      </c>
      <c r="P16" s="19" t="s">
        <v>512</v>
      </c>
      <c r="Q16" s="21" t="s">
        <v>22</v>
      </c>
      <c r="R16" s="20" t="s">
        <v>22</v>
      </c>
      <c r="S16" s="213" t="s">
        <v>22</v>
      </c>
      <c r="T16" s="790"/>
    </row>
    <row r="17" spans="1:20" ht="13.5" customHeight="1" x14ac:dyDescent="0.15">
      <c r="A17" s="16">
        <v>3</v>
      </c>
      <c r="B17" s="796" t="s">
        <v>23</v>
      </c>
      <c r="C17" s="797"/>
      <c r="D17" s="58" t="s">
        <v>215</v>
      </c>
      <c r="E17" s="28" t="s">
        <v>156</v>
      </c>
      <c r="F17" s="172"/>
      <c r="G17" s="209"/>
      <c r="H17" s="172" t="s">
        <v>156</v>
      </c>
      <c r="I17" s="172"/>
      <c r="J17" s="172"/>
      <c r="K17" s="172" t="s">
        <v>156</v>
      </c>
      <c r="L17" s="172"/>
      <c r="M17" s="172"/>
      <c r="N17" s="209" t="s">
        <v>156</v>
      </c>
      <c r="O17" s="172"/>
      <c r="P17" s="216"/>
      <c r="Q17" s="28" t="s">
        <v>156</v>
      </c>
      <c r="R17" s="172" t="s">
        <v>156</v>
      </c>
      <c r="S17" s="216" t="s">
        <v>156</v>
      </c>
      <c r="T17" s="789" t="s">
        <v>25</v>
      </c>
    </row>
    <row r="18" spans="1:20" ht="13.5" customHeight="1" x14ac:dyDescent="0.15">
      <c r="A18" s="16">
        <v>4</v>
      </c>
      <c r="B18" s="796" t="s">
        <v>26</v>
      </c>
      <c r="C18" s="797"/>
      <c r="D18" s="58" t="s">
        <v>216</v>
      </c>
      <c r="E18" s="26" t="s">
        <v>105</v>
      </c>
      <c r="F18" s="194"/>
      <c r="G18" s="231"/>
      <c r="H18" s="194" t="s">
        <v>105</v>
      </c>
      <c r="I18" s="194"/>
      <c r="J18" s="194"/>
      <c r="K18" s="194" t="s">
        <v>105</v>
      </c>
      <c r="L18" s="194"/>
      <c r="M18" s="194"/>
      <c r="N18" s="231" t="s">
        <v>105</v>
      </c>
      <c r="O18" s="194"/>
      <c r="P18" s="251"/>
      <c r="Q18" s="26" t="s">
        <v>105</v>
      </c>
      <c r="R18" s="194" t="s">
        <v>105</v>
      </c>
      <c r="S18" s="251" t="s">
        <v>105</v>
      </c>
      <c r="T18" s="791"/>
    </row>
    <row r="19" spans="1:20" ht="13.5" customHeight="1" x14ac:dyDescent="0.15">
      <c r="A19" s="16">
        <v>5</v>
      </c>
      <c r="B19" s="796" t="s">
        <v>28</v>
      </c>
      <c r="C19" s="797"/>
      <c r="D19" s="58" t="s">
        <v>164</v>
      </c>
      <c r="E19" s="23" t="s">
        <v>157</v>
      </c>
      <c r="F19" s="24"/>
      <c r="G19" s="208"/>
      <c r="H19" s="24" t="s">
        <v>157</v>
      </c>
      <c r="I19" s="24"/>
      <c r="J19" s="24"/>
      <c r="K19" s="24" t="s">
        <v>157</v>
      </c>
      <c r="L19" s="24"/>
      <c r="M19" s="24"/>
      <c r="N19" s="208" t="s">
        <v>157</v>
      </c>
      <c r="O19" s="24"/>
      <c r="P19" s="214"/>
      <c r="Q19" s="23" t="s">
        <v>157</v>
      </c>
      <c r="R19" s="24" t="s">
        <v>157</v>
      </c>
      <c r="S19" s="214" t="s">
        <v>157</v>
      </c>
      <c r="T19" s="791"/>
    </row>
    <row r="20" spans="1:20" ht="13.5" customHeight="1" x14ac:dyDescent="0.15">
      <c r="A20" s="16">
        <v>6</v>
      </c>
      <c r="B20" s="796" t="s">
        <v>29</v>
      </c>
      <c r="C20" s="797"/>
      <c r="D20" s="58" t="s">
        <v>164</v>
      </c>
      <c r="E20" s="23" t="s">
        <v>157</v>
      </c>
      <c r="F20" s="24"/>
      <c r="G20" s="208"/>
      <c r="H20" s="24" t="s">
        <v>157</v>
      </c>
      <c r="I20" s="24"/>
      <c r="J20" s="24"/>
      <c r="K20" s="24" t="s">
        <v>157</v>
      </c>
      <c r="L20" s="24"/>
      <c r="M20" s="24"/>
      <c r="N20" s="208" t="s">
        <v>157</v>
      </c>
      <c r="O20" s="24"/>
      <c r="P20" s="214"/>
      <c r="Q20" s="23" t="s">
        <v>157</v>
      </c>
      <c r="R20" s="24" t="s">
        <v>157</v>
      </c>
      <c r="S20" s="214" t="s">
        <v>157</v>
      </c>
      <c r="T20" s="791"/>
    </row>
    <row r="21" spans="1:20" ht="13.5" customHeight="1" x14ac:dyDescent="0.15">
      <c r="A21" s="16">
        <v>7</v>
      </c>
      <c r="B21" s="796" t="s">
        <v>31</v>
      </c>
      <c r="C21" s="797"/>
      <c r="D21" s="58" t="s">
        <v>164</v>
      </c>
      <c r="E21" s="23" t="s">
        <v>157</v>
      </c>
      <c r="F21" s="24"/>
      <c r="G21" s="208"/>
      <c r="H21" s="24" t="s">
        <v>157</v>
      </c>
      <c r="I21" s="24"/>
      <c r="J21" s="24"/>
      <c r="K21" s="24" t="s">
        <v>157</v>
      </c>
      <c r="L21" s="24"/>
      <c r="M21" s="24"/>
      <c r="N21" s="208" t="s">
        <v>157</v>
      </c>
      <c r="O21" s="24"/>
      <c r="P21" s="214"/>
      <c r="Q21" s="23" t="s">
        <v>157</v>
      </c>
      <c r="R21" s="24" t="s">
        <v>157</v>
      </c>
      <c r="S21" s="214" t="s">
        <v>157</v>
      </c>
      <c r="T21" s="791"/>
    </row>
    <row r="22" spans="1:20" ht="13.5" customHeight="1" x14ac:dyDescent="0.15">
      <c r="A22" s="16">
        <v>8</v>
      </c>
      <c r="B22" s="796" t="s">
        <v>33</v>
      </c>
      <c r="C22" s="797"/>
      <c r="D22" s="58" t="s">
        <v>168</v>
      </c>
      <c r="E22" s="23" t="s">
        <v>157</v>
      </c>
      <c r="F22" s="24"/>
      <c r="G22" s="208"/>
      <c r="H22" s="24" t="s">
        <v>157</v>
      </c>
      <c r="I22" s="24"/>
      <c r="J22" s="24"/>
      <c r="K22" s="24" t="s">
        <v>157</v>
      </c>
      <c r="L22" s="24"/>
      <c r="M22" s="24"/>
      <c r="N22" s="208" t="s">
        <v>157</v>
      </c>
      <c r="O22" s="24"/>
      <c r="P22" s="214"/>
      <c r="Q22" s="23" t="s">
        <v>157</v>
      </c>
      <c r="R22" s="24" t="s">
        <v>157</v>
      </c>
      <c r="S22" s="214" t="s">
        <v>157</v>
      </c>
      <c r="T22" s="790"/>
    </row>
    <row r="23" spans="1:20" ht="13.5" customHeight="1" x14ac:dyDescent="0.15">
      <c r="A23" s="16">
        <v>9</v>
      </c>
      <c r="B23" s="836" t="s">
        <v>362</v>
      </c>
      <c r="C23" s="837"/>
      <c r="D23" s="58" t="s">
        <v>378</v>
      </c>
      <c r="E23" s="23" t="s">
        <v>213</v>
      </c>
      <c r="F23" s="24" t="s">
        <v>213</v>
      </c>
      <c r="G23" s="208" t="s">
        <v>213</v>
      </c>
      <c r="H23" s="24" t="s">
        <v>213</v>
      </c>
      <c r="I23" s="24" t="s">
        <v>213</v>
      </c>
      <c r="J23" s="24" t="s">
        <v>213</v>
      </c>
      <c r="K23" s="24" t="s">
        <v>213</v>
      </c>
      <c r="L23" s="208" t="s">
        <v>213</v>
      </c>
      <c r="M23" s="208" t="s">
        <v>213</v>
      </c>
      <c r="N23" s="208" t="s">
        <v>213</v>
      </c>
      <c r="O23" s="208" t="s">
        <v>213</v>
      </c>
      <c r="P23" s="214" t="s">
        <v>213</v>
      </c>
      <c r="Q23" s="23" t="s">
        <v>213</v>
      </c>
      <c r="R23" s="24" t="s">
        <v>213</v>
      </c>
      <c r="S23" s="214" t="s">
        <v>213</v>
      </c>
      <c r="T23" s="789" t="s">
        <v>39</v>
      </c>
    </row>
    <row r="24" spans="1:20" ht="13.5" customHeight="1" x14ac:dyDescent="0.15">
      <c r="A24" s="16">
        <v>10</v>
      </c>
      <c r="B24" s="796" t="s">
        <v>34</v>
      </c>
      <c r="C24" s="797"/>
      <c r="D24" s="58" t="s">
        <v>164</v>
      </c>
      <c r="E24" s="23" t="s">
        <v>157</v>
      </c>
      <c r="F24" s="24" t="s">
        <v>157</v>
      </c>
      <c r="G24" s="208" t="s">
        <v>157</v>
      </c>
      <c r="H24" s="24" t="s">
        <v>157</v>
      </c>
      <c r="I24" s="24" t="s">
        <v>157</v>
      </c>
      <c r="J24" s="24" t="s">
        <v>157</v>
      </c>
      <c r="K24" s="24" t="s">
        <v>157</v>
      </c>
      <c r="L24" s="208" t="s">
        <v>157</v>
      </c>
      <c r="M24" s="208" t="s">
        <v>157</v>
      </c>
      <c r="N24" s="208" t="s">
        <v>157</v>
      </c>
      <c r="O24" s="208" t="s">
        <v>157</v>
      </c>
      <c r="P24" s="214" t="s">
        <v>157</v>
      </c>
      <c r="Q24" s="23" t="s">
        <v>157</v>
      </c>
      <c r="R24" s="24" t="s">
        <v>157</v>
      </c>
      <c r="S24" s="214" t="s">
        <v>157</v>
      </c>
      <c r="T24" s="791"/>
    </row>
    <row r="25" spans="1:20" ht="13.5" customHeight="1" x14ac:dyDescent="0.15">
      <c r="A25" s="16">
        <v>11</v>
      </c>
      <c r="B25" s="796" t="s">
        <v>37</v>
      </c>
      <c r="C25" s="797"/>
      <c r="D25" s="58" t="s">
        <v>165</v>
      </c>
      <c r="E25" s="12">
        <v>0.2</v>
      </c>
      <c r="F25" s="11">
        <v>0.1</v>
      </c>
      <c r="G25" s="205" t="s">
        <v>506</v>
      </c>
      <c r="H25" s="11">
        <v>0.1</v>
      </c>
      <c r="I25" s="11">
        <v>0.1</v>
      </c>
      <c r="J25" s="11">
        <v>0.2</v>
      </c>
      <c r="K25" s="11">
        <v>0.2</v>
      </c>
      <c r="L25" s="205">
        <v>0.1</v>
      </c>
      <c r="M25" s="205">
        <v>0.2</v>
      </c>
      <c r="N25" s="205">
        <v>0.2</v>
      </c>
      <c r="O25" s="205">
        <v>0.2</v>
      </c>
      <c r="P25" s="212">
        <v>0.2</v>
      </c>
      <c r="Q25" s="12">
        <v>0.2</v>
      </c>
      <c r="R25" s="11" t="s">
        <v>506</v>
      </c>
      <c r="S25" s="212">
        <v>0.2</v>
      </c>
      <c r="T25" s="791"/>
    </row>
    <row r="26" spans="1:20" ht="13.5" customHeight="1" x14ac:dyDescent="0.15">
      <c r="A26" s="16">
        <v>12</v>
      </c>
      <c r="B26" s="796" t="s">
        <v>40</v>
      </c>
      <c r="C26" s="797"/>
      <c r="D26" s="58" t="s">
        <v>217</v>
      </c>
      <c r="E26" s="27" t="s">
        <v>518</v>
      </c>
      <c r="F26" s="25"/>
      <c r="G26" s="222"/>
      <c r="H26" s="25" t="s">
        <v>518</v>
      </c>
      <c r="I26" s="25"/>
      <c r="J26" s="25"/>
      <c r="K26" s="25" t="s">
        <v>518</v>
      </c>
      <c r="L26" s="25"/>
      <c r="M26" s="25"/>
      <c r="N26" s="222" t="s">
        <v>518</v>
      </c>
      <c r="O26" s="25"/>
      <c r="P26" s="215"/>
      <c r="Q26" s="27" t="s">
        <v>518</v>
      </c>
      <c r="R26" s="25" t="s">
        <v>518</v>
      </c>
      <c r="S26" s="215" t="s">
        <v>518</v>
      </c>
      <c r="T26" s="791"/>
    </row>
    <row r="27" spans="1:20" ht="13.5" customHeight="1" x14ac:dyDescent="0.15">
      <c r="A27" s="16">
        <v>13</v>
      </c>
      <c r="B27" s="796" t="s">
        <v>41</v>
      </c>
      <c r="C27" s="797"/>
      <c r="D27" s="58" t="s">
        <v>218</v>
      </c>
      <c r="E27" s="27" t="s">
        <v>519</v>
      </c>
      <c r="F27" s="25"/>
      <c r="G27" s="222"/>
      <c r="H27" s="25" t="s">
        <v>519</v>
      </c>
      <c r="I27" s="25"/>
      <c r="J27" s="25"/>
      <c r="K27" s="25" t="s">
        <v>519</v>
      </c>
      <c r="L27" s="25"/>
      <c r="M27" s="25"/>
      <c r="N27" s="222" t="s">
        <v>519</v>
      </c>
      <c r="O27" s="25"/>
      <c r="P27" s="215"/>
      <c r="Q27" s="27" t="s">
        <v>519</v>
      </c>
      <c r="R27" s="25" t="s">
        <v>519</v>
      </c>
      <c r="S27" s="215" t="s">
        <v>519</v>
      </c>
      <c r="T27" s="790"/>
    </row>
    <row r="28" spans="1:20" ht="13.5" customHeight="1" x14ac:dyDescent="0.15">
      <c r="A28" s="16">
        <v>14</v>
      </c>
      <c r="B28" s="796" t="s">
        <v>42</v>
      </c>
      <c r="C28" s="797"/>
      <c r="D28" s="58" t="s">
        <v>219</v>
      </c>
      <c r="E28" s="28" t="s">
        <v>104</v>
      </c>
      <c r="F28" s="172"/>
      <c r="G28" s="209"/>
      <c r="H28" s="172" t="s">
        <v>104</v>
      </c>
      <c r="I28" s="172"/>
      <c r="J28" s="172"/>
      <c r="K28" s="172" t="s">
        <v>104</v>
      </c>
      <c r="L28" s="172"/>
      <c r="M28" s="172"/>
      <c r="N28" s="209" t="s">
        <v>104</v>
      </c>
      <c r="O28" s="172"/>
      <c r="P28" s="216"/>
      <c r="Q28" s="28" t="s">
        <v>104</v>
      </c>
      <c r="R28" s="172" t="s">
        <v>104</v>
      </c>
      <c r="S28" s="216" t="s">
        <v>104</v>
      </c>
      <c r="T28" s="789" t="s">
        <v>44</v>
      </c>
    </row>
    <row r="29" spans="1:20" ht="13.5" customHeight="1" x14ac:dyDescent="0.15">
      <c r="A29" s="16">
        <v>15</v>
      </c>
      <c r="B29" s="796" t="s">
        <v>220</v>
      </c>
      <c r="C29" s="797"/>
      <c r="D29" s="58" t="s">
        <v>183</v>
      </c>
      <c r="E29" s="23" t="s">
        <v>81</v>
      </c>
      <c r="F29" s="24"/>
      <c r="G29" s="208"/>
      <c r="H29" s="24" t="s">
        <v>81</v>
      </c>
      <c r="I29" s="24"/>
      <c r="J29" s="24"/>
      <c r="K29" s="24" t="s">
        <v>81</v>
      </c>
      <c r="L29" s="24"/>
      <c r="M29" s="24"/>
      <c r="N29" s="208" t="s">
        <v>81</v>
      </c>
      <c r="O29" s="24"/>
      <c r="P29" s="214"/>
      <c r="Q29" s="23" t="s">
        <v>81</v>
      </c>
      <c r="R29" s="24" t="s">
        <v>81</v>
      </c>
      <c r="S29" s="214" t="s">
        <v>81</v>
      </c>
      <c r="T29" s="791"/>
    </row>
    <row r="30" spans="1:20" ht="24" customHeight="1" x14ac:dyDescent="0.15">
      <c r="A30" s="16">
        <v>16</v>
      </c>
      <c r="B30" s="798" t="s">
        <v>367</v>
      </c>
      <c r="C30" s="799"/>
      <c r="D30" s="58" t="s">
        <v>171</v>
      </c>
      <c r="E30" s="28" t="s">
        <v>157</v>
      </c>
      <c r="F30" s="172"/>
      <c r="G30" s="209"/>
      <c r="H30" s="172" t="s">
        <v>157</v>
      </c>
      <c r="I30" s="172"/>
      <c r="J30" s="172"/>
      <c r="K30" s="172" t="s">
        <v>157</v>
      </c>
      <c r="L30" s="172"/>
      <c r="M30" s="172"/>
      <c r="N30" s="209" t="s">
        <v>157</v>
      </c>
      <c r="O30" s="172"/>
      <c r="P30" s="216"/>
      <c r="Q30" s="28" t="s">
        <v>157</v>
      </c>
      <c r="R30" s="172" t="s">
        <v>157</v>
      </c>
      <c r="S30" s="216" t="s">
        <v>157</v>
      </c>
      <c r="T30" s="791"/>
    </row>
    <row r="31" spans="1:20" ht="13.5" customHeight="1" x14ac:dyDescent="0.15">
      <c r="A31" s="16">
        <v>17</v>
      </c>
      <c r="B31" s="796" t="s">
        <v>221</v>
      </c>
      <c r="C31" s="797"/>
      <c r="D31" s="58" t="s">
        <v>168</v>
      </c>
      <c r="E31" s="28" t="s">
        <v>157</v>
      </c>
      <c r="F31" s="172"/>
      <c r="G31" s="209"/>
      <c r="H31" s="172" t="s">
        <v>157</v>
      </c>
      <c r="I31" s="172"/>
      <c r="J31" s="172"/>
      <c r="K31" s="172" t="s">
        <v>157</v>
      </c>
      <c r="L31" s="172"/>
      <c r="M31" s="172"/>
      <c r="N31" s="209" t="s">
        <v>157</v>
      </c>
      <c r="O31" s="172"/>
      <c r="P31" s="216"/>
      <c r="Q31" s="28" t="s">
        <v>157</v>
      </c>
      <c r="R31" s="172" t="s">
        <v>157</v>
      </c>
      <c r="S31" s="216" t="s">
        <v>157</v>
      </c>
      <c r="T31" s="791"/>
    </row>
    <row r="32" spans="1:20" ht="13.5" customHeight="1" x14ac:dyDescent="0.15">
      <c r="A32" s="16">
        <v>18</v>
      </c>
      <c r="B32" s="796" t="s">
        <v>222</v>
      </c>
      <c r="C32" s="797"/>
      <c r="D32" s="58" t="s">
        <v>164</v>
      </c>
      <c r="E32" s="28" t="s">
        <v>157</v>
      </c>
      <c r="F32" s="172"/>
      <c r="G32" s="209"/>
      <c r="H32" s="172" t="s">
        <v>157</v>
      </c>
      <c r="I32" s="172"/>
      <c r="J32" s="172"/>
      <c r="K32" s="172" t="s">
        <v>157</v>
      </c>
      <c r="L32" s="172"/>
      <c r="M32" s="172"/>
      <c r="N32" s="209" t="s">
        <v>157</v>
      </c>
      <c r="O32" s="172"/>
      <c r="P32" s="216"/>
      <c r="Q32" s="28" t="s">
        <v>157</v>
      </c>
      <c r="R32" s="172" t="s">
        <v>157</v>
      </c>
      <c r="S32" s="216" t="s">
        <v>157</v>
      </c>
      <c r="T32" s="791"/>
    </row>
    <row r="33" spans="1:20" ht="13.5" customHeight="1" x14ac:dyDescent="0.15">
      <c r="A33" s="16">
        <v>19</v>
      </c>
      <c r="B33" s="796" t="s">
        <v>223</v>
      </c>
      <c r="C33" s="797"/>
      <c r="D33" s="58" t="s">
        <v>164</v>
      </c>
      <c r="E33" s="28" t="s">
        <v>157</v>
      </c>
      <c r="F33" s="172"/>
      <c r="G33" s="209"/>
      <c r="H33" s="172" t="s">
        <v>157</v>
      </c>
      <c r="I33" s="172"/>
      <c r="J33" s="172"/>
      <c r="K33" s="172" t="s">
        <v>157</v>
      </c>
      <c r="L33" s="172"/>
      <c r="M33" s="172"/>
      <c r="N33" s="209" t="s">
        <v>157</v>
      </c>
      <c r="O33" s="172"/>
      <c r="P33" s="216"/>
      <c r="Q33" s="28" t="s">
        <v>157</v>
      </c>
      <c r="R33" s="172" t="s">
        <v>157</v>
      </c>
      <c r="S33" s="216" t="s">
        <v>157</v>
      </c>
      <c r="T33" s="791"/>
    </row>
    <row r="34" spans="1:20" ht="13.5" customHeight="1" x14ac:dyDescent="0.15">
      <c r="A34" s="16">
        <v>20</v>
      </c>
      <c r="B34" s="796" t="s">
        <v>224</v>
      </c>
      <c r="C34" s="797"/>
      <c r="D34" s="58" t="s">
        <v>164</v>
      </c>
      <c r="E34" s="28" t="s">
        <v>157</v>
      </c>
      <c r="F34" s="172"/>
      <c r="G34" s="209"/>
      <c r="H34" s="172" t="s">
        <v>157</v>
      </c>
      <c r="I34" s="172"/>
      <c r="J34" s="172"/>
      <c r="K34" s="172" t="s">
        <v>157</v>
      </c>
      <c r="L34" s="172"/>
      <c r="M34" s="172"/>
      <c r="N34" s="209" t="s">
        <v>157</v>
      </c>
      <c r="O34" s="172"/>
      <c r="P34" s="216"/>
      <c r="Q34" s="28" t="s">
        <v>157</v>
      </c>
      <c r="R34" s="172" t="s">
        <v>157</v>
      </c>
      <c r="S34" s="216" t="s">
        <v>157</v>
      </c>
      <c r="T34" s="790"/>
    </row>
    <row r="35" spans="1:20" ht="13.5" customHeight="1" x14ac:dyDescent="0.15">
      <c r="A35" s="16">
        <v>21</v>
      </c>
      <c r="B35" s="796" t="s">
        <v>51</v>
      </c>
      <c r="C35" s="797"/>
      <c r="D35" s="58" t="s">
        <v>166</v>
      </c>
      <c r="E35" s="57" t="s">
        <v>167</v>
      </c>
      <c r="F35" s="24" t="s">
        <v>167</v>
      </c>
      <c r="G35" s="208" t="s">
        <v>167</v>
      </c>
      <c r="H35" s="24" t="s">
        <v>167</v>
      </c>
      <c r="I35" s="25" t="s">
        <v>167</v>
      </c>
      <c r="J35" s="25" t="s">
        <v>167</v>
      </c>
      <c r="K35" s="25" t="s">
        <v>167</v>
      </c>
      <c r="L35" s="222" t="s">
        <v>167</v>
      </c>
      <c r="M35" s="222" t="s">
        <v>167</v>
      </c>
      <c r="N35" s="222" t="s">
        <v>167</v>
      </c>
      <c r="O35" s="222" t="s">
        <v>167</v>
      </c>
      <c r="P35" s="215" t="s">
        <v>167</v>
      </c>
      <c r="Q35" s="27" t="s">
        <v>167</v>
      </c>
      <c r="R35" s="25" t="s">
        <v>167</v>
      </c>
      <c r="S35" s="215" t="s">
        <v>167</v>
      </c>
      <c r="T35" s="789" t="s">
        <v>36</v>
      </c>
    </row>
    <row r="36" spans="1:20" ht="13.5" customHeight="1" x14ac:dyDescent="0.15">
      <c r="A36" s="16">
        <v>22</v>
      </c>
      <c r="B36" s="796" t="s">
        <v>53</v>
      </c>
      <c r="C36" s="797"/>
      <c r="D36" s="58" t="s">
        <v>168</v>
      </c>
      <c r="E36" s="57" t="s">
        <v>134</v>
      </c>
      <c r="F36" s="24" t="s">
        <v>134</v>
      </c>
      <c r="G36" s="208" t="s">
        <v>134</v>
      </c>
      <c r="H36" s="24" t="s">
        <v>134</v>
      </c>
      <c r="I36" s="24" t="s">
        <v>134</v>
      </c>
      <c r="J36" s="24" t="s">
        <v>134</v>
      </c>
      <c r="K36" s="24" t="s">
        <v>134</v>
      </c>
      <c r="L36" s="208" t="s">
        <v>134</v>
      </c>
      <c r="M36" s="208" t="s">
        <v>134</v>
      </c>
      <c r="N36" s="208" t="s">
        <v>134</v>
      </c>
      <c r="O36" s="208" t="s">
        <v>134</v>
      </c>
      <c r="P36" s="214" t="s">
        <v>134</v>
      </c>
      <c r="Q36" s="23" t="s">
        <v>134</v>
      </c>
      <c r="R36" s="24" t="s">
        <v>134</v>
      </c>
      <c r="S36" s="214" t="s">
        <v>134</v>
      </c>
      <c r="T36" s="791"/>
    </row>
    <row r="37" spans="1:20" ht="13.5" customHeight="1" x14ac:dyDescent="0.15">
      <c r="A37" s="16">
        <v>23</v>
      </c>
      <c r="B37" s="796" t="s">
        <v>225</v>
      </c>
      <c r="C37" s="797"/>
      <c r="D37" s="58" t="s">
        <v>170</v>
      </c>
      <c r="E37" s="453">
        <v>6.0000000000000001E-3</v>
      </c>
      <c r="F37" s="24">
        <v>0.01</v>
      </c>
      <c r="G37" s="208">
        <v>0.01</v>
      </c>
      <c r="H37" s="522">
        <v>2.1999999999999999E-2</v>
      </c>
      <c r="I37" s="24">
        <v>1.9E-2</v>
      </c>
      <c r="J37" s="24">
        <v>8.9999999999999993E-3</v>
      </c>
      <c r="K37" s="208">
        <v>1.4999999999999999E-2</v>
      </c>
      <c r="L37" s="208">
        <v>1.0999999999999999E-2</v>
      </c>
      <c r="M37" s="24">
        <v>7.0000000000000001E-3</v>
      </c>
      <c r="N37" s="24">
        <v>5.0000000000000001E-3</v>
      </c>
      <c r="O37" s="24">
        <v>3.0000000000000001E-3</v>
      </c>
      <c r="P37" s="24">
        <v>5.0000000000000001E-3</v>
      </c>
      <c r="Q37" s="12">
        <v>2.1999999999999999E-2</v>
      </c>
      <c r="R37" s="24">
        <v>3.0000000000000001E-3</v>
      </c>
      <c r="S37" s="214">
        <v>0.01</v>
      </c>
      <c r="T37" s="791"/>
    </row>
    <row r="38" spans="1:20" ht="13.5" customHeight="1" x14ac:dyDescent="0.15">
      <c r="A38" s="16">
        <v>24</v>
      </c>
      <c r="B38" s="796" t="s">
        <v>57</v>
      </c>
      <c r="C38" s="797"/>
      <c r="D38" s="58" t="s">
        <v>176</v>
      </c>
      <c r="E38" s="23">
        <v>5.0000000000000001E-3</v>
      </c>
      <c r="F38" s="24">
        <v>6.0000000000000001E-3</v>
      </c>
      <c r="G38" s="208">
        <v>8.0000000000000002E-3</v>
      </c>
      <c r="H38" s="24">
        <v>1.2999999999999999E-2</v>
      </c>
      <c r="I38" s="24">
        <v>1.2E-2</v>
      </c>
      <c r="J38" s="24">
        <v>6.0000000000000001E-3</v>
      </c>
      <c r="K38" s="208">
        <v>0.01</v>
      </c>
      <c r="L38" s="208">
        <v>8.0000000000000002E-3</v>
      </c>
      <c r="M38" s="208">
        <v>5.0000000000000001E-3</v>
      </c>
      <c r="N38" s="208">
        <v>5.0000000000000001E-3</v>
      </c>
      <c r="O38" s="208">
        <v>4.0000000000000001E-3</v>
      </c>
      <c r="P38" s="214">
        <v>4.0000000000000001E-3</v>
      </c>
      <c r="Q38" s="23">
        <v>1.2999999999999999E-2</v>
      </c>
      <c r="R38" s="24">
        <v>4.0000000000000001E-3</v>
      </c>
      <c r="S38" s="214">
        <v>7.0000000000000001E-3</v>
      </c>
      <c r="T38" s="791"/>
    </row>
    <row r="39" spans="1:20" ht="13.5" customHeight="1" x14ac:dyDescent="0.15">
      <c r="A39" s="16">
        <v>25</v>
      </c>
      <c r="B39" s="796" t="s">
        <v>226</v>
      </c>
      <c r="C39" s="797"/>
      <c r="D39" s="58" t="s">
        <v>173</v>
      </c>
      <c r="E39" s="28" t="s">
        <v>157</v>
      </c>
      <c r="F39" s="172" t="s">
        <v>157</v>
      </c>
      <c r="G39" s="209" t="s">
        <v>157</v>
      </c>
      <c r="H39" s="172" t="s">
        <v>157</v>
      </c>
      <c r="I39" s="172" t="s">
        <v>157</v>
      </c>
      <c r="J39" s="24" t="s">
        <v>157</v>
      </c>
      <c r="K39" s="209" t="s">
        <v>157</v>
      </c>
      <c r="L39" s="209" t="s">
        <v>157</v>
      </c>
      <c r="M39" s="209" t="s">
        <v>157</v>
      </c>
      <c r="N39" s="209" t="s">
        <v>157</v>
      </c>
      <c r="O39" s="209" t="s">
        <v>157</v>
      </c>
      <c r="P39" s="216" t="s">
        <v>157</v>
      </c>
      <c r="Q39" s="28" t="s">
        <v>157</v>
      </c>
      <c r="R39" s="172" t="s">
        <v>157</v>
      </c>
      <c r="S39" s="216" t="s">
        <v>157</v>
      </c>
      <c r="T39" s="791"/>
    </row>
    <row r="40" spans="1:20" ht="13.5" customHeight="1" x14ac:dyDescent="0.15">
      <c r="A40" s="16">
        <v>26</v>
      </c>
      <c r="B40" s="796" t="s">
        <v>59</v>
      </c>
      <c r="C40" s="797"/>
      <c r="D40" s="58" t="s">
        <v>164</v>
      </c>
      <c r="E40" s="23" t="s">
        <v>157</v>
      </c>
      <c r="F40" s="24" t="s">
        <v>157</v>
      </c>
      <c r="G40" s="208" t="s">
        <v>157</v>
      </c>
      <c r="H40" s="24" t="s">
        <v>157</v>
      </c>
      <c r="I40" s="24" t="s">
        <v>157</v>
      </c>
      <c r="J40" s="24" t="s">
        <v>157</v>
      </c>
      <c r="K40" s="24" t="s">
        <v>157</v>
      </c>
      <c r="L40" s="24" t="s">
        <v>157</v>
      </c>
      <c r="M40" s="24" t="s">
        <v>157</v>
      </c>
      <c r="N40" s="208" t="s">
        <v>157</v>
      </c>
      <c r="O40" s="208" t="s">
        <v>157</v>
      </c>
      <c r="P40" s="214" t="s">
        <v>157</v>
      </c>
      <c r="Q40" s="23" t="s">
        <v>157</v>
      </c>
      <c r="R40" s="24" t="s">
        <v>157</v>
      </c>
      <c r="S40" s="214" t="s">
        <v>157</v>
      </c>
      <c r="T40" s="791"/>
    </row>
    <row r="41" spans="1:20" ht="13.5" customHeight="1" x14ac:dyDescent="0.15">
      <c r="A41" s="16">
        <v>27</v>
      </c>
      <c r="B41" s="796" t="s">
        <v>60</v>
      </c>
      <c r="C41" s="797"/>
      <c r="D41" s="58" t="s">
        <v>173</v>
      </c>
      <c r="E41" s="23">
        <v>8.0000000000000002E-3</v>
      </c>
      <c r="F41" s="24">
        <v>1.2E-2</v>
      </c>
      <c r="G41" s="208">
        <v>1.2E-2</v>
      </c>
      <c r="H41" s="24">
        <v>2.4E-2</v>
      </c>
      <c r="I41" s="24">
        <v>2.3E-2</v>
      </c>
      <c r="J41" s="24">
        <v>1.2999999999999999E-2</v>
      </c>
      <c r="K41" s="208">
        <v>1.9E-2</v>
      </c>
      <c r="L41" s="208">
        <v>1.4E-2</v>
      </c>
      <c r="M41" s="208">
        <v>8.9999999999999993E-3</v>
      </c>
      <c r="N41" s="208">
        <v>6.0000000000000001E-3</v>
      </c>
      <c r="O41" s="208">
        <v>4.0000000000000001E-3</v>
      </c>
      <c r="P41" s="214">
        <v>7.0000000000000001E-3</v>
      </c>
      <c r="Q41" s="23">
        <v>2.4E-2</v>
      </c>
      <c r="R41" s="24">
        <v>4.0000000000000001E-3</v>
      </c>
      <c r="S41" s="214">
        <v>1.2999999999999999E-2</v>
      </c>
      <c r="T41" s="791"/>
    </row>
    <row r="42" spans="1:20" ht="13.5" customHeight="1" x14ac:dyDescent="0.15">
      <c r="A42" s="16">
        <v>28</v>
      </c>
      <c r="B42" s="796" t="s">
        <v>61</v>
      </c>
      <c r="C42" s="797"/>
      <c r="D42" s="58" t="s">
        <v>176</v>
      </c>
      <c r="E42" s="23">
        <v>3.0000000000000001E-3</v>
      </c>
      <c r="F42" s="24">
        <v>5.0000000000000001E-3</v>
      </c>
      <c r="G42" s="208">
        <v>6.0000000000000001E-3</v>
      </c>
      <c r="H42" s="24">
        <v>0.01</v>
      </c>
      <c r="I42" s="24">
        <v>8.0000000000000002E-3</v>
      </c>
      <c r="J42" s="24">
        <v>5.0000000000000001E-3</v>
      </c>
      <c r="K42" s="24">
        <v>8.0000000000000002E-3</v>
      </c>
      <c r="L42" s="24">
        <v>7.0000000000000001E-3</v>
      </c>
      <c r="M42" s="24">
        <v>4.0000000000000001E-3</v>
      </c>
      <c r="N42" s="24">
        <v>3.0000000000000001E-3</v>
      </c>
      <c r="O42" s="24">
        <v>3.0000000000000001E-3</v>
      </c>
      <c r="P42" s="214" t="s">
        <v>541</v>
      </c>
      <c r="Q42" s="23">
        <v>0.01</v>
      </c>
      <c r="R42" s="24" t="s">
        <v>541</v>
      </c>
      <c r="S42" s="214">
        <v>5.0000000000000001E-3</v>
      </c>
      <c r="T42" s="791"/>
    </row>
    <row r="43" spans="1:20" ht="13.5" customHeight="1" x14ac:dyDescent="0.15">
      <c r="A43" s="16">
        <v>29</v>
      </c>
      <c r="B43" s="796" t="s">
        <v>227</v>
      </c>
      <c r="C43" s="797"/>
      <c r="D43" s="58" t="s">
        <v>176</v>
      </c>
      <c r="E43" s="23">
        <v>2E-3</v>
      </c>
      <c r="F43" s="24">
        <v>2E-3</v>
      </c>
      <c r="G43" s="208">
        <v>2E-3</v>
      </c>
      <c r="H43" s="24">
        <v>2E-3</v>
      </c>
      <c r="I43" s="24">
        <v>4.0000000000000001E-3</v>
      </c>
      <c r="J43" s="24">
        <v>3.0000000000000001E-3</v>
      </c>
      <c r="K43" s="208">
        <v>3.0000000000000001E-3</v>
      </c>
      <c r="L43" s="208">
        <v>3.0000000000000001E-3</v>
      </c>
      <c r="M43" s="208">
        <v>2E-3</v>
      </c>
      <c r="N43" s="208">
        <v>1E-3</v>
      </c>
      <c r="O43" s="208">
        <v>1E-3</v>
      </c>
      <c r="P43" s="214">
        <v>2E-3</v>
      </c>
      <c r="Q43" s="23">
        <v>4.0000000000000001E-3</v>
      </c>
      <c r="R43" s="24">
        <v>1E-3</v>
      </c>
      <c r="S43" s="214">
        <v>2E-3</v>
      </c>
      <c r="T43" s="791"/>
    </row>
    <row r="44" spans="1:20" ht="13.5" customHeight="1" x14ac:dyDescent="0.15">
      <c r="A44" s="16">
        <v>30</v>
      </c>
      <c r="B44" s="796" t="s">
        <v>228</v>
      </c>
      <c r="C44" s="797"/>
      <c r="D44" s="58" t="s">
        <v>178</v>
      </c>
      <c r="E44" s="23" t="s">
        <v>157</v>
      </c>
      <c r="F44" s="24" t="s">
        <v>157</v>
      </c>
      <c r="G44" s="208" t="s">
        <v>157</v>
      </c>
      <c r="H44" s="24" t="s">
        <v>157</v>
      </c>
      <c r="I44" s="172" t="s">
        <v>157</v>
      </c>
      <c r="J44" s="172" t="s">
        <v>157</v>
      </c>
      <c r="K44" s="172" t="s">
        <v>157</v>
      </c>
      <c r="L44" s="172" t="s">
        <v>157</v>
      </c>
      <c r="M44" s="172" t="s">
        <v>157</v>
      </c>
      <c r="N44" s="172" t="s">
        <v>157</v>
      </c>
      <c r="O44" s="172" t="s">
        <v>157</v>
      </c>
      <c r="P44" s="216" t="s">
        <v>157</v>
      </c>
      <c r="Q44" s="28" t="s">
        <v>157</v>
      </c>
      <c r="R44" s="172" t="s">
        <v>157</v>
      </c>
      <c r="S44" s="216" t="s">
        <v>157</v>
      </c>
      <c r="T44" s="791"/>
    </row>
    <row r="45" spans="1:20" ht="13.5" customHeight="1" x14ac:dyDescent="0.15">
      <c r="A45" s="16">
        <v>31</v>
      </c>
      <c r="B45" s="796" t="s">
        <v>229</v>
      </c>
      <c r="C45" s="797"/>
      <c r="D45" s="58" t="s">
        <v>180</v>
      </c>
      <c r="E45" s="23" t="s">
        <v>181</v>
      </c>
      <c r="F45" s="24" t="s">
        <v>181</v>
      </c>
      <c r="G45" s="208" t="s">
        <v>181</v>
      </c>
      <c r="H45" s="24" t="s">
        <v>181</v>
      </c>
      <c r="I45" s="24" t="s">
        <v>181</v>
      </c>
      <c r="J45" s="24" t="s">
        <v>181</v>
      </c>
      <c r="K45" s="24" t="s">
        <v>181</v>
      </c>
      <c r="L45" s="24" t="s">
        <v>181</v>
      </c>
      <c r="M45" s="24" t="s">
        <v>181</v>
      </c>
      <c r="N45" s="24" t="s">
        <v>181</v>
      </c>
      <c r="O45" s="24" t="s">
        <v>181</v>
      </c>
      <c r="P45" s="214" t="s">
        <v>181</v>
      </c>
      <c r="Q45" s="23" t="s">
        <v>181</v>
      </c>
      <c r="R45" s="24" t="s">
        <v>181</v>
      </c>
      <c r="S45" s="214" t="s">
        <v>181</v>
      </c>
      <c r="T45" s="790"/>
    </row>
    <row r="46" spans="1:20" ht="13.5" customHeight="1" x14ac:dyDescent="0.15">
      <c r="A46" s="16">
        <v>32</v>
      </c>
      <c r="B46" s="796" t="s">
        <v>65</v>
      </c>
      <c r="C46" s="797"/>
      <c r="D46" s="58" t="s">
        <v>218</v>
      </c>
      <c r="E46" s="23" t="s">
        <v>81</v>
      </c>
      <c r="F46" s="24"/>
      <c r="G46" s="208"/>
      <c r="H46" s="24" t="s">
        <v>81</v>
      </c>
      <c r="I46" s="24"/>
      <c r="J46" s="24"/>
      <c r="K46" s="24" t="s">
        <v>81</v>
      </c>
      <c r="L46" s="24"/>
      <c r="M46" s="470"/>
      <c r="N46" s="24" t="s">
        <v>81</v>
      </c>
      <c r="O46" s="24"/>
      <c r="P46" s="214"/>
      <c r="Q46" s="23" t="s">
        <v>81</v>
      </c>
      <c r="R46" s="24" t="s">
        <v>81</v>
      </c>
      <c r="S46" s="214" t="s">
        <v>81</v>
      </c>
      <c r="T46" s="789" t="s">
        <v>25</v>
      </c>
    </row>
    <row r="47" spans="1:20" ht="13.5" customHeight="1" x14ac:dyDescent="0.15">
      <c r="A47" s="16">
        <v>33</v>
      </c>
      <c r="B47" s="796" t="s">
        <v>66</v>
      </c>
      <c r="C47" s="797"/>
      <c r="D47" s="58" t="s">
        <v>174</v>
      </c>
      <c r="E47" s="27" t="s">
        <v>519</v>
      </c>
      <c r="F47" s="25"/>
      <c r="G47" s="222"/>
      <c r="H47" s="25">
        <v>0.02</v>
      </c>
      <c r="I47" s="25"/>
      <c r="J47" s="25"/>
      <c r="K47" s="25">
        <v>0.01</v>
      </c>
      <c r="L47" s="25"/>
      <c r="M47" s="482"/>
      <c r="N47" s="25" t="s">
        <v>519</v>
      </c>
      <c r="O47" s="25"/>
      <c r="P47" s="215"/>
      <c r="Q47" s="27">
        <v>0.02</v>
      </c>
      <c r="R47" s="25" t="s">
        <v>519</v>
      </c>
      <c r="S47" s="215">
        <v>0.01</v>
      </c>
      <c r="T47" s="791"/>
    </row>
    <row r="48" spans="1:20" ht="13.5" customHeight="1" x14ac:dyDescent="0.15">
      <c r="A48" s="16">
        <v>34</v>
      </c>
      <c r="B48" s="796" t="s">
        <v>67</v>
      </c>
      <c r="C48" s="797"/>
      <c r="D48" s="58" t="s">
        <v>182</v>
      </c>
      <c r="E48" s="27" t="s">
        <v>519</v>
      </c>
      <c r="F48" s="25"/>
      <c r="G48" s="222"/>
      <c r="H48" s="25" t="s">
        <v>519</v>
      </c>
      <c r="I48" s="25"/>
      <c r="J48" s="25"/>
      <c r="K48" s="25" t="s">
        <v>519</v>
      </c>
      <c r="L48" s="25"/>
      <c r="M48" s="482"/>
      <c r="N48" s="25" t="s">
        <v>519</v>
      </c>
      <c r="O48" s="25"/>
      <c r="P48" s="215"/>
      <c r="Q48" s="27" t="s">
        <v>519</v>
      </c>
      <c r="R48" s="25" t="s">
        <v>519</v>
      </c>
      <c r="S48" s="215" t="s">
        <v>519</v>
      </c>
      <c r="T48" s="791"/>
    </row>
    <row r="49" spans="1:20" ht="13.5" customHeight="1" x14ac:dyDescent="0.15">
      <c r="A49" s="16">
        <v>35</v>
      </c>
      <c r="B49" s="796" t="s">
        <v>69</v>
      </c>
      <c r="C49" s="797"/>
      <c r="D49" s="58" t="s">
        <v>218</v>
      </c>
      <c r="E49" s="23" t="s">
        <v>81</v>
      </c>
      <c r="F49" s="24"/>
      <c r="G49" s="208"/>
      <c r="H49" s="24" t="s">
        <v>81</v>
      </c>
      <c r="I49" s="24"/>
      <c r="J49" s="24"/>
      <c r="K49" s="24" t="s">
        <v>81</v>
      </c>
      <c r="L49" s="24"/>
      <c r="M49" s="470"/>
      <c r="N49" s="24" t="s">
        <v>81</v>
      </c>
      <c r="O49" s="24"/>
      <c r="P49" s="214"/>
      <c r="Q49" s="23" t="s">
        <v>81</v>
      </c>
      <c r="R49" s="24" t="s">
        <v>81</v>
      </c>
      <c r="S49" s="214" t="s">
        <v>81</v>
      </c>
      <c r="T49" s="791"/>
    </row>
    <row r="50" spans="1:20" ht="13.5" customHeight="1" x14ac:dyDescent="0.15">
      <c r="A50" s="16">
        <v>36</v>
      </c>
      <c r="B50" s="796" t="s">
        <v>71</v>
      </c>
      <c r="C50" s="797"/>
      <c r="D50" s="58" t="s">
        <v>184</v>
      </c>
      <c r="E50" s="12">
        <v>7.4</v>
      </c>
      <c r="F50" s="11"/>
      <c r="G50" s="205"/>
      <c r="H50" s="11">
        <v>5.5</v>
      </c>
      <c r="I50" s="11"/>
      <c r="J50" s="11"/>
      <c r="K50" s="11">
        <v>6.6</v>
      </c>
      <c r="L50" s="11"/>
      <c r="M50" s="481"/>
      <c r="N50" s="11">
        <v>5.6</v>
      </c>
      <c r="O50" s="11"/>
      <c r="P50" s="212"/>
      <c r="Q50" s="12">
        <v>7.4</v>
      </c>
      <c r="R50" s="11">
        <v>5.5</v>
      </c>
      <c r="S50" s="212">
        <v>6.3</v>
      </c>
      <c r="T50" s="791"/>
    </row>
    <row r="51" spans="1:20" ht="13.5" customHeight="1" x14ac:dyDescent="0.15">
      <c r="A51" s="16">
        <v>37</v>
      </c>
      <c r="B51" s="796" t="s">
        <v>72</v>
      </c>
      <c r="C51" s="797"/>
      <c r="D51" s="58" t="s">
        <v>183</v>
      </c>
      <c r="E51" s="23" t="s">
        <v>157</v>
      </c>
      <c r="F51" s="24"/>
      <c r="G51" s="208"/>
      <c r="H51" s="24" t="s">
        <v>157</v>
      </c>
      <c r="I51" s="24"/>
      <c r="J51" s="24"/>
      <c r="K51" s="24" t="s">
        <v>157</v>
      </c>
      <c r="L51" s="208"/>
      <c r="M51" s="519"/>
      <c r="N51" s="208" t="s">
        <v>157</v>
      </c>
      <c r="O51" s="208"/>
      <c r="P51" s="214"/>
      <c r="Q51" s="23" t="s">
        <v>157</v>
      </c>
      <c r="R51" s="24" t="s">
        <v>157</v>
      </c>
      <c r="S51" s="214" t="s">
        <v>157</v>
      </c>
      <c r="T51" s="790"/>
    </row>
    <row r="52" spans="1:20" ht="13.5" customHeight="1" x14ac:dyDescent="0.15">
      <c r="A52" s="16">
        <v>38</v>
      </c>
      <c r="B52" s="796" t="s">
        <v>73</v>
      </c>
      <c r="C52" s="797"/>
      <c r="D52" s="58" t="s">
        <v>184</v>
      </c>
      <c r="E52" s="12">
        <v>9.1</v>
      </c>
      <c r="F52" s="11">
        <v>7.4</v>
      </c>
      <c r="G52" s="205">
        <v>7.6</v>
      </c>
      <c r="H52" s="11">
        <v>8.1999999999999993</v>
      </c>
      <c r="I52" s="11">
        <v>7.6</v>
      </c>
      <c r="J52" s="11">
        <v>9.3000000000000007</v>
      </c>
      <c r="K52" s="205">
        <v>7.7</v>
      </c>
      <c r="L52" s="205">
        <v>7.4</v>
      </c>
      <c r="M52" s="205">
        <v>7.5</v>
      </c>
      <c r="N52" s="205">
        <v>7.1</v>
      </c>
      <c r="O52" s="205">
        <v>7.8</v>
      </c>
      <c r="P52" s="212">
        <v>8.8000000000000007</v>
      </c>
      <c r="Q52" s="12">
        <v>9.3000000000000007</v>
      </c>
      <c r="R52" s="11">
        <v>7.1</v>
      </c>
      <c r="S52" s="212">
        <v>8</v>
      </c>
      <c r="T52" s="789" t="s">
        <v>39</v>
      </c>
    </row>
    <row r="53" spans="1:20" ht="13.5" customHeight="1" x14ac:dyDescent="0.15">
      <c r="A53" s="16">
        <v>39</v>
      </c>
      <c r="B53" s="796" t="s">
        <v>376</v>
      </c>
      <c r="C53" s="797"/>
      <c r="D53" s="58" t="s">
        <v>230</v>
      </c>
      <c r="E53" s="21">
        <v>19</v>
      </c>
      <c r="F53" s="20"/>
      <c r="G53" s="207"/>
      <c r="H53" s="20">
        <v>22</v>
      </c>
      <c r="I53" s="20"/>
      <c r="J53" s="20"/>
      <c r="K53" s="207">
        <v>30</v>
      </c>
      <c r="L53" s="20"/>
      <c r="M53" s="521"/>
      <c r="N53" s="207">
        <v>25</v>
      </c>
      <c r="O53" s="207"/>
      <c r="P53" s="213"/>
      <c r="Q53" s="21">
        <v>30</v>
      </c>
      <c r="R53" s="20">
        <v>19</v>
      </c>
      <c r="S53" s="213">
        <v>24</v>
      </c>
      <c r="T53" s="791"/>
    </row>
    <row r="54" spans="1:20" ht="13.5" customHeight="1" x14ac:dyDescent="0.15">
      <c r="A54" s="16">
        <v>40</v>
      </c>
      <c r="B54" s="796" t="s">
        <v>75</v>
      </c>
      <c r="C54" s="797"/>
      <c r="D54" s="58" t="s">
        <v>231</v>
      </c>
      <c r="E54" s="21">
        <v>50</v>
      </c>
      <c r="F54" s="20"/>
      <c r="G54" s="207"/>
      <c r="H54" s="20">
        <v>50</v>
      </c>
      <c r="I54" s="20"/>
      <c r="J54" s="20"/>
      <c r="K54" s="207">
        <v>62</v>
      </c>
      <c r="L54" s="20"/>
      <c r="M54" s="521"/>
      <c r="N54" s="207">
        <v>52</v>
      </c>
      <c r="O54" s="207"/>
      <c r="P54" s="213"/>
      <c r="Q54" s="21">
        <v>62</v>
      </c>
      <c r="R54" s="20">
        <v>50</v>
      </c>
      <c r="S54" s="213">
        <v>54</v>
      </c>
      <c r="T54" s="790"/>
    </row>
    <row r="55" spans="1:20" ht="13.5" customHeight="1" x14ac:dyDescent="0.15">
      <c r="A55" s="16">
        <v>41</v>
      </c>
      <c r="B55" s="796" t="s">
        <v>76</v>
      </c>
      <c r="C55" s="797"/>
      <c r="D55" s="58" t="s">
        <v>174</v>
      </c>
      <c r="E55" s="27" t="s">
        <v>521</v>
      </c>
      <c r="F55" s="25"/>
      <c r="G55" s="222"/>
      <c r="H55" s="25" t="s">
        <v>521</v>
      </c>
      <c r="I55" s="25"/>
      <c r="J55" s="25"/>
      <c r="K55" s="25" t="s">
        <v>521</v>
      </c>
      <c r="L55" s="25"/>
      <c r="M55" s="520"/>
      <c r="N55" s="222" t="s">
        <v>521</v>
      </c>
      <c r="O55" s="222"/>
      <c r="P55" s="215"/>
      <c r="Q55" s="27" t="s">
        <v>521</v>
      </c>
      <c r="R55" s="25" t="s">
        <v>521</v>
      </c>
      <c r="S55" s="215" t="s">
        <v>521</v>
      </c>
      <c r="T55" s="789" t="s">
        <v>44</v>
      </c>
    </row>
    <row r="56" spans="1:20" ht="13.5" customHeight="1" x14ac:dyDescent="0.15">
      <c r="A56" s="16">
        <v>42</v>
      </c>
      <c r="B56" s="796" t="s">
        <v>232</v>
      </c>
      <c r="C56" s="797"/>
      <c r="D56" s="58" t="s">
        <v>233</v>
      </c>
      <c r="E56" s="81" t="s">
        <v>158</v>
      </c>
      <c r="F56" s="164" t="s">
        <v>158</v>
      </c>
      <c r="G56" s="232" t="s">
        <v>158</v>
      </c>
      <c r="H56" s="164">
        <v>9.9999999999999995E-7</v>
      </c>
      <c r="I56" s="164" t="s">
        <v>158</v>
      </c>
      <c r="J56" s="164" t="s">
        <v>158</v>
      </c>
      <c r="K56" s="164" t="s">
        <v>158</v>
      </c>
      <c r="L56" s="164">
        <v>9.9999999999999995E-7</v>
      </c>
      <c r="M56" s="164" t="s">
        <v>158</v>
      </c>
      <c r="N56" s="232" t="s">
        <v>158</v>
      </c>
      <c r="O56" s="164" t="s">
        <v>158</v>
      </c>
      <c r="P56" s="249" t="s">
        <v>158</v>
      </c>
      <c r="Q56" s="81">
        <v>9.9999999999999995E-7</v>
      </c>
      <c r="R56" s="164" t="s">
        <v>158</v>
      </c>
      <c r="S56" s="249" t="s">
        <v>158</v>
      </c>
      <c r="T56" s="791"/>
    </row>
    <row r="57" spans="1:20" ht="13.5" customHeight="1" x14ac:dyDescent="0.15">
      <c r="A57" s="16">
        <v>43</v>
      </c>
      <c r="B57" s="796" t="s">
        <v>234</v>
      </c>
      <c r="C57" s="797"/>
      <c r="D57" s="58" t="s">
        <v>233</v>
      </c>
      <c r="E57" s="81" t="s">
        <v>158</v>
      </c>
      <c r="F57" s="164" t="s">
        <v>158</v>
      </c>
      <c r="G57" s="232" t="s">
        <v>158</v>
      </c>
      <c r="H57" s="164" t="s">
        <v>158</v>
      </c>
      <c r="I57" s="164" t="s">
        <v>158</v>
      </c>
      <c r="J57" s="164" t="s">
        <v>158</v>
      </c>
      <c r="K57" s="164" t="s">
        <v>158</v>
      </c>
      <c r="L57" s="164" t="s">
        <v>158</v>
      </c>
      <c r="M57" s="164" t="s">
        <v>158</v>
      </c>
      <c r="N57" s="232" t="s">
        <v>158</v>
      </c>
      <c r="O57" s="164" t="s">
        <v>158</v>
      </c>
      <c r="P57" s="249" t="s">
        <v>158</v>
      </c>
      <c r="Q57" s="81" t="s">
        <v>158</v>
      </c>
      <c r="R57" s="164" t="s">
        <v>158</v>
      </c>
      <c r="S57" s="249" t="s">
        <v>158</v>
      </c>
      <c r="T57" s="791"/>
    </row>
    <row r="58" spans="1:20" ht="13.5" customHeight="1" x14ac:dyDescent="0.15">
      <c r="A58" s="16">
        <v>44</v>
      </c>
      <c r="B58" s="796" t="s">
        <v>79</v>
      </c>
      <c r="C58" s="797"/>
      <c r="D58" s="58" t="s">
        <v>168</v>
      </c>
      <c r="E58" s="23" t="s">
        <v>81</v>
      </c>
      <c r="F58" s="24"/>
      <c r="G58" s="208"/>
      <c r="H58" s="24" t="s">
        <v>81</v>
      </c>
      <c r="I58" s="24"/>
      <c r="J58" s="24"/>
      <c r="K58" s="24" t="s">
        <v>81</v>
      </c>
      <c r="L58" s="24"/>
      <c r="M58" s="470"/>
      <c r="N58" s="208" t="s">
        <v>81</v>
      </c>
      <c r="O58" s="24"/>
      <c r="P58" s="214"/>
      <c r="Q58" s="23" t="s">
        <v>81</v>
      </c>
      <c r="R58" s="24" t="s">
        <v>81</v>
      </c>
      <c r="S58" s="214" t="s">
        <v>81</v>
      </c>
      <c r="T58" s="791"/>
    </row>
    <row r="59" spans="1:20" ht="13.5" customHeight="1" x14ac:dyDescent="0.15">
      <c r="A59" s="16">
        <v>45</v>
      </c>
      <c r="B59" s="796" t="s">
        <v>82</v>
      </c>
      <c r="C59" s="797"/>
      <c r="D59" s="58" t="s">
        <v>235</v>
      </c>
      <c r="E59" s="28" t="s">
        <v>159</v>
      </c>
      <c r="F59" s="172"/>
      <c r="G59" s="209"/>
      <c r="H59" s="172" t="s">
        <v>159</v>
      </c>
      <c r="I59" s="172"/>
      <c r="J59" s="172"/>
      <c r="K59" s="172" t="s">
        <v>159</v>
      </c>
      <c r="L59" s="172"/>
      <c r="M59" s="492"/>
      <c r="N59" s="209" t="s">
        <v>159</v>
      </c>
      <c r="O59" s="172"/>
      <c r="P59" s="216"/>
      <c r="Q59" s="28" t="s">
        <v>159</v>
      </c>
      <c r="R59" s="172" t="s">
        <v>159</v>
      </c>
      <c r="S59" s="216" t="s">
        <v>159</v>
      </c>
      <c r="T59" s="790"/>
    </row>
    <row r="60" spans="1:20" ht="13.5" customHeight="1" x14ac:dyDescent="0.15">
      <c r="A60" s="16">
        <v>46</v>
      </c>
      <c r="B60" s="796" t="s">
        <v>655</v>
      </c>
      <c r="C60" s="797"/>
      <c r="D60" s="58" t="s">
        <v>185</v>
      </c>
      <c r="E60" s="12">
        <v>0.4</v>
      </c>
      <c r="F60" s="11">
        <v>0.5</v>
      </c>
      <c r="G60" s="205">
        <v>0.5</v>
      </c>
      <c r="H60" s="11">
        <v>0.6</v>
      </c>
      <c r="I60" s="11">
        <v>0.6</v>
      </c>
      <c r="J60" s="11">
        <v>0.5</v>
      </c>
      <c r="K60" s="205">
        <v>0.6</v>
      </c>
      <c r="L60" s="205">
        <v>0.6</v>
      </c>
      <c r="M60" s="205">
        <v>0.6</v>
      </c>
      <c r="N60" s="205">
        <v>0.4</v>
      </c>
      <c r="O60" s="205">
        <v>0.5</v>
      </c>
      <c r="P60" s="212">
        <v>0.9</v>
      </c>
      <c r="Q60" s="12">
        <v>0.9</v>
      </c>
      <c r="R60" s="11">
        <v>0.4</v>
      </c>
      <c r="S60" s="212">
        <v>0.6</v>
      </c>
      <c r="T60" s="789" t="s">
        <v>74</v>
      </c>
    </row>
    <row r="61" spans="1:20" ht="13.5" customHeight="1" x14ac:dyDescent="0.15">
      <c r="A61" s="16">
        <v>47</v>
      </c>
      <c r="B61" s="796" t="s">
        <v>650</v>
      </c>
      <c r="C61" s="797"/>
      <c r="D61" s="58" t="s">
        <v>186</v>
      </c>
      <c r="E61" s="11">
        <v>7</v>
      </c>
      <c r="F61" s="11">
        <v>7</v>
      </c>
      <c r="G61" s="205">
        <v>7.1</v>
      </c>
      <c r="H61" s="11">
        <v>7</v>
      </c>
      <c r="I61" s="11">
        <v>7</v>
      </c>
      <c r="J61" s="11">
        <v>7</v>
      </c>
      <c r="K61" s="205">
        <v>7</v>
      </c>
      <c r="L61" s="205">
        <v>6.9</v>
      </c>
      <c r="M61" s="205">
        <v>6.9</v>
      </c>
      <c r="N61" s="205">
        <v>7</v>
      </c>
      <c r="O61" s="205">
        <v>7</v>
      </c>
      <c r="P61" s="212">
        <v>6.8</v>
      </c>
      <c r="Q61" s="12">
        <v>7.1</v>
      </c>
      <c r="R61" s="11">
        <v>6.8</v>
      </c>
      <c r="S61" s="212">
        <v>7</v>
      </c>
      <c r="T61" s="791"/>
    </row>
    <row r="62" spans="1:20" ht="13.5" customHeight="1" x14ac:dyDescent="0.15">
      <c r="A62" s="16">
        <v>48</v>
      </c>
      <c r="B62" s="796" t="s">
        <v>84</v>
      </c>
      <c r="C62" s="797"/>
      <c r="D62" s="58" t="s">
        <v>187</v>
      </c>
      <c r="E62" s="21" t="s">
        <v>513</v>
      </c>
      <c r="F62" s="20" t="s">
        <v>513</v>
      </c>
      <c r="G62" s="207" t="s">
        <v>513</v>
      </c>
      <c r="H62" s="20" t="s">
        <v>513</v>
      </c>
      <c r="I62" s="20" t="s">
        <v>513</v>
      </c>
      <c r="J62" s="20" t="s">
        <v>513</v>
      </c>
      <c r="K62" s="20" t="s">
        <v>513</v>
      </c>
      <c r="L62" s="20" t="s">
        <v>513</v>
      </c>
      <c r="M62" s="20" t="s">
        <v>513</v>
      </c>
      <c r="N62" s="207" t="s">
        <v>513</v>
      </c>
      <c r="O62" s="207" t="s">
        <v>513</v>
      </c>
      <c r="P62" s="213" t="s">
        <v>513</v>
      </c>
      <c r="Q62" s="244" t="s">
        <v>22</v>
      </c>
      <c r="R62" s="220" t="s">
        <v>22</v>
      </c>
      <c r="S62" s="245" t="s">
        <v>22</v>
      </c>
      <c r="T62" s="791"/>
    </row>
    <row r="63" spans="1:20" ht="13.5" customHeight="1" x14ac:dyDescent="0.15">
      <c r="A63" s="16">
        <v>49</v>
      </c>
      <c r="B63" s="796" t="s">
        <v>85</v>
      </c>
      <c r="C63" s="797"/>
      <c r="D63" s="58" t="s">
        <v>187</v>
      </c>
      <c r="E63" s="21" t="s">
        <v>513</v>
      </c>
      <c r="F63" s="20" t="s">
        <v>513</v>
      </c>
      <c r="G63" s="207" t="s">
        <v>513</v>
      </c>
      <c r="H63" s="20" t="s">
        <v>513</v>
      </c>
      <c r="I63" s="20" t="s">
        <v>513</v>
      </c>
      <c r="J63" s="20" t="s">
        <v>513</v>
      </c>
      <c r="K63" s="20" t="s">
        <v>513</v>
      </c>
      <c r="L63" s="20" t="s">
        <v>513</v>
      </c>
      <c r="M63" s="20" t="s">
        <v>513</v>
      </c>
      <c r="N63" s="207" t="s">
        <v>513</v>
      </c>
      <c r="O63" s="207" t="s">
        <v>513</v>
      </c>
      <c r="P63" s="213" t="s">
        <v>513</v>
      </c>
      <c r="Q63" s="244" t="s">
        <v>22</v>
      </c>
      <c r="R63" s="220" t="s">
        <v>22</v>
      </c>
      <c r="S63" s="245" t="s">
        <v>22</v>
      </c>
      <c r="T63" s="791"/>
    </row>
    <row r="64" spans="1:20" ht="13.5" customHeight="1" x14ac:dyDescent="0.15">
      <c r="A64" s="16">
        <v>50</v>
      </c>
      <c r="B64" s="796" t="s">
        <v>86</v>
      </c>
      <c r="C64" s="797"/>
      <c r="D64" s="58" t="s">
        <v>188</v>
      </c>
      <c r="E64" s="12" t="s">
        <v>509</v>
      </c>
      <c r="F64" s="11" t="s">
        <v>509</v>
      </c>
      <c r="G64" s="205" t="s">
        <v>509</v>
      </c>
      <c r="H64" s="11" t="s">
        <v>509</v>
      </c>
      <c r="I64" s="11" t="s">
        <v>509</v>
      </c>
      <c r="J64" s="11" t="s">
        <v>509</v>
      </c>
      <c r="K64" s="11" t="s">
        <v>509</v>
      </c>
      <c r="L64" s="11" t="s">
        <v>509</v>
      </c>
      <c r="M64" s="11" t="s">
        <v>509</v>
      </c>
      <c r="N64" s="205" t="s">
        <v>509</v>
      </c>
      <c r="O64" s="205" t="s">
        <v>509</v>
      </c>
      <c r="P64" s="212" t="s">
        <v>509</v>
      </c>
      <c r="Q64" s="12" t="s">
        <v>509</v>
      </c>
      <c r="R64" s="11" t="s">
        <v>509</v>
      </c>
      <c r="S64" s="212" t="s">
        <v>509</v>
      </c>
      <c r="T64" s="791"/>
    </row>
    <row r="65" spans="1:20" ht="13.5" customHeight="1" thickBot="1" x14ac:dyDescent="0.2">
      <c r="A65" s="16">
        <v>51</v>
      </c>
      <c r="B65" s="845" t="s">
        <v>88</v>
      </c>
      <c r="C65" s="846"/>
      <c r="D65" s="62" t="s">
        <v>189</v>
      </c>
      <c r="E65" s="31" t="s">
        <v>506</v>
      </c>
      <c r="F65" s="161" t="s">
        <v>506</v>
      </c>
      <c r="G65" s="227" t="s">
        <v>506</v>
      </c>
      <c r="H65" s="161" t="s">
        <v>506</v>
      </c>
      <c r="I65" s="161" t="s">
        <v>506</v>
      </c>
      <c r="J65" s="161" t="s">
        <v>506</v>
      </c>
      <c r="K65" s="161" t="s">
        <v>506</v>
      </c>
      <c r="L65" s="161" t="s">
        <v>506</v>
      </c>
      <c r="M65" s="161" t="s">
        <v>506</v>
      </c>
      <c r="N65" s="227" t="s">
        <v>506</v>
      </c>
      <c r="O65" s="227" t="s">
        <v>506</v>
      </c>
      <c r="P65" s="217" t="s">
        <v>506</v>
      </c>
      <c r="Q65" s="31" t="s">
        <v>506</v>
      </c>
      <c r="R65" s="161" t="s">
        <v>506</v>
      </c>
      <c r="S65" s="217" t="s">
        <v>506</v>
      </c>
      <c r="T65" s="844"/>
    </row>
    <row r="66" spans="1:20" ht="14.25" thickBot="1" x14ac:dyDescent="0.2">
      <c r="A66" s="838" t="s">
        <v>236</v>
      </c>
      <c r="B66" s="839"/>
      <c r="C66" s="839"/>
      <c r="D66" s="840"/>
      <c r="E66" s="68" t="s">
        <v>517</v>
      </c>
      <c r="F66" s="173" t="s">
        <v>505</v>
      </c>
      <c r="G66" s="173" t="s">
        <v>505</v>
      </c>
      <c r="H66" s="173" t="s">
        <v>505</v>
      </c>
      <c r="I66" s="173" t="s">
        <v>505</v>
      </c>
      <c r="J66" s="173" t="s">
        <v>505</v>
      </c>
      <c r="K66" s="173" t="s">
        <v>505</v>
      </c>
      <c r="L66" s="173" t="s">
        <v>505</v>
      </c>
      <c r="M66" s="173" t="s">
        <v>505</v>
      </c>
      <c r="N66" s="173" t="s">
        <v>505</v>
      </c>
      <c r="O66" s="173" t="s">
        <v>505</v>
      </c>
      <c r="P66" s="319" t="s">
        <v>505</v>
      </c>
      <c r="Q66" s="318"/>
      <c r="R66" s="268"/>
      <c r="S66" s="268"/>
    </row>
    <row r="67" spans="1:20" ht="14.25" thickBot="1" x14ac:dyDescent="0.2">
      <c r="A67" s="841" t="s">
        <v>659</v>
      </c>
      <c r="B67" s="842"/>
      <c r="C67" s="842"/>
      <c r="D67" s="843"/>
      <c r="E67" s="69">
        <v>2</v>
      </c>
      <c r="F67" s="173">
        <v>2</v>
      </c>
      <c r="G67" s="173">
        <v>2</v>
      </c>
      <c r="H67" s="173">
        <v>2</v>
      </c>
      <c r="I67" s="173">
        <v>2</v>
      </c>
      <c r="J67" s="173">
        <v>2</v>
      </c>
      <c r="K67" s="173">
        <v>2</v>
      </c>
      <c r="L67" s="173">
        <v>2</v>
      </c>
      <c r="M67" s="173">
        <v>2</v>
      </c>
      <c r="N67" s="173">
        <v>2</v>
      </c>
      <c r="O67" s="173">
        <v>2</v>
      </c>
      <c r="P67" s="319">
        <v>2</v>
      </c>
      <c r="Q67" s="320"/>
      <c r="R67" s="44"/>
      <c r="S67" s="44"/>
    </row>
    <row r="68" spans="1:20" x14ac:dyDescent="0.15">
      <c r="A68" s="46"/>
      <c r="B68" s="45" t="s">
        <v>102</v>
      </c>
      <c r="C68" s="64"/>
      <c r="D68" s="64"/>
      <c r="E68" s="64"/>
      <c r="F68" s="64"/>
      <c r="G68" s="64"/>
      <c r="H68" s="64"/>
      <c r="I68" s="46"/>
      <c r="J68" s="46"/>
      <c r="K68" s="46"/>
      <c r="L68" s="46"/>
      <c r="M68" s="46"/>
      <c r="N68" s="46"/>
      <c r="O68" s="46"/>
      <c r="P68" s="46"/>
      <c r="Q68" s="2"/>
      <c r="R68" s="46"/>
      <c r="S68" s="2"/>
      <c r="T68" s="46"/>
    </row>
    <row r="69" spans="1:20" x14ac:dyDescent="0.15">
      <c r="B69" s="64"/>
      <c r="C69" s="64"/>
      <c r="D69" s="64"/>
      <c r="E69" s="64"/>
      <c r="F69" s="64"/>
      <c r="G69" s="64"/>
      <c r="H69" s="64"/>
    </row>
  </sheetData>
  <mergeCells count="80">
    <mergeCell ref="T23:T27"/>
    <mergeCell ref="T46:T51"/>
    <mergeCell ref="T52:T54"/>
    <mergeCell ref="A66:D66"/>
    <mergeCell ref="A67:D67"/>
    <mergeCell ref="B60:C60"/>
    <mergeCell ref="T60:T65"/>
    <mergeCell ref="B61:C61"/>
    <mergeCell ref="B62:C62"/>
    <mergeCell ref="B63:C63"/>
    <mergeCell ref="B64:C64"/>
    <mergeCell ref="B65:C65"/>
    <mergeCell ref="B55:C55"/>
    <mergeCell ref="T55:T59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T35:T45"/>
    <mergeCell ref="B36:C36"/>
    <mergeCell ref="B37:C37"/>
    <mergeCell ref="B38:C38"/>
    <mergeCell ref="B40:C40"/>
    <mergeCell ref="B39:C39"/>
    <mergeCell ref="B35:C35"/>
    <mergeCell ref="B48:C48"/>
    <mergeCell ref="B49:C49"/>
    <mergeCell ref="B41:C41"/>
    <mergeCell ref="B42:C42"/>
    <mergeCell ref="B43:C43"/>
    <mergeCell ref="B44:C44"/>
    <mergeCell ref="B45:C45"/>
    <mergeCell ref="B23:C23"/>
    <mergeCell ref="B28:C28"/>
    <mergeCell ref="B29:C29"/>
    <mergeCell ref="B46:C46"/>
    <mergeCell ref="B47:C47"/>
    <mergeCell ref="B31:C31"/>
    <mergeCell ref="B32:C32"/>
    <mergeCell ref="B33:C33"/>
    <mergeCell ref="B34:C34"/>
    <mergeCell ref="B26:C26"/>
    <mergeCell ref="B27:C27"/>
    <mergeCell ref="Q6:Q10"/>
    <mergeCell ref="R6:R10"/>
    <mergeCell ref="S6:S10"/>
    <mergeCell ref="T6:T13"/>
    <mergeCell ref="C7:D7"/>
    <mergeCell ref="C8:D8"/>
    <mergeCell ref="C9:D9"/>
    <mergeCell ref="C10:D10"/>
    <mergeCell ref="C11:D11"/>
    <mergeCell ref="C12:D12"/>
    <mergeCell ref="A4:B4"/>
    <mergeCell ref="A6:B13"/>
    <mergeCell ref="C6:D6"/>
    <mergeCell ref="C13:D13"/>
    <mergeCell ref="F3:H3"/>
    <mergeCell ref="F4:H4"/>
    <mergeCell ref="T15:T16"/>
    <mergeCell ref="T17:T22"/>
    <mergeCell ref="T28:T34"/>
    <mergeCell ref="A14:C14"/>
    <mergeCell ref="Q14:S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30:C30"/>
  </mergeCells>
  <phoneticPr fontId="2"/>
  <conditionalFormatting sqref="Q37:S37">
    <cfRule type="expression" dxfId="41" priority="1">
      <formula>Q37&lt;0.01</formula>
    </cfRule>
    <cfRule type="expression" dxfId="40" priority="2">
      <formula>Q37&gt;=0.01</formula>
    </cfRule>
  </conditionalFormatting>
  <pageMargins left="0.78740157480314965" right="0.78740157480314965" top="0.39370078740157483" bottom="0.19685039370078741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U48"/>
  <sheetViews>
    <sheetView zoomScale="90" zoomScaleNormal="90" zoomScaleSheetLayoutView="90" workbookViewId="0">
      <pane xSplit="4" ySplit="12" topLeftCell="E13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8" style="88" customWidth="1"/>
    <col min="5" max="19" width="9.375" style="88" customWidth="1"/>
    <col min="20" max="20" width="13.875" style="88" customWidth="1"/>
    <col min="21" max="16384" width="8.875" style="88"/>
  </cols>
  <sheetData>
    <row r="1" spans="1:20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33"/>
      <c r="R1" s="133"/>
      <c r="S1" s="133"/>
      <c r="T1" s="133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9.149999999999999" customHeight="1" thickBot="1" x14ac:dyDescent="0.2">
      <c r="A3" s="89"/>
      <c r="C3" s="90"/>
      <c r="E3" s="650" t="s">
        <v>0</v>
      </c>
      <c r="F3" s="814" t="s">
        <v>1</v>
      </c>
      <c r="G3" s="815"/>
      <c r="H3" s="816"/>
      <c r="I3" s="92"/>
      <c r="J3" s="92"/>
      <c r="K3" s="92"/>
      <c r="L3" s="92"/>
      <c r="M3" s="92"/>
      <c r="N3" s="92"/>
      <c r="O3" s="92"/>
      <c r="P3" s="92"/>
      <c r="Q3" s="93"/>
      <c r="R3" s="93"/>
      <c r="S3" s="93"/>
    </row>
    <row r="4" spans="1:20" ht="19.149999999999999" customHeight="1" thickBot="1" x14ac:dyDescent="0.2">
      <c r="A4" s="885" t="s">
        <v>2</v>
      </c>
      <c r="B4" s="886"/>
      <c r="C4" s="94" t="s">
        <v>644</v>
      </c>
      <c r="E4" s="7">
        <v>1</v>
      </c>
      <c r="F4" s="817" t="s">
        <v>643</v>
      </c>
      <c r="G4" s="818"/>
      <c r="H4" s="819"/>
      <c r="I4" s="87"/>
      <c r="J4" s="87"/>
      <c r="K4" s="87"/>
      <c r="L4" s="87"/>
      <c r="M4" s="87"/>
      <c r="N4" s="87"/>
      <c r="O4" s="87"/>
      <c r="P4" s="92"/>
      <c r="Q4" s="96"/>
      <c r="R4" s="96"/>
      <c r="S4" s="96"/>
    </row>
    <row r="5" spans="1:20" ht="9.7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1:20" ht="13.5" customHeight="1" x14ac:dyDescent="0.15">
      <c r="A6" s="887" t="s">
        <v>4</v>
      </c>
      <c r="B6" s="888"/>
      <c r="C6" s="883" t="s">
        <v>360</v>
      </c>
      <c r="D6" s="884"/>
      <c r="E6" s="98" t="s">
        <v>573</v>
      </c>
      <c r="F6" s="166" t="s">
        <v>577</v>
      </c>
      <c r="G6" s="166" t="s">
        <v>573</v>
      </c>
      <c r="H6" s="166" t="s">
        <v>577</v>
      </c>
      <c r="I6" s="166" t="s">
        <v>577</v>
      </c>
      <c r="J6" s="166" t="s">
        <v>573</v>
      </c>
      <c r="K6" s="166" t="s">
        <v>573</v>
      </c>
      <c r="L6" s="166" t="s">
        <v>577</v>
      </c>
      <c r="M6" s="166" t="s">
        <v>573</v>
      </c>
      <c r="N6" s="166" t="s">
        <v>577</v>
      </c>
      <c r="O6" s="166" t="s">
        <v>573</v>
      </c>
      <c r="P6" s="166" t="s">
        <v>577</v>
      </c>
      <c r="Q6" s="869" t="s">
        <v>6</v>
      </c>
      <c r="R6" s="873" t="s">
        <v>7</v>
      </c>
      <c r="S6" s="877" t="s">
        <v>8</v>
      </c>
      <c r="T6" s="867" t="s">
        <v>274</v>
      </c>
    </row>
    <row r="7" spans="1:20" ht="13.5" customHeight="1" x14ac:dyDescent="0.15">
      <c r="A7" s="889" t="s">
        <v>359</v>
      </c>
      <c r="B7" s="890"/>
      <c r="C7" s="882" t="s">
        <v>358</v>
      </c>
      <c r="D7" s="891"/>
      <c r="E7" s="152">
        <v>45028</v>
      </c>
      <c r="F7" s="174">
        <v>45056</v>
      </c>
      <c r="G7" s="174">
        <v>45084</v>
      </c>
      <c r="H7" s="174">
        <v>45112</v>
      </c>
      <c r="I7" s="174">
        <v>45140</v>
      </c>
      <c r="J7" s="174">
        <v>45175</v>
      </c>
      <c r="K7" s="174">
        <v>45203</v>
      </c>
      <c r="L7" s="174">
        <v>45238</v>
      </c>
      <c r="M7" s="174">
        <v>45266</v>
      </c>
      <c r="N7" s="174">
        <v>45301</v>
      </c>
      <c r="O7" s="174">
        <v>45329</v>
      </c>
      <c r="P7" s="174">
        <v>45357</v>
      </c>
      <c r="Q7" s="870" t="s">
        <v>357</v>
      </c>
      <c r="R7" s="874" t="s">
        <v>356</v>
      </c>
      <c r="S7" s="878" t="s">
        <v>355</v>
      </c>
      <c r="T7" s="868" t="s">
        <v>354</v>
      </c>
    </row>
    <row r="8" spans="1:20" ht="13.5" customHeight="1" x14ac:dyDescent="0.15">
      <c r="A8" s="889"/>
      <c r="B8" s="890"/>
      <c r="C8" s="881" t="s">
        <v>275</v>
      </c>
      <c r="D8" s="882"/>
      <c r="E8" s="447">
        <v>0.43194444444444446</v>
      </c>
      <c r="F8" s="157">
        <v>0.39930555555555558</v>
      </c>
      <c r="G8" s="436">
        <v>0.59375</v>
      </c>
      <c r="H8" s="436">
        <v>0.38194444444444442</v>
      </c>
      <c r="I8" s="436">
        <v>0.40277777777777773</v>
      </c>
      <c r="J8" s="436">
        <v>0.41388888888888892</v>
      </c>
      <c r="K8" s="436">
        <v>0.4236111111111111</v>
      </c>
      <c r="L8" s="436">
        <v>0.41666666666666669</v>
      </c>
      <c r="M8" s="436">
        <v>0.44444444444444442</v>
      </c>
      <c r="N8" s="436">
        <v>0.48958333333333331</v>
      </c>
      <c r="O8" s="436">
        <v>0.44027777777777777</v>
      </c>
      <c r="P8" s="433">
        <v>0.44444444444444442</v>
      </c>
      <c r="Q8" s="871"/>
      <c r="R8" s="875"/>
      <c r="S8" s="879"/>
      <c r="T8" s="868"/>
    </row>
    <row r="9" spans="1:20" ht="13.5" customHeight="1" x14ac:dyDescent="0.15">
      <c r="A9" s="889"/>
      <c r="B9" s="890"/>
      <c r="C9" s="881" t="s">
        <v>276</v>
      </c>
      <c r="D9" s="882"/>
      <c r="E9" s="152" t="s">
        <v>630</v>
      </c>
      <c r="F9" s="157" t="s">
        <v>630</v>
      </c>
      <c r="G9" s="436" t="s">
        <v>630</v>
      </c>
      <c r="H9" s="436" t="s">
        <v>630</v>
      </c>
      <c r="I9" s="436" t="s">
        <v>631</v>
      </c>
      <c r="J9" s="436" t="s">
        <v>631</v>
      </c>
      <c r="K9" s="436" t="s">
        <v>630</v>
      </c>
      <c r="L9" s="436" t="s">
        <v>629</v>
      </c>
      <c r="M9" s="436" t="s">
        <v>630</v>
      </c>
      <c r="N9" s="436" t="s">
        <v>629</v>
      </c>
      <c r="O9" s="436" t="s">
        <v>631</v>
      </c>
      <c r="P9" s="433" t="s">
        <v>632</v>
      </c>
      <c r="Q9" s="871"/>
      <c r="R9" s="875"/>
      <c r="S9" s="879"/>
      <c r="T9" s="868"/>
    </row>
    <row r="10" spans="1:20" ht="13.5" customHeight="1" x14ac:dyDescent="0.15">
      <c r="A10" s="889"/>
      <c r="B10" s="890"/>
      <c r="C10" s="881" t="s">
        <v>277</v>
      </c>
      <c r="D10" s="882"/>
      <c r="E10" s="152" t="s">
        <v>631</v>
      </c>
      <c r="F10" s="159" t="s">
        <v>630</v>
      </c>
      <c r="G10" s="435" t="s">
        <v>630</v>
      </c>
      <c r="H10" s="435" t="s">
        <v>631</v>
      </c>
      <c r="I10" s="435" t="s">
        <v>630</v>
      </c>
      <c r="J10" s="435" t="s">
        <v>631</v>
      </c>
      <c r="K10" s="435" t="s">
        <v>631</v>
      </c>
      <c r="L10" s="435" t="s">
        <v>631</v>
      </c>
      <c r="M10" s="435" t="s">
        <v>630</v>
      </c>
      <c r="N10" s="435" t="s">
        <v>631</v>
      </c>
      <c r="O10" s="435" t="s">
        <v>631</v>
      </c>
      <c r="P10" s="432" t="s">
        <v>631</v>
      </c>
      <c r="Q10" s="872"/>
      <c r="R10" s="876"/>
      <c r="S10" s="880"/>
      <c r="T10" s="868"/>
    </row>
    <row r="11" spans="1:20" ht="13.5" customHeight="1" x14ac:dyDescent="0.15">
      <c r="A11" s="889"/>
      <c r="B11" s="890"/>
      <c r="C11" s="881" t="s">
        <v>278</v>
      </c>
      <c r="D11" s="882"/>
      <c r="E11" s="270">
        <v>10</v>
      </c>
      <c r="F11" s="158">
        <v>16.5</v>
      </c>
      <c r="G11" s="437">
        <v>26</v>
      </c>
      <c r="H11" s="437">
        <v>28.5</v>
      </c>
      <c r="I11" s="437">
        <v>31</v>
      </c>
      <c r="J11" s="437">
        <v>32</v>
      </c>
      <c r="K11" s="437">
        <v>18</v>
      </c>
      <c r="L11" s="437">
        <v>14</v>
      </c>
      <c r="M11" s="437">
        <v>6.2</v>
      </c>
      <c r="N11" s="437">
        <v>1.5</v>
      </c>
      <c r="O11" s="437">
        <v>-2</v>
      </c>
      <c r="P11" s="434">
        <v>0.7</v>
      </c>
      <c r="Q11" s="12">
        <f>MAXA(E11:P11)</f>
        <v>32</v>
      </c>
      <c r="R11" s="205">
        <f>MIN(E11:P11)</f>
        <v>-2</v>
      </c>
      <c r="S11" s="212">
        <f>AVERAGE(E11:P11)</f>
        <v>15.199999999999998</v>
      </c>
      <c r="T11" s="868"/>
    </row>
    <row r="12" spans="1:20" ht="13.5" customHeight="1" thickBot="1" x14ac:dyDescent="0.2">
      <c r="A12" s="889"/>
      <c r="B12" s="890"/>
      <c r="C12" s="881" t="s">
        <v>279</v>
      </c>
      <c r="D12" s="882"/>
      <c r="E12" s="270">
        <v>8</v>
      </c>
      <c r="F12" s="158">
        <v>11.8</v>
      </c>
      <c r="G12" s="437">
        <v>16.399999999999999</v>
      </c>
      <c r="H12" s="437">
        <v>20</v>
      </c>
      <c r="I12" s="437">
        <v>22.8</v>
      </c>
      <c r="J12" s="437">
        <v>19.899999999999999</v>
      </c>
      <c r="K12" s="437">
        <v>18</v>
      </c>
      <c r="L12" s="437">
        <v>13.4</v>
      </c>
      <c r="M12" s="437">
        <v>7.4</v>
      </c>
      <c r="N12" s="437">
        <v>4.5999999999999996</v>
      </c>
      <c r="O12" s="437">
        <v>3.7</v>
      </c>
      <c r="P12" s="434">
        <v>4</v>
      </c>
      <c r="Q12" s="12">
        <f>MAXA(E12:P12)</f>
        <v>22.8</v>
      </c>
      <c r="R12" s="205">
        <f>MIN(E12:P12)</f>
        <v>3.7</v>
      </c>
      <c r="S12" s="212">
        <f>AVERAGE(E12:P12)</f>
        <v>12.5</v>
      </c>
      <c r="T12" s="868"/>
    </row>
    <row r="13" spans="1:20" s="103" customFormat="1" ht="13.5" customHeight="1" x14ac:dyDescent="0.15">
      <c r="A13" s="859" t="s">
        <v>280</v>
      </c>
      <c r="B13" s="860"/>
      <c r="C13" s="860"/>
      <c r="D13" s="254" t="s">
        <v>281</v>
      </c>
      <c r="E13" s="255"/>
      <c r="F13" s="247"/>
      <c r="G13" s="247"/>
      <c r="H13" s="344"/>
      <c r="I13" s="344"/>
      <c r="J13" s="381" t="s">
        <v>380</v>
      </c>
      <c r="K13" s="381" t="s">
        <v>381</v>
      </c>
      <c r="L13" s="247"/>
      <c r="M13" s="247"/>
      <c r="N13" s="247"/>
      <c r="O13" s="247"/>
      <c r="P13" s="247"/>
      <c r="Q13" s="303"/>
      <c r="R13" s="304"/>
      <c r="S13" s="312"/>
      <c r="T13" s="264"/>
    </row>
    <row r="14" spans="1:20" ht="13.5" customHeight="1" x14ac:dyDescent="0.15">
      <c r="A14" s="121">
        <v>1</v>
      </c>
      <c r="B14" s="863" t="s">
        <v>282</v>
      </c>
      <c r="C14" s="864"/>
      <c r="D14" s="253" t="s">
        <v>168</v>
      </c>
      <c r="E14" s="305" t="s">
        <v>104</v>
      </c>
      <c r="F14" s="310"/>
      <c r="G14" s="530"/>
      <c r="H14" s="189" t="s">
        <v>104</v>
      </c>
      <c r="I14" s="311"/>
      <c r="J14" s="310"/>
      <c r="K14" s="310" t="s">
        <v>104</v>
      </c>
      <c r="L14" s="189"/>
      <c r="M14" s="189"/>
      <c r="N14" s="310" t="s">
        <v>104</v>
      </c>
      <c r="O14" s="394"/>
      <c r="P14" s="272"/>
      <c r="Q14" s="307" t="s">
        <v>104</v>
      </c>
      <c r="R14" s="308" t="s">
        <v>104</v>
      </c>
      <c r="S14" s="309" t="s">
        <v>104</v>
      </c>
      <c r="T14" s="861" t="s">
        <v>283</v>
      </c>
    </row>
    <row r="15" spans="1:20" ht="13.5" customHeight="1" x14ac:dyDescent="0.15">
      <c r="A15" s="105">
        <v>2</v>
      </c>
      <c r="B15" s="851" t="s">
        <v>284</v>
      </c>
      <c r="C15" s="852"/>
      <c r="D15" s="108" t="s">
        <v>285</v>
      </c>
      <c r="E15" s="109" t="s">
        <v>104</v>
      </c>
      <c r="F15" s="175"/>
      <c r="G15" s="397"/>
      <c r="H15" s="189" t="s">
        <v>104</v>
      </c>
      <c r="I15" s="169"/>
      <c r="J15" s="175"/>
      <c r="K15" s="175" t="s">
        <v>104</v>
      </c>
      <c r="L15" s="189"/>
      <c r="M15" s="189"/>
      <c r="N15" s="175" t="s">
        <v>104</v>
      </c>
      <c r="O15" s="374"/>
      <c r="P15" s="235"/>
      <c r="Q15" s="28" t="s">
        <v>104</v>
      </c>
      <c r="R15" s="172" t="s">
        <v>104</v>
      </c>
      <c r="S15" s="216" t="s">
        <v>104</v>
      </c>
      <c r="T15" s="861"/>
    </row>
    <row r="16" spans="1:20" ht="13.5" customHeight="1" x14ac:dyDescent="0.15">
      <c r="A16" s="105">
        <v>3</v>
      </c>
      <c r="B16" s="851" t="s">
        <v>286</v>
      </c>
      <c r="C16" s="852"/>
      <c r="D16" s="108" t="s">
        <v>168</v>
      </c>
      <c r="E16" s="110" t="s">
        <v>157</v>
      </c>
      <c r="F16" s="176"/>
      <c r="G16" s="397"/>
      <c r="H16" s="190" t="s">
        <v>157</v>
      </c>
      <c r="I16" s="169"/>
      <c r="J16" s="176"/>
      <c r="K16" s="176" t="s">
        <v>157</v>
      </c>
      <c r="L16" s="190"/>
      <c r="M16" s="190"/>
      <c r="N16" s="176" t="s">
        <v>157</v>
      </c>
      <c r="O16" s="395"/>
      <c r="P16" s="313"/>
      <c r="Q16" s="23" t="s">
        <v>157</v>
      </c>
      <c r="R16" s="24" t="s">
        <v>157</v>
      </c>
      <c r="S16" s="214" t="s">
        <v>157</v>
      </c>
      <c r="T16" s="862"/>
    </row>
    <row r="17" spans="1:21" ht="13.5" customHeight="1" x14ac:dyDescent="0.15">
      <c r="A17" s="105">
        <v>5</v>
      </c>
      <c r="B17" s="851" t="s">
        <v>353</v>
      </c>
      <c r="C17" s="852"/>
      <c r="D17" s="108" t="s">
        <v>365</v>
      </c>
      <c r="E17" s="109" t="s">
        <v>104</v>
      </c>
      <c r="F17" s="175"/>
      <c r="G17" s="397"/>
      <c r="H17" s="189" t="s">
        <v>104</v>
      </c>
      <c r="I17" s="169"/>
      <c r="J17" s="175"/>
      <c r="K17" s="175" t="s">
        <v>104</v>
      </c>
      <c r="L17" s="189"/>
      <c r="M17" s="189"/>
      <c r="N17" s="175" t="s">
        <v>104</v>
      </c>
      <c r="O17" s="374"/>
      <c r="P17" s="235"/>
      <c r="Q17" s="28" t="s">
        <v>104</v>
      </c>
      <c r="R17" s="172" t="s">
        <v>104</v>
      </c>
      <c r="S17" s="216" t="s">
        <v>104</v>
      </c>
      <c r="T17" s="847" t="s">
        <v>44</v>
      </c>
    </row>
    <row r="18" spans="1:21" ht="13.5" customHeight="1" x14ac:dyDescent="0.15">
      <c r="A18" s="105">
        <v>8</v>
      </c>
      <c r="B18" s="851" t="s">
        <v>352</v>
      </c>
      <c r="C18" s="852"/>
      <c r="D18" s="108" t="s">
        <v>289</v>
      </c>
      <c r="E18" s="109" t="s">
        <v>104</v>
      </c>
      <c r="F18" s="175"/>
      <c r="G18" s="397"/>
      <c r="H18" s="189" t="s">
        <v>104</v>
      </c>
      <c r="I18" s="169"/>
      <c r="J18" s="175"/>
      <c r="K18" s="175" t="s">
        <v>104</v>
      </c>
      <c r="L18" s="189"/>
      <c r="M18" s="189"/>
      <c r="N18" s="175" t="s">
        <v>104</v>
      </c>
      <c r="O18" s="374"/>
      <c r="P18" s="235"/>
      <c r="Q18" s="28" t="s">
        <v>104</v>
      </c>
      <c r="R18" s="172" t="s">
        <v>104</v>
      </c>
      <c r="S18" s="216" t="s">
        <v>104</v>
      </c>
      <c r="T18" s="858"/>
    </row>
    <row r="19" spans="1:21" ht="13.5" customHeight="1" x14ac:dyDescent="0.15">
      <c r="A19" s="105">
        <v>9</v>
      </c>
      <c r="B19" s="851" t="s">
        <v>290</v>
      </c>
      <c r="C19" s="852"/>
      <c r="D19" s="108" t="s">
        <v>180</v>
      </c>
      <c r="E19" s="109" t="s">
        <v>181</v>
      </c>
      <c r="F19" s="175"/>
      <c r="G19" s="397"/>
      <c r="H19" s="189" t="s">
        <v>181</v>
      </c>
      <c r="I19" s="169"/>
      <c r="J19" s="175"/>
      <c r="K19" s="176" t="s">
        <v>181</v>
      </c>
      <c r="L19" s="190"/>
      <c r="M19" s="190"/>
      <c r="N19" s="176" t="s">
        <v>181</v>
      </c>
      <c r="O19" s="395"/>
      <c r="P19" s="313"/>
      <c r="Q19" s="23" t="s">
        <v>181</v>
      </c>
      <c r="R19" s="24" t="s">
        <v>181</v>
      </c>
      <c r="S19" s="214" t="s">
        <v>181</v>
      </c>
      <c r="T19" s="848"/>
    </row>
    <row r="20" spans="1:21" ht="13.5" customHeight="1" x14ac:dyDescent="0.15">
      <c r="A20" s="105">
        <v>10</v>
      </c>
      <c r="B20" s="851" t="s">
        <v>291</v>
      </c>
      <c r="C20" s="852"/>
      <c r="D20" s="108" t="s">
        <v>166</v>
      </c>
      <c r="E20" s="341"/>
      <c r="F20" s="159"/>
      <c r="G20" s="397"/>
      <c r="H20" s="571"/>
      <c r="I20" s="169"/>
      <c r="J20" s="159"/>
      <c r="K20" s="585"/>
      <c r="L20" s="382"/>
      <c r="M20" s="382"/>
      <c r="N20" s="586"/>
      <c r="O20" s="386"/>
      <c r="P20" s="229"/>
      <c r="Q20" s="23" t="s">
        <v>22</v>
      </c>
      <c r="R20" s="24" t="s">
        <v>22</v>
      </c>
      <c r="S20" s="214" t="s">
        <v>22</v>
      </c>
      <c r="T20" s="847" t="s">
        <v>292</v>
      </c>
    </row>
    <row r="21" spans="1:21" ht="13.5" customHeight="1" x14ac:dyDescent="0.15">
      <c r="A21" s="105">
        <v>12</v>
      </c>
      <c r="B21" s="851" t="s">
        <v>293</v>
      </c>
      <c r="C21" s="852"/>
      <c r="D21" s="108" t="s">
        <v>166</v>
      </c>
      <c r="E21" s="341"/>
      <c r="F21" s="159"/>
      <c r="G21" s="397"/>
      <c r="H21" s="571"/>
      <c r="I21" s="169"/>
      <c r="J21" s="159"/>
      <c r="K21" s="585"/>
      <c r="L21" s="382"/>
      <c r="M21" s="382"/>
      <c r="N21" s="586"/>
      <c r="O21" s="386"/>
      <c r="P21" s="229"/>
      <c r="Q21" s="23" t="s">
        <v>22</v>
      </c>
      <c r="R21" s="24" t="s">
        <v>22</v>
      </c>
      <c r="S21" s="214" t="s">
        <v>22</v>
      </c>
      <c r="T21" s="848"/>
    </row>
    <row r="22" spans="1:21" ht="13.5" customHeight="1" x14ac:dyDescent="0.15">
      <c r="A22" s="105">
        <v>13</v>
      </c>
      <c r="B22" s="851" t="s">
        <v>351</v>
      </c>
      <c r="C22" s="852"/>
      <c r="D22" s="108" t="s">
        <v>295</v>
      </c>
      <c r="E22" s="341" t="s">
        <v>157</v>
      </c>
      <c r="F22" s="159"/>
      <c r="G22" s="397"/>
      <c r="H22" s="571">
        <v>1E-3</v>
      </c>
      <c r="I22" s="169"/>
      <c r="J22" s="159"/>
      <c r="K22" s="176">
        <v>1E-3</v>
      </c>
      <c r="L22" s="190"/>
      <c r="M22" s="190"/>
      <c r="N22" s="176" t="s">
        <v>157</v>
      </c>
      <c r="O22" s="395"/>
      <c r="P22" s="313"/>
      <c r="Q22" s="23">
        <v>1E-3</v>
      </c>
      <c r="R22" s="24" t="s">
        <v>157</v>
      </c>
      <c r="S22" s="214">
        <v>1E-3</v>
      </c>
      <c r="T22" s="847" t="s">
        <v>368</v>
      </c>
    </row>
    <row r="23" spans="1:21" ht="13.5" customHeight="1" x14ac:dyDescent="0.15">
      <c r="A23" s="105">
        <v>14</v>
      </c>
      <c r="B23" s="851" t="s">
        <v>296</v>
      </c>
      <c r="C23" s="852"/>
      <c r="D23" s="108" t="s">
        <v>297</v>
      </c>
      <c r="E23" s="110" t="s">
        <v>134</v>
      </c>
      <c r="F23" s="176"/>
      <c r="G23" s="395"/>
      <c r="H23" s="190">
        <v>3.0000000000000001E-3</v>
      </c>
      <c r="I23" s="176"/>
      <c r="J23" s="176"/>
      <c r="K23" s="176">
        <v>3.0000000000000001E-3</v>
      </c>
      <c r="L23" s="190"/>
      <c r="M23" s="190"/>
      <c r="N23" s="176" t="s">
        <v>134</v>
      </c>
      <c r="O23" s="395"/>
      <c r="P23" s="313"/>
      <c r="Q23" s="23">
        <v>3.0000000000000001E-3</v>
      </c>
      <c r="R23" s="24" t="s">
        <v>134</v>
      </c>
      <c r="S23" s="214">
        <v>2E-3</v>
      </c>
      <c r="T23" s="848"/>
    </row>
    <row r="24" spans="1:21" ht="25.5" customHeight="1" x14ac:dyDescent="0.15">
      <c r="A24" s="105">
        <v>15</v>
      </c>
      <c r="B24" s="851" t="s">
        <v>298</v>
      </c>
      <c r="C24" s="852"/>
      <c r="D24" s="108" t="s">
        <v>661</v>
      </c>
      <c r="E24" s="377"/>
      <c r="F24" s="622" t="s">
        <v>710</v>
      </c>
      <c r="G24" s="396"/>
      <c r="H24" s="639" t="s">
        <v>710</v>
      </c>
      <c r="I24" s="167"/>
      <c r="J24" s="639" t="s">
        <v>710</v>
      </c>
      <c r="K24" s="167"/>
      <c r="L24" s="378"/>
      <c r="M24" s="378"/>
      <c r="N24" s="587"/>
      <c r="O24" s="396"/>
      <c r="P24" s="379"/>
      <c r="Q24" s="27">
        <v>0</v>
      </c>
      <c r="R24" s="25">
        <v>0</v>
      </c>
      <c r="S24" s="215">
        <v>0</v>
      </c>
      <c r="T24" s="111" t="s">
        <v>299</v>
      </c>
    </row>
    <row r="25" spans="1:21" ht="13.5" customHeight="1" x14ac:dyDescent="0.15">
      <c r="A25" s="105">
        <v>16</v>
      </c>
      <c r="B25" s="851" t="s">
        <v>300</v>
      </c>
      <c r="C25" s="852"/>
      <c r="D25" s="108" t="s">
        <v>301</v>
      </c>
      <c r="E25" s="389">
        <v>0.75</v>
      </c>
      <c r="F25" s="454">
        <v>0.66</v>
      </c>
      <c r="G25" s="454">
        <v>0.62</v>
      </c>
      <c r="H25" s="454">
        <v>0.68</v>
      </c>
      <c r="I25" s="454">
        <v>0.72</v>
      </c>
      <c r="J25" s="454">
        <v>0.72</v>
      </c>
      <c r="K25" s="454">
        <v>0.77</v>
      </c>
      <c r="L25" s="454">
        <v>0.74</v>
      </c>
      <c r="M25" s="454">
        <v>0.66</v>
      </c>
      <c r="N25" s="454">
        <v>0.64</v>
      </c>
      <c r="O25" s="454">
        <v>0.6</v>
      </c>
      <c r="P25" s="603">
        <v>0.68</v>
      </c>
      <c r="Q25" s="12">
        <v>0.77</v>
      </c>
      <c r="R25" s="11">
        <v>0.6</v>
      </c>
      <c r="S25" s="212">
        <v>0.7</v>
      </c>
      <c r="T25" s="111" t="s">
        <v>292</v>
      </c>
    </row>
    <row r="26" spans="1:21" ht="13.5" customHeight="1" x14ac:dyDescent="0.15">
      <c r="A26" s="105">
        <v>17</v>
      </c>
      <c r="B26" s="851" t="s">
        <v>302</v>
      </c>
      <c r="C26" s="852"/>
      <c r="D26" s="108" t="s">
        <v>303</v>
      </c>
      <c r="E26" s="332">
        <v>19</v>
      </c>
      <c r="F26" s="501"/>
      <c r="G26" s="501"/>
      <c r="H26" s="196">
        <v>22</v>
      </c>
      <c r="I26" s="501"/>
      <c r="J26" s="501"/>
      <c r="K26" s="196">
        <v>30</v>
      </c>
      <c r="L26" s="501"/>
      <c r="M26" s="501"/>
      <c r="N26" s="196">
        <v>25</v>
      </c>
      <c r="O26" s="501"/>
      <c r="P26" s="539"/>
      <c r="Q26" s="21">
        <v>30</v>
      </c>
      <c r="R26" s="20">
        <v>19</v>
      </c>
      <c r="S26" s="213">
        <v>24</v>
      </c>
      <c r="T26" s="113" t="s">
        <v>39</v>
      </c>
    </row>
    <row r="27" spans="1:21" ht="13.5" customHeight="1" x14ac:dyDescent="0.15">
      <c r="A27" s="105">
        <v>18</v>
      </c>
      <c r="B27" s="851" t="s">
        <v>72</v>
      </c>
      <c r="C27" s="852"/>
      <c r="D27" s="108" t="s">
        <v>164</v>
      </c>
      <c r="E27" s="334" t="s">
        <v>157</v>
      </c>
      <c r="F27" s="540"/>
      <c r="G27" s="540"/>
      <c r="H27" s="24" t="s">
        <v>157</v>
      </c>
      <c r="I27" s="540"/>
      <c r="J27" s="540"/>
      <c r="K27" s="24" t="s">
        <v>157</v>
      </c>
      <c r="L27" s="540"/>
      <c r="M27" s="540"/>
      <c r="N27" s="24" t="s">
        <v>157</v>
      </c>
      <c r="O27" s="540"/>
      <c r="P27" s="541"/>
      <c r="Q27" s="23" t="s">
        <v>157</v>
      </c>
      <c r="R27" s="24" t="s">
        <v>157</v>
      </c>
      <c r="S27" s="214" t="s">
        <v>157</v>
      </c>
      <c r="T27" s="111" t="s">
        <v>25</v>
      </c>
    </row>
    <row r="28" spans="1:21" ht="13.5" customHeight="1" x14ac:dyDescent="0.15">
      <c r="A28" s="105">
        <v>19</v>
      </c>
      <c r="B28" s="851" t="s">
        <v>304</v>
      </c>
      <c r="C28" s="852"/>
      <c r="D28" s="108" t="s">
        <v>305</v>
      </c>
      <c r="E28" s="428">
        <v>2</v>
      </c>
      <c r="F28" s="158"/>
      <c r="G28" s="515"/>
      <c r="H28" s="431">
        <v>2</v>
      </c>
      <c r="I28" s="158"/>
      <c r="J28" s="158"/>
      <c r="K28" s="401">
        <v>3</v>
      </c>
      <c r="L28" s="388"/>
      <c r="M28" s="388"/>
      <c r="N28" s="401">
        <v>4</v>
      </c>
      <c r="O28" s="383"/>
      <c r="P28" s="228"/>
      <c r="Q28" s="21">
        <v>4</v>
      </c>
      <c r="R28" s="20">
        <v>2</v>
      </c>
      <c r="S28" s="213">
        <v>2.8</v>
      </c>
      <c r="T28" s="114" t="s">
        <v>39</v>
      </c>
    </row>
    <row r="29" spans="1:21" ht="13.5" customHeight="1" x14ac:dyDescent="0.15">
      <c r="A29" s="105">
        <v>20</v>
      </c>
      <c r="B29" s="851" t="s">
        <v>350</v>
      </c>
      <c r="C29" s="852"/>
      <c r="D29" s="108" t="s">
        <v>182</v>
      </c>
      <c r="E29" s="406" t="s">
        <v>104</v>
      </c>
      <c r="F29" s="176"/>
      <c r="G29" s="397"/>
      <c r="H29" s="413" t="s">
        <v>104</v>
      </c>
      <c r="I29" s="169"/>
      <c r="J29" s="176"/>
      <c r="K29" s="175" t="s">
        <v>104</v>
      </c>
      <c r="L29" s="189"/>
      <c r="M29" s="189"/>
      <c r="N29" s="175" t="s">
        <v>104</v>
      </c>
      <c r="O29" s="374"/>
      <c r="P29" s="235"/>
      <c r="Q29" s="28" t="s">
        <v>104</v>
      </c>
      <c r="R29" s="172" t="s">
        <v>104</v>
      </c>
      <c r="S29" s="216" t="s">
        <v>104</v>
      </c>
      <c r="T29" s="847" t="s">
        <v>44</v>
      </c>
    </row>
    <row r="30" spans="1:21" ht="13.5" customHeight="1" x14ac:dyDescent="0.15">
      <c r="A30" s="105">
        <v>21</v>
      </c>
      <c r="B30" s="851" t="s">
        <v>349</v>
      </c>
      <c r="C30" s="852"/>
      <c r="D30" s="108" t="s">
        <v>168</v>
      </c>
      <c r="E30" s="406" t="s">
        <v>134</v>
      </c>
      <c r="F30" s="176"/>
      <c r="G30" s="397"/>
      <c r="H30" s="413" t="s">
        <v>134</v>
      </c>
      <c r="I30" s="169"/>
      <c r="J30" s="176"/>
      <c r="K30" s="176" t="s">
        <v>134</v>
      </c>
      <c r="L30" s="190"/>
      <c r="M30" s="190"/>
      <c r="N30" s="176" t="s">
        <v>134</v>
      </c>
      <c r="O30" s="395"/>
      <c r="P30" s="313"/>
      <c r="Q30" s="23" t="s">
        <v>134</v>
      </c>
      <c r="R30" s="24" t="s">
        <v>134</v>
      </c>
      <c r="S30" s="214" t="s">
        <v>134</v>
      </c>
      <c r="T30" s="848"/>
    </row>
    <row r="31" spans="1:21" ht="13.5" customHeight="1" x14ac:dyDescent="0.15">
      <c r="A31" s="105">
        <v>22</v>
      </c>
      <c r="B31" s="849" t="s">
        <v>308</v>
      </c>
      <c r="C31" s="850"/>
      <c r="D31" s="108" t="s">
        <v>185</v>
      </c>
      <c r="E31" s="407"/>
      <c r="F31" s="159"/>
      <c r="G31" s="397"/>
      <c r="H31" s="414"/>
      <c r="I31" s="169"/>
      <c r="J31" s="159"/>
      <c r="K31" s="584"/>
      <c r="L31" s="382"/>
      <c r="M31" s="382"/>
      <c r="N31" s="588"/>
      <c r="O31" s="386"/>
      <c r="P31" s="229"/>
      <c r="Q31" s="23" t="s">
        <v>22</v>
      </c>
      <c r="R31" s="24" t="s">
        <v>22</v>
      </c>
      <c r="S31" s="214" t="s">
        <v>22</v>
      </c>
      <c r="T31" s="847" t="s">
        <v>74</v>
      </c>
    </row>
    <row r="32" spans="1:21" s="149" customFormat="1" ht="13.5" customHeight="1" x14ac:dyDescent="0.15">
      <c r="A32" s="151">
        <v>23</v>
      </c>
      <c r="B32" s="849" t="s">
        <v>130</v>
      </c>
      <c r="C32" s="850"/>
      <c r="D32" s="150" t="s">
        <v>185</v>
      </c>
      <c r="E32" s="410" t="s">
        <v>520</v>
      </c>
      <c r="F32" s="177"/>
      <c r="G32" s="398"/>
      <c r="H32" s="532" t="s">
        <v>520</v>
      </c>
      <c r="I32" s="177"/>
      <c r="J32" s="177"/>
      <c r="K32" s="177" t="s">
        <v>520</v>
      </c>
      <c r="L32" s="402"/>
      <c r="M32" s="402"/>
      <c r="N32" s="177" t="s">
        <v>520</v>
      </c>
      <c r="O32" s="398"/>
      <c r="P32" s="314"/>
      <c r="Q32" s="21" t="s">
        <v>520</v>
      </c>
      <c r="R32" s="20" t="s">
        <v>520</v>
      </c>
      <c r="S32" s="213" t="s">
        <v>520</v>
      </c>
      <c r="T32" s="848"/>
      <c r="U32" s="88"/>
    </row>
    <row r="33" spans="1:20" ht="13.5" customHeight="1" x14ac:dyDescent="0.15">
      <c r="A33" s="105">
        <v>24</v>
      </c>
      <c r="B33" s="851" t="s">
        <v>75</v>
      </c>
      <c r="C33" s="852"/>
      <c r="D33" s="108" t="s">
        <v>309</v>
      </c>
      <c r="E33" s="332">
        <v>50</v>
      </c>
      <c r="F33" s="537"/>
      <c r="G33" s="537"/>
      <c r="H33" s="20">
        <v>50</v>
      </c>
      <c r="I33" s="537"/>
      <c r="J33" s="537"/>
      <c r="K33" s="20">
        <v>62</v>
      </c>
      <c r="L33" s="537"/>
      <c r="M33" s="537"/>
      <c r="N33" s="20">
        <v>52</v>
      </c>
      <c r="O33" s="537"/>
      <c r="P33" s="542"/>
      <c r="Q33" s="21">
        <v>62</v>
      </c>
      <c r="R33" s="20">
        <v>50</v>
      </c>
      <c r="S33" s="213">
        <v>54</v>
      </c>
      <c r="T33" s="111" t="s">
        <v>39</v>
      </c>
    </row>
    <row r="34" spans="1:20" ht="13.5" customHeight="1" x14ac:dyDescent="0.15">
      <c r="A34" s="105">
        <v>25</v>
      </c>
      <c r="B34" s="851" t="s">
        <v>88</v>
      </c>
      <c r="C34" s="852"/>
      <c r="D34" s="108" t="s">
        <v>310</v>
      </c>
      <c r="E34" s="449" t="s">
        <v>506</v>
      </c>
      <c r="F34" s="184" t="s">
        <v>506</v>
      </c>
      <c r="G34" s="184" t="s">
        <v>506</v>
      </c>
      <c r="H34" s="184" t="s">
        <v>506</v>
      </c>
      <c r="I34" s="184" t="s">
        <v>506</v>
      </c>
      <c r="J34" s="184" t="s">
        <v>506</v>
      </c>
      <c r="K34" s="184" t="s">
        <v>506</v>
      </c>
      <c r="L34" s="184" t="s">
        <v>506</v>
      </c>
      <c r="M34" s="184" t="s">
        <v>506</v>
      </c>
      <c r="N34" s="184" t="s">
        <v>506</v>
      </c>
      <c r="O34" s="184" t="s">
        <v>506</v>
      </c>
      <c r="P34" s="184" t="s">
        <v>506</v>
      </c>
      <c r="Q34" s="12" t="s">
        <v>506</v>
      </c>
      <c r="R34" s="11" t="s">
        <v>506</v>
      </c>
      <c r="S34" s="212" t="s">
        <v>506</v>
      </c>
      <c r="T34" s="847" t="s">
        <v>74</v>
      </c>
    </row>
    <row r="35" spans="1:20" ht="13.5" customHeight="1" x14ac:dyDescent="0.15">
      <c r="A35" s="105">
        <v>26</v>
      </c>
      <c r="B35" s="851" t="s">
        <v>650</v>
      </c>
      <c r="C35" s="852"/>
      <c r="D35" s="108" t="s">
        <v>311</v>
      </c>
      <c r="E35" s="411">
        <v>7</v>
      </c>
      <c r="F35" s="411">
        <v>7</v>
      </c>
      <c r="G35" s="411">
        <v>7.1</v>
      </c>
      <c r="H35" s="411">
        <v>7</v>
      </c>
      <c r="I35" s="411">
        <v>7</v>
      </c>
      <c r="J35" s="411">
        <v>7</v>
      </c>
      <c r="K35" s="411">
        <v>7</v>
      </c>
      <c r="L35" s="411">
        <v>6.9</v>
      </c>
      <c r="M35" s="411">
        <v>6.9</v>
      </c>
      <c r="N35" s="411">
        <v>7</v>
      </c>
      <c r="O35" s="411">
        <v>7</v>
      </c>
      <c r="P35" s="411">
        <v>6.8</v>
      </c>
      <c r="Q35" s="54">
        <v>7.1</v>
      </c>
      <c r="R35" s="185">
        <v>6.8</v>
      </c>
      <c r="S35" s="246">
        <v>7</v>
      </c>
      <c r="T35" s="858"/>
    </row>
    <row r="36" spans="1:20" ht="27" customHeight="1" x14ac:dyDescent="0.15">
      <c r="A36" s="116">
        <v>27</v>
      </c>
      <c r="B36" s="851" t="s">
        <v>312</v>
      </c>
      <c r="C36" s="852"/>
      <c r="D36" s="117" t="s">
        <v>373</v>
      </c>
      <c r="E36" s="404">
        <v>-2.8</v>
      </c>
      <c r="F36" s="158"/>
      <c r="G36" s="397"/>
      <c r="H36" s="450">
        <v>-2.5</v>
      </c>
      <c r="I36" s="169"/>
      <c r="J36" s="158"/>
      <c r="K36" s="454">
        <v>-2.2999999999999998</v>
      </c>
      <c r="L36" s="388"/>
      <c r="M36" s="388"/>
      <c r="N36" s="454">
        <v>-2.6</v>
      </c>
      <c r="O36" s="383"/>
      <c r="P36" s="228"/>
      <c r="Q36" s="12">
        <v>-2.2999999999999998</v>
      </c>
      <c r="R36" s="11">
        <v>-2.8</v>
      </c>
      <c r="S36" s="212">
        <v>-2.6</v>
      </c>
      <c r="T36" s="848"/>
    </row>
    <row r="37" spans="1:20" ht="27" customHeight="1" x14ac:dyDescent="0.15">
      <c r="A37" s="116">
        <v>28</v>
      </c>
      <c r="B37" s="854" t="s">
        <v>313</v>
      </c>
      <c r="C37" s="855"/>
      <c r="D37" s="118" t="s">
        <v>372</v>
      </c>
      <c r="E37" s="408">
        <v>0</v>
      </c>
      <c r="F37" s="178"/>
      <c r="G37" s="531"/>
      <c r="H37" s="415">
        <v>0</v>
      </c>
      <c r="I37" s="178"/>
      <c r="J37" s="178"/>
      <c r="K37" s="191">
        <v>0</v>
      </c>
      <c r="L37" s="191"/>
      <c r="M37" s="191"/>
      <c r="N37" s="191">
        <v>0</v>
      </c>
      <c r="O37" s="97"/>
      <c r="P37" s="315"/>
      <c r="Q37" s="21">
        <v>0</v>
      </c>
      <c r="R37" s="20">
        <v>0</v>
      </c>
      <c r="S37" s="213">
        <v>0</v>
      </c>
      <c r="T37" s="115" t="s">
        <v>314</v>
      </c>
    </row>
    <row r="38" spans="1:20" ht="13.5" customHeight="1" x14ac:dyDescent="0.15">
      <c r="A38" s="105">
        <v>29</v>
      </c>
      <c r="B38" s="851" t="s">
        <v>348</v>
      </c>
      <c r="C38" s="852"/>
      <c r="D38" s="324" t="s">
        <v>371</v>
      </c>
      <c r="E38" s="405" t="s">
        <v>104</v>
      </c>
      <c r="F38" s="175"/>
      <c r="G38" s="374"/>
      <c r="H38" s="412" t="s">
        <v>104</v>
      </c>
      <c r="I38" s="175"/>
      <c r="J38" s="175"/>
      <c r="K38" s="417" t="s">
        <v>104</v>
      </c>
      <c r="L38" s="189"/>
      <c r="M38" s="189"/>
      <c r="N38" s="417" t="s">
        <v>104</v>
      </c>
      <c r="O38" s="374"/>
      <c r="P38" s="235"/>
      <c r="Q38" s="28" t="s">
        <v>104</v>
      </c>
      <c r="R38" s="172" t="s">
        <v>104</v>
      </c>
      <c r="S38" s="216" t="s">
        <v>104</v>
      </c>
      <c r="T38" s="111" t="s">
        <v>44</v>
      </c>
    </row>
    <row r="39" spans="1:20" ht="13.5" customHeight="1" x14ac:dyDescent="0.15">
      <c r="A39" s="119">
        <v>30</v>
      </c>
      <c r="B39" s="854" t="s">
        <v>66</v>
      </c>
      <c r="C39" s="855"/>
      <c r="D39" s="324" t="s">
        <v>371</v>
      </c>
      <c r="E39" s="333" t="s">
        <v>519</v>
      </c>
      <c r="F39" s="543">
        <v>0</v>
      </c>
      <c r="G39" s="543">
        <v>0</v>
      </c>
      <c r="H39" s="25">
        <v>0.02</v>
      </c>
      <c r="I39" s="543">
        <v>0</v>
      </c>
      <c r="J39" s="543">
        <v>0</v>
      </c>
      <c r="K39" s="25">
        <v>0.01</v>
      </c>
      <c r="L39" s="543">
        <v>0</v>
      </c>
      <c r="M39" s="543">
        <v>0</v>
      </c>
      <c r="N39" s="25" t="s">
        <v>519</v>
      </c>
      <c r="O39" s="543">
        <v>0</v>
      </c>
      <c r="P39" s="544">
        <v>0</v>
      </c>
      <c r="Q39" s="27">
        <v>0.02</v>
      </c>
      <c r="R39" s="25" t="s">
        <v>519</v>
      </c>
      <c r="S39" s="215" t="s">
        <v>519</v>
      </c>
      <c r="T39" s="440" t="s">
        <v>25</v>
      </c>
    </row>
    <row r="40" spans="1:20" ht="27" customHeight="1" thickBot="1" x14ac:dyDescent="0.2">
      <c r="A40" s="181">
        <v>31</v>
      </c>
      <c r="B40" s="856" t="s">
        <v>495</v>
      </c>
      <c r="C40" s="857"/>
      <c r="D40" s="325" t="s">
        <v>523</v>
      </c>
      <c r="E40" s="409" t="s">
        <v>540</v>
      </c>
      <c r="F40" s="390"/>
      <c r="G40" s="148"/>
      <c r="H40" s="526" t="s">
        <v>540</v>
      </c>
      <c r="I40" s="390"/>
      <c r="J40" s="391"/>
      <c r="K40" s="416" t="s">
        <v>540</v>
      </c>
      <c r="L40" s="391"/>
      <c r="M40" s="391"/>
      <c r="N40" s="416" t="s">
        <v>540</v>
      </c>
      <c r="O40" s="391"/>
      <c r="P40" s="391"/>
      <c r="Q40" s="55" t="s">
        <v>540</v>
      </c>
      <c r="R40" s="80" t="s">
        <v>540</v>
      </c>
      <c r="S40" s="223" t="s">
        <v>540</v>
      </c>
      <c r="T40" s="445" t="s">
        <v>74</v>
      </c>
    </row>
    <row r="41" spans="1:20" s="103" customFormat="1" ht="13.5" customHeight="1" x14ac:dyDescent="0.15">
      <c r="A41" s="859" t="s">
        <v>89</v>
      </c>
      <c r="B41" s="860"/>
      <c r="C41" s="860"/>
      <c r="D41" s="254" t="s">
        <v>325</v>
      </c>
      <c r="E41" s="255"/>
      <c r="F41" s="247"/>
      <c r="G41" s="247"/>
      <c r="H41" s="570"/>
      <c r="I41" s="153"/>
      <c r="J41" s="381"/>
      <c r="K41" s="381"/>
      <c r="L41" s="247"/>
      <c r="M41" s="247"/>
      <c r="N41" s="247"/>
      <c r="O41" s="247"/>
      <c r="P41" s="247"/>
      <c r="Q41" s="474"/>
      <c r="R41" s="475"/>
      <c r="S41" s="476"/>
      <c r="T41" s="277"/>
    </row>
    <row r="42" spans="1:20" ht="13.5" customHeight="1" x14ac:dyDescent="0.15">
      <c r="A42" s="121">
        <v>1</v>
      </c>
      <c r="B42" s="865" t="s">
        <v>382</v>
      </c>
      <c r="C42" s="866"/>
      <c r="D42" s="578" t="s">
        <v>163</v>
      </c>
      <c r="E42" s="270"/>
      <c r="F42" s="271"/>
      <c r="G42" s="271"/>
      <c r="H42" s="271"/>
      <c r="I42" s="271" t="s">
        <v>566</v>
      </c>
      <c r="J42" s="271"/>
      <c r="K42" s="271"/>
      <c r="L42" s="388"/>
      <c r="M42" s="388"/>
      <c r="N42" s="388"/>
      <c r="O42" s="399"/>
      <c r="P42" s="233"/>
      <c r="Q42" s="112" t="s">
        <v>22</v>
      </c>
      <c r="R42" s="236" t="s">
        <v>22</v>
      </c>
      <c r="S42" s="237" t="s">
        <v>22</v>
      </c>
      <c r="T42" s="847" t="s">
        <v>318</v>
      </c>
    </row>
    <row r="43" spans="1:20" ht="13.5" customHeight="1" thickBot="1" x14ac:dyDescent="0.2">
      <c r="A43" s="120">
        <v>2</v>
      </c>
      <c r="B43" s="836" t="s">
        <v>383</v>
      </c>
      <c r="C43" s="837"/>
      <c r="D43" s="577" t="s">
        <v>163</v>
      </c>
      <c r="E43" s="101"/>
      <c r="F43" s="158"/>
      <c r="G43" s="652"/>
      <c r="H43" s="574"/>
      <c r="I43" s="158" t="s">
        <v>566</v>
      </c>
      <c r="J43" s="158"/>
      <c r="K43" s="158"/>
      <c r="L43" s="388"/>
      <c r="M43" s="388"/>
      <c r="N43" s="388"/>
      <c r="O43" s="383"/>
      <c r="P43" s="233"/>
      <c r="Q43" s="640" t="s">
        <v>22</v>
      </c>
      <c r="R43" s="641" t="s">
        <v>22</v>
      </c>
      <c r="S43" s="642" t="s">
        <v>22</v>
      </c>
      <c r="T43" s="853"/>
    </row>
    <row r="44" spans="1:20" ht="14.25" customHeight="1" thickBot="1" x14ac:dyDescent="0.2">
      <c r="A44" s="841" t="s">
        <v>660</v>
      </c>
      <c r="B44" s="842"/>
      <c r="C44" s="842"/>
      <c r="D44" s="843"/>
      <c r="E44" s="122">
        <v>2</v>
      </c>
      <c r="F44" s="123">
        <v>2</v>
      </c>
      <c r="G44" s="123">
        <v>2</v>
      </c>
      <c r="H44" s="123">
        <v>2</v>
      </c>
      <c r="I44" s="123">
        <v>2</v>
      </c>
      <c r="J44" s="123">
        <v>2</v>
      </c>
      <c r="K44" s="123">
        <v>2</v>
      </c>
      <c r="L44" s="403">
        <v>2</v>
      </c>
      <c r="M44" s="403">
        <v>2</v>
      </c>
      <c r="N44" s="403">
        <v>2</v>
      </c>
      <c r="O44" s="400">
        <v>2</v>
      </c>
      <c r="P44" s="321">
        <v>2</v>
      </c>
      <c r="Q44" s="322"/>
      <c r="R44" s="239"/>
      <c r="S44" s="239"/>
      <c r="T44" s="124"/>
    </row>
    <row r="45" spans="1:20" ht="11.25" customHeight="1" x14ac:dyDescent="0.15">
      <c r="A45" s="88" t="s">
        <v>322</v>
      </c>
      <c r="B45" s="125"/>
      <c r="C45" s="125"/>
      <c r="D45" s="125"/>
      <c r="E45" s="126"/>
      <c r="F45" s="126"/>
      <c r="G45" s="126"/>
      <c r="H45" s="125"/>
      <c r="I45" s="125"/>
      <c r="J45" s="125"/>
      <c r="K45" s="125"/>
      <c r="L45" s="125"/>
      <c r="M45" s="125"/>
      <c r="N45" s="125"/>
      <c r="O45" s="125"/>
      <c r="P45" s="126"/>
      <c r="Q45" s="126"/>
      <c r="R45" s="126"/>
      <c r="S45" s="126"/>
      <c r="T45" s="126"/>
    </row>
    <row r="46" spans="1:20" ht="11.25" customHeight="1" x14ac:dyDescent="0.15">
      <c r="A46" s="127" t="s">
        <v>323</v>
      </c>
    </row>
    <row r="47" spans="1:20" ht="10.5" customHeight="1" x14ac:dyDescent="0.1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20" ht="10.15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</sheetData>
  <mergeCells count="55">
    <mergeCell ref="F3:H3"/>
    <mergeCell ref="F4:H4"/>
    <mergeCell ref="A4:B4"/>
    <mergeCell ref="A6:B12"/>
    <mergeCell ref="C11:D11"/>
    <mergeCell ref="C7:D7"/>
    <mergeCell ref="C10:D10"/>
    <mergeCell ref="T6:T12"/>
    <mergeCell ref="Q6:Q10"/>
    <mergeCell ref="R6:R10"/>
    <mergeCell ref="S6:S10"/>
    <mergeCell ref="C9:D9"/>
    <mergeCell ref="C8:D8"/>
    <mergeCell ref="C12:D12"/>
    <mergeCell ref="C6:D6"/>
    <mergeCell ref="B15:C15"/>
    <mergeCell ref="B20:C20"/>
    <mergeCell ref="A44:D44"/>
    <mergeCell ref="B42:C42"/>
    <mergeCell ref="B43:C43"/>
    <mergeCell ref="A41:C41"/>
    <mergeCell ref="B22:C22"/>
    <mergeCell ref="B23:C23"/>
    <mergeCell ref="B36:C36"/>
    <mergeCell ref="B30:C30"/>
    <mergeCell ref="B26:C26"/>
    <mergeCell ref="T17:T19"/>
    <mergeCell ref="B17:C17"/>
    <mergeCell ref="A13:C13"/>
    <mergeCell ref="B18:C18"/>
    <mergeCell ref="B37:C37"/>
    <mergeCell ref="T34:T36"/>
    <mergeCell ref="B35:C35"/>
    <mergeCell ref="B21:C21"/>
    <mergeCell ref="B33:C33"/>
    <mergeCell ref="B28:C28"/>
    <mergeCell ref="B25:C25"/>
    <mergeCell ref="B24:C24"/>
    <mergeCell ref="B19:C19"/>
    <mergeCell ref="B16:C16"/>
    <mergeCell ref="T14:T16"/>
    <mergeCell ref="B14:C14"/>
    <mergeCell ref="T20:T21"/>
    <mergeCell ref="T22:T23"/>
    <mergeCell ref="B32:C32"/>
    <mergeCell ref="B34:C34"/>
    <mergeCell ref="T42:T43"/>
    <mergeCell ref="B39:C39"/>
    <mergeCell ref="T31:T32"/>
    <mergeCell ref="B31:C31"/>
    <mergeCell ref="T29:T30"/>
    <mergeCell ref="B29:C29"/>
    <mergeCell ref="B27:C27"/>
    <mergeCell ref="B38:C38"/>
    <mergeCell ref="B40:C40"/>
  </mergeCells>
  <phoneticPr fontId="2"/>
  <pageMargins left="0.78740157480314965" right="0.78740157480314965" top="0.78740157480314965" bottom="0.39370078740157483" header="0" footer="0"/>
  <pageSetup paperSize="9" scale="64" orientation="landscape" r:id="rId1"/>
  <headerFooter alignWithMargins="0"/>
  <rowBreaks count="1" manualBreakCount="1">
    <brk id="4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90" zoomScaleNormal="90" zoomScaleSheetLayoutView="90" workbookViewId="0">
      <selection activeCell="E4" sqref="E4"/>
    </sheetView>
  </sheetViews>
  <sheetFormatPr defaultColWidth="8.875" defaultRowHeight="10.15" customHeight="1" x14ac:dyDescent="0.15"/>
  <cols>
    <col min="1" max="1" width="3.375" style="88" customWidth="1"/>
    <col min="2" max="2" width="12.625" style="88" customWidth="1"/>
    <col min="3" max="3" width="24.125" style="88" customWidth="1"/>
    <col min="4" max="4" width="13.375" style="88" customWidth="1"/>
    <col min="5" max="5" width="11" style="88" customWidth="1"/>
    <col min="6" max="11" width="9.125" style="97" customWidth="1"/>
    <col min="12" max="12" width="1.125" style="134" customWidth="1"/>
    <col min="13" max="13" width="3.5" style="88" customWidth="1"/>
    <col min="14" max="14" width="12.625" style="88" customWidth="1"/>
    <col min="15" max="15" width="24.125" style="88" customWidth="1"/>
    <col min="16" max="16" width="13.375" style="88" customWidth="1"/>
    <col min="17" max="17" width="11" style="88" customWidth="1"/>
    <col min="18" max="23" width="9.125" style="97" customWidth="1"/>
    <col min="24" max="16384" width="8.875" style="88"/>
  </cols>
  <sheetData>
    <row r="1" spans="1:23" ht="20.100000000000001" customHeight="1" x14ac:dyDescent="0.15">
      <c r="B1" s="84" t="str">
        <f>'1 浄水'!B1</f>
        <v>　　　　　　　　　　　　定　期　水　質　検　査　結　果（令和５年度）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9"/>
    </row>
    <row r="3" spans="1:23" ht="19.149999999999999" customHeight="1" thickBot="1" x14ac:dyDescent="0.2">
      <c r="A3" s="130"/>
      <c r="C3" s="131"/>
      <c r="D3" s="131"/>
      <c r="E3" s="456" t="s">
        <v>0</v>
      </c>
      <c r="F3" s="814" t="s">
        <v>1</v>
      </c>
      <c r="G3" s="815"/>
      <c r="H3" s="816"/>
      <c r="I3" s="88"/>
      <c r="J3" s="88"/>
      <c r="K3" s="88"/>
      <c r="L3" s="88"/>
    </row>
    <row r="4" spans="1:23" ht="19.149999999999999" customHeight="1" thickBot="1" x14ac:dyDescent="0.2">
      <c r="A4" s="885" t="s">
        <v>2</v>
      </c>
      <c r="B4" s="886"/>
      <c r="C4" s="132" t="s">
        <v>644</v>
      </c>
      <c r="D4" s="133"/>
      <c r="E4" s="95">
        <v>1</v>
      </c>
      <c r="F4" s="817" t="s">
        <v>643</v>
      </c>
      <c r="G4" s="818"/>
      <c r="H4" s="819"/>
      <c r="I4" s="88"/>
      <c r="J4" s="88"/>
      <c r="K4" s="88"/>
      <c r="L4" s="88"/>
    </row>
    <row r="5" spans="1:23" ht="10.15" customHeight="1" thickBot="1" x14ac:dyDescent="0.2">
      <c r="A5" s="139"/>
      <c r="B5" s="139"/>
      <c r="C5" s="97"/>
      <c r="D5" s="97"/>
      <c r="E5" s="97"/>
    </row>
    <row r="6" spans="1:23" ht="15" customHeight="1" x14ac:dyDescent="0.15">
      <c r="A6" s="898" t="s">
        <v>4</v>
      </c>
      <c r="B6" s="899"/>
      <c r="C6" s="883" t="s">
        <v>273</v>
      </c>
      <c r="D6" s="884"/>
      <c r="E6" s="884"/>
      <c r="F6" s="902">
        <v>45056</v>
      </c>
      <c r="G6" s="903"/>
      <c r="H6" s="904">
        <v>45112</v>
      </c>
      <c r="I6" s="905"/>
      <c r="J6" s="904">
        <v>45175</v>
      </c>
      <c r="K6" s="913"/>
      <c r="L6" s="135"/>
      <c r="M6" s="898" t="s">
        <v>4</v>
      </c>
      <c r="N6" s="899"/>
      <c r="O6" s="883" t="s">
        <v>273</v>
      </c>
      <c r="P6" s="884"/>
      <c r="Q6" s="884"/>
      <c r="R6" s="902">
        <f>IF(F6="", "", F6)</f>
        <v>45056</v>
      </c>
      <c r="S6" s="903"/>
      <c r="T6" s="904">
        <f>IF(H6="", "", H6)</f>
        <v>45112</v>
      </c>
      <c r="U6" s="905"/>
      <c r="V6" s="904">
        <f>IF(J6="", "", J6)</f>
        <v>45175</v>
      </c>
      <c r="W6" s="913"/>
    </row>
    <row r="7" spans="1:23" ht="15" customHeight="1" x14ac:dyDescent="0.15">
      <c r="A7" s="900"/>
      <c r="B7" s="901"/>
      <c r="C7" s="881" t="s">
        <v>275</v>
      </c>
      <c r="D7" s="882"/>
      <c r="E7" s="882"/>
      <c r="F7" s="908">
        <v>0.39930555555555558</v>
      </c>
      <c r="G7" s="909"/>
      <c r="H7" s="910">
        <v>0.38194444444444442</v>
      </c>
      <c r="I7" s="911"/>
      <c r="J7" s="910">
        <v>0.41388888888888892</v>
      </c>
      <c r="K7" s="912"/>
      <c r="L7" s="136"/>
      <c r="M7" s="900"/>
      <c r="N7" s="901"/>
      <c r="O7" s="881" t="s">
        <v>275</v>
      </c>
      <c r="P7" s="882"/>
      <c r="Q7" s="882"/>
      <c r="R7" s="908">
        <f t="shared" ref="R7:R11" si="0">IF(F7="", "", F7)</f>
        <v>0.39930555555555558</v>
      </c>
      <c r="S7" s="911"/>
      <c r="T7" s="910">
        <f t="shared" ref="T7:T11" si="1">IF(H7="", "", H7)</f>
        <v>0.38194444444444442</v>
      </c>
      <c r="U7" s="911"/>
      <c r="V7" s="910">
        <f t="shared" ref="V7:V11" si="2">IF(J7="", "", J7)</f>
        <v>0.41388888888888892</v>
      </c>
      <c r="W7" s="912"/>
    </row>
    <row r="8" spans="1:23" ht="15" customHeight="1" x14ac:dyDescent="0.15">
      <c r="A8" s="900"/>
      <c r="B8" s="901"/>
      <c r="C8" s="881" t="s">
        <v>276</v>
      </c>
      <c r="D8" s="882"/>
      <c r="E8" s="882"/>
      <c r="F8" s="892" t="s">
        <v>504</v>
      </c>
      <c r="G8" s="893"/>
      <c r="H8" s="894" t="s">
        <v>504</v>
      </c>
      <c r="I8" s="895"/>
      <c r="J8" s="896" t="s">
        <v>507</v>
      </c>
      <c r="K8" s="897"/>
      <c r="L8" s="137"/>
      <c r="M8" s="900"/>
      <c r="N8" s="901"/>
      <c r="O8" s="881" t="s">
        <v>276</v>
      </c>
      <c r="P8" s="882"/>
      <c r="Q8" s="882"/>
      <c r="R8" s="892" t="str">
        <f t="shared" si="0"/>
        <v>晴</v>
      </c>
      <c r="S8" s="895"/>
      <c r="T8" s="894" t="str">
        <f t="shared" si="1"/>
        <v>晴</v>
      </c>
      <c r="U8" s="895"/>
      <c r="V8" s="894" t="str">
        <f t="shared" si="2"/>
        <v>曇</v>
      </c>
      <c r="W8" s="921"/>
    </row>
    <row r="9" spans="1:23" ht="15" customHeight="1" x14ac:dyDescent="0.15">
      <c r="A9" s="900"/>
      <c r="B9" s="901"/>
      <c r="C9" s="881" t="s">
        <v>277</v>
      </c>
      <c r="D9" s="882"/>
      <c r="E9" s="882"/>
      <c r="F9" s="922" t="s">
        <v>504</v>
      </c>
      <c r="G9" s="923"/>
      <c r="H9" s="882" t="s">
        <v>507</v>
      </c>
      <c r="I9" s="924"/>
      <c r="J9" s="896" t="s">
        <v>507</v>
      </c>
      <c r="K9" s="897"/>
      <c r="M9" s="900"/>
      <c r="N9" s="901"/>
      <c r="O9" s="881" t="s">
        <v>277</v>
      </c>
      <c r="P9" s="882"/>
      <c r="Q9" s="882"/>
      <c r="R9" s="922" t="str">
        <f t="shared" si="0"/>
        <v>晴</v>
      </c>
      <c r="S9" s="924"/>
      <c r="T9" s="882" t="str">
        <f t="shared" si="1"/>
        <v>曇</v>
      </c>
      <c r="U9" s="924"/>
      <c r="V9" s="882" t="str">
        <f t="shared" si="2"/>
        <v>曇</v>
      </c>
      <c r="W9" s="925"/>
    </row>
    <row r="10" spans="1:23" ht="15" customHeight="1" x14ac:dyDescent="0.15">
      <c r="A10" s="900"/>
      <c r="B10" s="901"/>
      <c r="C10" s="881" t="s">
        <v>278</v>
      </c>
      <c r="D10" s="882"/>
      <c r="E10" s="882"/>
      <c r="F10" s="906">
        <v>16.5</v>
      </c>
      <c r="G10" s="907"/>
      <c r="H10" s="914">
        <v>28.5</v>
      </c>
      <c r="I10" s="915"/>
      <c r="J10" s="914">
        <v>32</v>
      </c>
      <c r="K10" s="920"/>
      <c r="L10" s="138"/>
      <c r="M10" s="900"/>
      <c r="N10" s="901"/>
      <c r="O10" s="881" t="s">
        <v>278</v>
      </c>
      <c r="P10" s="882"/>
      <c r="Q10" s="882"/>
      <c r="R10" s="906">
        <f t="shared" si="0"/>
        <v>16.5</v>
      </c>
      <c r="S10" s="915"/>
      <c r="T10" s="914">
        <f t="shared" si="1"/>
        <v>28.5</v>
      </c>
      <c r="U10" s="915"/>
      <c r="V10" s="914">
        <f t="shared" si="2"/>
        <v>32</v>
      </c>
      <c r="W10" s="920"/>
    </row>
    <row r="11" spans="1:23" ht="15" customHeight="1" thickBot="1" x14ac:dyDescent="0.2">
      <c r="A11" s="900"/>
      <c r="B11" s="901"/>
      <c r="C11" s="881" t="s">
        <v>279</v>
      </c>
      <c r="D11" s="882"/>
      <c r="E11" s="882"/>
      <c r="F11" s="934">
        <v>11.8</v>
      </c>
      <c r="G11" s="935"/>
      <c r="H11" s="916">
        <v>20</v>
      </c>
      <c r="I11" s="917"/>
      <c r="J11" s="916">
        <v>19.899999999999999</v>
      </c>
      <c r="K11" s="926"/>
      <c r="L11" s="138"/>
      <c r="M11" s="900"/>
      <c r="N11" s="901"/>
      <c r="O11" s="881" t="s">
        <v>279</v>
      </c>
      <c r="P11" s="882"/>
      <c r="Q11" s="882"/>
      <c r="R11" s="934">
        <f t="shared" si="0"/>
        <v>11.8</v>
      </c>
      <c r="S11" s="917"/>
      <c r="T11" s="916">
        <f t="shared" si="1"/>
        <v>20</v>
      </c>
      <c r="U11" s="917"/>
      <c r="V11" s="916">
        <f t="shared" si="2"/>
        <v>19.899999999999999</v>
      </c>
      <c r="W11" s="926"/>
    </row>
    <row r="12" spans="1:23" ht="15" customHeight="1" x14ac:dyDescent="0.15">
      <c r="A12" s="927" t="s">
        <v>369</v>
      </c>
      <c r="B12" s="928"/>
      <c r="C12" s="929"/>
      <c r="D12" s="930" t="s">
        <v>324</v>
      </c>
      <c r="E12" s="626" t="s">
        <v>657</v>
      </c>
      <c r="F12" s="328"/>
      <c r="G12" s="329"/>
      <c r="H12" s="615" t="s">
        <v>375</v>
      </c>
      <c r="I12" s="615" t="s">
        <v>374</v>
      </c>
      <c r="J12" s="329"/>
      <c r="K12" s="330"/>
      <c r="L12" s="97"/>
      <c r="M12" s="927" t="s">
        <v>369</v>
      </c>
      <c r="N12" s="928"/>
      <c r="O12" s="929"/>
      <c r="P12" s="930" t="s">
        <v>324</v>
      </c>
      <c r="Q12" s="626" t="s">
        <v>657</v>
      </c>
      <c r="R12" s="328"/>
      <c r="S12" s="329"/>
      <c r="T12" s="615" t="s">
        <v>375</v>
      </c>
      <c r="U12" s="615" t="s">
        <v>374</v>
      </c>
      <c r="V12" s="329"/>
      <c r="W12" s="330"/>
    </row>
    <row r="13" spans="1:23" ht="15" customHeight="1" thickBot="1" x14ac:dyDescent="0.2">
      <c r="A13" s="279" t="s">
        <v>326</v>
      </c>
      <c r="B13" s="932" t="s">
        <v>327</v>
      </c>
      <c r="C13" s="933"/>
      <c r="D13" s="931"/>
      <c r="E13" s="627" t="s">
        <v>328</v>
      </c>
      <c r="F13" s="280" t="s">
        <v>329</v>
      </c>
      <c r="G13" s="346" t="s">
        <v>330</v>
      </c>
      <c r="H13" s="193" t="s">
        <v>329</v>
      </c>
      <c r="I13" s="281" t="s">
        <v>330</v>
      </c>
      <c r="J13" s="193" t="s">
        <v>329</v>
      </c>
      <c r="K13" s="282" t="s">
        <v>330</v>
      </c>
      <c r="L13" s="283"/>
      <c r="M13" s="279" t="s">
        <v>326</v>
      </c>
      <c r="N13" s="932" t="s">
        <v>327</v>
      </c>
      <c r="O13" s="933"/>
      <c r="P13" s="931"/>
      <c r="Q13" s="627" t="s">
        <v>328</v>
      </c>
      <c r="R13" s="621" t="s">
        <v>626</v>
      </c>
      <c r="S13" s="634" t="s">
        <v>627</v>
      </c>
      <c r="T13" s="621" t="s">
        <v>626</v>
      </c>
      <c r="U13" s="634" t="s">
        <v>627</v>
      </c>
      <c r="V13" s="342" t="s">
        <v>626</v>
      </c>
      <c r="W13" s="635" t="s">
        <v>627</v>
      </c>
    </row>
    <row r="14" spans="1:23" ht="15" customHeight="1" x14ac:dyDescent="0.15">
      <c r="A14" s="104">
        <v>1</v>
      </c>
      <c r="B14" s="284" t="s">
        <v>386</v>
      </c>
      <c r="C14" s="140"/>
      <c r="D14" s="285" t="s">
        <v>333</v>
      </c>
      <c r="E14" s="286">
        <v>0.05</v>
      </c>
      <c r="F14" s="352" t="s">
        <v>159</v>
      </c>
      <c r="G14" s="552">
        <v>0</v>
      </c>
      <c r="H14" s="352" t="s">
        <v>159</v>
      </c>
      <c r="I14" s="557">
        <v>0</v>
      </c>
      <c r="J14" s="352" t="s">
        <v>159</v>
      </c>
      <c r="K14" s="559">
        <v>0</v>
      </c>
      <c r="L14" s="141"/>
      <c r="M14" s="104">
        <v>59</v>
      </c>
      <c r="N14" s="284" t="s">
        <v>440</v>
      </c>
      <c r="O14" s="140"/>
      <c r="P14" s="285" t="s">
        <v>333</v>
      </c>
      <c r="Q14" s="286">
        <v>0.08</v>
      </c>
      <c r="R14" s="636" t="s">
        <v>532</v>
      </c>
      <c r="S14" s="557">
        <v>0</v>
      </c>
      <c r="T14" s="636" t="s">
        <v>532</v>
      </c>
      <c r="U14" s="557">
        <v>0</v>
      </c>
      <c r="V14" s="636" t="s">
        <v>532</v>
      </c>
      <c r="W14" s="559">
        <v>0</v>
      </c>
    </row>
    <row r="15" spans="1:23" ht="15" customHeight="1" x14ac:dyDescent="0.15">
      <c r="A15" s="120">
        <v>2</v>
      </c>
      <c r="B15" s="287" t="s">
        <v>387</v>
      </c>
      <c r="C15" s="142"/>
      <c r="D15" s="290" t="s">
        <v>332</v>
      </c>
      <c r="E15" s="289">
        <v>0.08</v>
      </c>
      <c r="F15" s="353" t="s">
        <v>532</v>
      </c>
      <c r="G15" s="553">
        <v>0</v>
      </c>
      <c r="H15" s="353" t="s">
        <v>532</v>
      </c>
      <c r="I15" s="558">
        <v>0</v>
      </c>
      <c r="J15" s="353" t="s">
        <v>532</v>
      </c>
      <c r="K15" s="560">
        <v>0</v>
      </c>
      <c r="L15" s="141"/>
      <c r="M15" s="632">
        <v>60</v>
      </c>
      <c r="N15" s="291" t="s">
        <v>441</v>
      </c>
      <c r="O15" s="143"/>
      <c r="P15" s="294" t="s">
        <v>334</v>
      </c>
      <c r="Q15" s="293">
        <v>0.3</v>
      </c>
      <c r="R15" s="352" t="s">
        <v>541</v>
      </c>
      <c r="S15" s="555">
        <v>0</v>
      </c>
      <c r="T15" s="352" t="s">
        <v>541</v>
      </c>
      <c r="U15" s="555">
        <v>0</v>
      </c>
      <c r="V15" s="352" t="s">
        <v>541</v>
      </c>
      <c r="W15" s="561">
        <v>0</v>
      </c>
    </row>
    <row r="16" spans="1:23" ht="15" customHeight="1" x14ac:dyDescent="0.15">
      <c r="A16" s="105">
        <v>3</v>
      </c>
      <c r="B16" s="287" t="s">
        <v>388</v>
      </c>
      <c r="C16" s="142"/>
      <c r="D16" s="290" t="s">
        <v>332</v>
      </c>
      <c r="E16" s="343">
        <v>0.02</v>
      </c>
      <c r="F16" s="353" t="s">
        <v>104</v>
      </c>
      <c r="G16" s="553">
        <v>0</v>
      </c>
      <c r="H16" s="353" t="s">
        <v>104</v>
      </c>
      <c r="I16" s="558">
        <v>0</v>
      </c>
      <c r="J16" s="353" t="s">
        <v>104</v>
      </c>
      <c r="K16" s="560">
        <v>0</v>
      </c>
      <c r="L16" s="141"/>
      <c r="M16" s="120">
        <v>61</v>
      </c>
      <c r="N16" s="287" t="s">
        <v>442</v>
      </c>
      <c r="O16" s="142"/>
      <c r="P16" s="290" t="s">
        <v>332</v>
      </c>
      <c r="Q16" s="289">
        <v>0.02</v>
      </c>
      <c r="R16" s="353" t="s">
        <v>104</v>
      </c>
      <c r="S16" s="558">
        <v>0</v>
      </c>
      <c r="T16" s="353" t="s">
        <v>104</v>
      </c>
      <c r="U16" s="558">
        <v>0</v>
      </c>
      <c r="V16" s="353" t="s">
        <v>104</v>
      </c>
      <c r="W16" s="560">
        <v>0</v>
      </c>
    </row>
    <row r="17" spans="1:23" ht="15" customHeight="1" x14ac:dyDescent="0.15">
      <c r="A17" s="105">
        <v>4</v>
      </c>
      <c r="B17" s="287" t="s">
        <v>389</v>
      </c>
      <c r="C17" s="142"/>
      <c r="D17" s="290" t="s">
        <v>333</v>
      </c>
      <c r="E17" s="289">
        <v>4.0000000000000001E-3</v>
      </c>
      <c r="F17" s="353" t="s">
        <v>533</v>
      </c>
      <c r="G17" s="553">
        <v>0</v>
      </c>
      <c r="H17" s="353" t="s">
        <v>533</v>
      </c>
      <c r="I17" s="558">
        <v>0</v>
      </c>
      <c r="J17" s="353" t="s">
        <v>533</v>
      </c>
      <c r="K17" s="560">
        <v>0</v>
      </c>
      <c r="L17" s="141"/>
      <c r="M17" s="105">
        <v>62</v>
      </c>
      <c r="N17" s="287" t="s">
        <v>443</v>
      </c>
      <c r="O17" s="142"/>
      <c r="P17" s="290" t="s">
        <v>332</v>
      </c>
      <c r="Q17" s="289">
        <v>2E-3</v>
      </c>
      <c r="R17" s="353" t="s">
        <v>535</v>
      </c>
      <c r="S17" s="558">
        <v>0</v>
      </c>
      <c r="T17" s="353" t="s">
        <v>535</v>
      </c>
      <c r="U17" s="558">
        <v>0</v>
      </c>
      <c r="V17" s="353" t="s">
        <v>535</v>
      </c>
      <c r="W17" s="560">
        <v>0</v>
      </c>
    </row>
    <row r="18" spans="1:23" ht="15" customHeight="1" x14ac:dyDescent="0.15">
      <c r="A18" s="120">
        <v>5</v>
      </c>
      <c r="B18" s="287" t="s">
        <v>390</v>
      </c>
      <c r="C18" s="142"/>
      <c r="D18" s="290" t="s">
        <v>332</v>
      </c>
      <c r="E18" s="289">
        <v>5.0000000000000001E-3</v>
      </c>
      <c r="F18" s="353" t="s">
        <v>105</v>
      </c>
      <c r="G18" s="553">
        <v>0</v>
      </c>
      <c r="H18" s="353" t="s">
        <v>105</v>
      </c>
      <c r="I18" s="558">
        <v>0</v>
      </c>
      <c r="J18" s="353" t="s">
        <v>105</v>
      </c>
      <c r="K18" s="560">
        <v>0</v>
      </c>
      <c r="L18" s="141"/>
      <c r="M18" s="105">
        <v>63</v>
      </c>
      <c r="N18" s="287" t="s">
        <v>444</v>
      </c>
      <c r="O18" s="142"/>
      <c r="P18" s="290" t="s">
        <v>332</v>
      </c>
      <c r="Q18" s="289">
        <v>0.02</v>
      </c>
      <c r="R18" s="353" t="s">
        <v>104</v>
      </c>
      <c r="S18" s="558">
        <v>0</v>
      </c>
      <c r="T18" s="353" t="s">
        <v>104</v>
      </c>
      <c r="U18" s="558">
        <v>0</v>
      </c>
      <c r="V18" s="353" t="s">
        <v>104</v>
      </c>
      <c r="W18" s="560">
        <v>0</v>
      </c>
    </row>
    <row r="19" spans="1:23" ht="15" customHeight="1" x14ac:dyDescent="0.15">
      <c r="A19" s="105">
        <v>6</v>
      </c>
      <c r="B19" s="287" t="s">
        <v>391</v>
      </c>
      <c r="C19" s="142"/>
      <c r="D19" s="290" t="s">
        <v>332</v>
      </c>
      <c r="E19" s="289">
        <v>0.9</v>
      </c>
      <c r="F19" s="353" t="s">
        <v>134</v>
      </c>
      <c r="G19" s="553">
        <v>0</v>
      </c>
      <c r="H19" s="353" t="s">
        <v>134</v>
      </c>
      <c r="I19" s="558">
        <v>0</v>
      </c>
      <c r="J19" s="353" t="s">
        <v>134</v>
      </c>
      <c r="K19" s="560">
        <v>0</v>
      </c>
      <c r="L19" s="141"/>
      <c r="M19" s="120">
        <v>64</v>
      </c>
      <c r="N19" s="287" t="s">
        <v>445</v>
      </c>
      <c r="O19" s="142"/>
      <c r="P19" s="290" t="s">
        <v>332</v>
      </c>
      <c r="Q19" s="289">
        <v>6.0000000000000001E-3</v>
      </c>
      <c r="R19" s="353" t="s">
        <v>543</v>
      </c>
      <c r="S19" s="558">
        <v>0</v>
      </c>
      <c r="T19" s="353" t="s">
        <v>543</v>
      </c>
      <c r="U19" s="558">
        <v>0</v>
      </c>
      <c r="V19" s="353" t="s">
        <v>543</v>
      </c>
      <c r="W19" s="560">
        <v>0</v>
      </c>
    </row>
    <row r="20" spans="1:23" ht="30" customHeight="1" x14ac:dyDescent="0.15">
      <c r="A20" s="105">
        <v>7</v>
      </c>
      <c r="B20" s="287" t="s">
        <v>392</v>
      </c>
      <c r="C20" s="142"/>
      <c r="D20" s="290" t="s">
        <v>334</v>
      </c>
      <c r="E20" s="289">
        <v>6.0000000000000001E-3</v>
      </c>
      <c r="F20" s="353" t="s">
        <v>532</v>
      </c>
      <c r="G20" s="553">
        <v>0</v>
      </c>
      <c r="H20" s="353" t="s">
        <v>532</v>
      </c>
      <c r="I20" s="558">
        <v>0</v>
      </c>
      <c r="J20" s="353" t="s">
        <v>532</v>
      </c>
      <c r="K20" s="560">
        <v>0</v>
      </c>
      <c r="L20" s="141"/>
      <c r="M20" s="105">
        <v>65</v>
      </c>
      <c r="N20" s="287" t="s">
        <v>446</v>
      </c>
      <c r="O20" s="142"/>
      <c r="P20" s="290" t="s">
        <v>333</v>
      </c>
      <c r="Q20" s="289">
        <v>5.0000000000000001E-3</v>
      </c>
      <c r="R20" s="353" t="s">
        <v>534</v>
      </c>
      <c r="S20" s="558">
        <v>0</v>
      </c>
      <c r="T20" s="353" t="s">
        <v>534</v>
      </c>
      <c r="U20" s="558">
        <v>0</v>
      </c>
      <c r="V20" s="353" t="s">
        <v>534</v>
      </c>
      <c r="W20" s="560">
        <v>0</v>
      </c>
    </row>
    <row r="21" spans="1:23" ht="27" customHeight="1" x14ac:dyDescent="0.15">
      <c r="A21" s="120">
        <v>8</v>
      </c>
      <c r="B21" s="287" t="s">
        <v>393</v>
      </c>
      <c r="C21" s="142"/>
      <c r="D21" s="290" t="s">
        <v>332</v>
      </c>
      <c r="E21" s="289">
        <v>0.01</v>
      </c>
      <c r="F21" s="353" t="s">
        <v>534</v>
      </c>
      <c r="G21" s="553">
        <v>0</v>
      </c>
      <c r="H21" s="353" t="s">
        <v>534</v>
      </c>
      <c r="I21" s="558">
        <v>0</v>
      </c>
      <c r="J21" s="353" t="s">
        <v>534</v>
      </c>
      <c r="K21" s="560">
        <v>0</v>
      </c>
      <c r="L21" s="141"/>
      <c r="M21" s="105">
        <v>66</v>
      </c>
      <c r="N21" s="287" t="s">
        <v>447</v>
      </c>
      <c r="O21" s="142"/>
      <c r="P21" s="288" t="s">
        <v>331</v>
      </c>
      <c r="Q21" s="289">
        <v>0.1</v>
      </c>
      <c r="R21" s="353" t="s">
        <v>532</v>
      </c>
      <c r="S21" s="558">
        <v>0</v>
      </c>
      <c r="T21" s="352" t="s">
        <v>532</v>
      </c>
      <c r="U21" s="555">
        <v>0</v>
      </c>
      <c r="V21" s="352" t="s">
        <v>532</v>
      </c>
      <c r="W21" s="561">
        <v>0</v>
      </c>
    </row>
    <row r="22" spans="1:23" ht="15" customHeight="1" x14ac:dyDescent="0.15">
      <c r="A22" s="105">
        <v>9</v>
      </c>
      <c r="B22" s="287" t="s">
        <v>394</v>
      </c>
      <c r="C22" s="142"/>
      <c r="D22" s="290" t="s">
        <v>332</v>
      </c>
      <c r="E22" s="289">
        <v>3.0000000000000001E-3</v>
      </c>
      <c r="F22" s="353" t="s">
        <v>105</v>
      </c>
      <c r="G22" s="553">
        <v>0</v>
      </c>
      <c r="H22" s="353" t="s">
        <v>105</v>
      </c>
      <c r="I22" s="558">
        <v>0</v>
      </c>
      <c r="J22" s="353" t="s">
        <v>105</v>
      </c>
      <c r="K22" s="560">
        <v>0</v>
      </c>
      <c r="L22" s="141"/>
      <c r="M22" s="120">
        <v>67</v>
      </c>
      <c r="N22" s="291" t="s">
        <v>448</v>
      </c>
      <c r="O22" s="143"/>
      <c r="P22" s="292" t="s">
        <v>332</v>
      </c>
      <c r="Q22" s="289">
        <v>0.06</v>
      </c>
      <c r="R22" s="352" t="s">
        <v>526</v>
      </c>
      <c r="S22" s="555">
        <v>0</v>
      </c>
      <c r="T22" s="352" t="s">
        <v>526</v>
      </c>
      <c r="U22" s="555">
        <v>0</v>
      </c>
      <c r="V22" s="352" t="s">
        <v>526</v>
      </c>
      <c r="W22" s="561">
        <v>0</v>
      </c>
    </row>
    <row r="23" spans="1:23" ht="15" customHeight="1" x14ac:dyDescent="0.15">
      <c r="A23" s="105">
        <v>10</v>
      </c>
      <c r="B23" s="287" t="s">
        <v>395</v>
      </c>
      <c r="C23" s="142"/>
      <c r="D23" s="290" t="s">
        <v>333</v>
      </c>
      <c r="E23" s="289">
        <v>6.0000000000000001E-3</v>
      </c>
      <c r="F23" s="353" t="s">
        <v>534</v>
      </c>
      <c r="G23" s="553">
        <v>0</v>
      </c>
      <c r="H23" s="353" t="s">
        <v>534</v>
      </c>
      <c r="I23" s="558">
        <v>0</v>
      </c>
      <c r="J23" s="353" t="s">
        <v>534</v>
      </c>
      <c r="K23" s="560">
        <v>0</v>
      </c>
      <c r="L23" s="141"/>
      <c r="M23" s="105">
        <v>68</v>
      </c>
      <c r="N23" s="291" t="s">
        <v>449</v>
      </c>
      <c r="O23" s="143"/>
      <c r="P23" s="294" t="s">
        <v>332</v>
      </c>
      <c r="Q23" s="289">
        <v>0.03</v>
      </c>
      <c r="R23" s="352" t="s">
        <v>156</v>
      </c>
      <c r="S23" s="555">
        <v>0</v>
      </c>
      <c r="T23" s="353" t="s">
        <v>156</v>
      </c>
      <c r="U23" s="558">
        <v>0</v>
      </c>
      <c r="V23" s="353" t="s">
        <v>156</v>
      </c>
      <c r="W23" s="560">
        <v>0</v>
      </c>
    </row>
    <row r="24" spans="1:23" ht="15" customHeight="1" x14ac:dyDescent="0.15">
      <c r="A24" s="120">
        <v>11</v>
      </c>
      <c r="B24" s="287" t="s">
        <v>396</v>
      </c>
      <c r="C24" s="142"/>
      <c r="D24" s="290" t="s">
        <v>332</v>
      </c>
      <c r="E24" s="289">
        <v>0.03</v>
      </c>
      <c r="F24" s="353" t="s">
        <v>156</v>
      </c>
      <c r="G24" s="553">
        <v>0</v>
      </c>
      <c r="H24" s="353" t="s">
        <v>156</v>
      </c>
      <c r="I24" s="558">
        <v>0</v>
      </c>
      <c r="J24" s="353" t="s">
        <v>156</v>
      </c>
      <c r="K24" s="560">
        <v>0</v>
      </c>
      <c r="L24" s="141"/>
      <c r="M24" s="105">
        <v>69</v>
      </c>
      <c r="N24" s="287" t="s">
        <v>450</v>
      </c>
      <c r="O24" s="142"/>
      <c r="P24" s="290" t="s">
        <v>332</v>
      </c>
      <c r="Q24" s="289">
        <v>0.01</v>
      </c>
      <c r="R24" s="353" t="s">
        <v>105</v>
      </c>
      <c r="S24" s="558">
        <v>0</v>
      </c>
      <c r="T24" s="353" t="s">
        <v>105</v>
      </c>
      <c r="U24" s="558">
        <v>0</v>
      </c>
      <c r="V24" s="353" t="s">
        <v>105</v>
      </c>
      <c r="W24" s="560">
        <v>0</v>
      </c>
    </row>
    <row r="25" spans="1:23" ht="15" customHeight="1" x14ac:dyDescent="0.15">
      <c r="A25" s="105">
        <v>12</v>
      </c>
      <c r="B25" s="287" t="s">
        <v>397</v>
      </c>
      <c r="C25" s="142"/>
      <c r="D25" s="290" t="s">
        <v>333</v>
      </c>
      <c r="E25" s="343">
        <v>5.0000000000000001E-3</v>
      </c>
      <c r="F25" s="510" t="s">
        <v>105</v>
      </c>
      <c r="G25" s="554">
        <v>0</v>
      </c>
      <c r="H25" s="353" t="s">
        <v>105</v>
      </c>
      <c r="I25" s="558">
        <v>0</v>
      </c>
      <c r="J25" s="353" t="s">
        <v>105</v>
      </c>
      <c r="K25" s="560">
        <v>0</v>
      </c>
      <c r="L25" s="141"/>
      <c r="M25" s="120">
        <v>70</v>
      </c>
      <c r="N25" s="287" t="s">
        <v>451</v>
      </c>
      <c r="O25" s="142"/>
      <c r="P25" s="290" t="s">
        <v>332</v>
      </c>
      <c r="Q25" s="289">
        <v>8.9999999999999998E-4</v>
      </c>
      <c r="R25" s="353" t="s">
        <v>105</v>
      </c>
      <c r="S25" s="558">
        <v>0</v>
      </c>
      <c r="T25" s="353" t="s">
        <v>105</v>
      </c>
      <c r="U25" s="558">
        <v>0</v>
      </c>
      <c r="V25" s="353" t="s">
        <v>105</v>
      </c>
      <c r="W25" s="560">
        <v>0</v>
      </c>
    </row>
    <row r="26" spans="1:23" ht="15" customHeight="1" x14ac:dyDescent="0.15">
      <c r="A26" s="105">
        <v>13</v>
      </c>
      <c r="B26" s="287" t="s">
        <v>398</v>
      </c>
      <c r="C26" s="142"/>
      <c r="D26" s="290" t="s">
        <v>338</v>
      </c>
      <c r="E26" s="289">
        <v>1E-3</v>
      </c>
      <c r="F26" s="353" t="s">
        <v>508</v>
      </c>
      <c r="G26" s="553">
        <v>0</v>
      </c>
      <c r="H26" s="353" t="s">
        <v>508</v>
      </c>
      <c r="I26" s="558">
        <v>0</v>
      </c>
      <c r="J26" s="353" t="s">
        <v>508</v>
      </c>
      <c r="K26" s="560">
        <v>0</v>
      </c>
      <c r="L26" s="141"/>
      <c r="M26" s="105">
        <v>71</v>
      </c>
      <c r="N26" s="287" t="s">
        <v>452</v>
      </c>
      <c r="O26" s="142"/>
      <c r="P26" s="290" t="s">
        <v>332</v>
      </c>
      <c r="Q26" s="289">
        <v>0.01</v>
      </c>
      <c r="R26" s="353" t="s">
        <v>534</v>
      </c>
      <c r="S26" s="558">
        <v>0</v>
      </c>
      <c r="T26" s="353" t="s">
        <v>534</v>
      </c>
      <c r="U26" s="558">
        <v>0</v>
      </c>
      <c r="V26" s="353" t="s">
        <v>534</v>
      </c>
      <c r="W26" s="560">
        <v>0</v>
      </c>
    </row>
    <row r="27" spans="1:23" ht="15" customHeight="1" x14ac:dyDescent="0.15">
      <c r="A27" s="120">
        <v>14</v>
      </c>
      <c r="B27" s="287" t="s">
        <v>399</v>
      </c>
      <c r="C27" s="142"/>
      <c r="D27" s="290" t="s">
        <v>333</v>
      </c>
      <c r="E27" s="289">
        <v>0.01</v>
      </c>
      <c r="F27" s="353" t="s">
        <v>534</v>
      </c>
      <c r="G27" s="553">
        <v>0</v>
      </c>
      <c r="H27" s="353" t="s">
        <v>534</v>
      </c>
      <c r="I27" s="558">
        <v>0</v>
      </c>
      <c r="J27" s="353" t="s">
        <v>534</v>
      </c>
      <c r="K27" s="560">
        <v>0</v>
      </c>
      <c r="L27" s="141"/>
      <c r="M27" s="105">
        <v>72</v>
      </c>
      <c r="N27" s="287" t="s">
        <v>453</v>
      </c>
      <c r="O27" s="142"/>
      <c r="P27" s="290" t="s">
        <v>332</v>
      </c>
      <c r="Q27" s="289">
        <v>4.0000000000000001E-3</v>
      </c>
      <c r="R27" s="353" t="s">
        <v>533</v>
      </c>
      <c r="S27" s="558">
        <v>0</v>
      </c>
      <c r="T27" s="353" t="s">
        <v>533</v>
      </c>
      <c r="U27" s="558">
        <v>0</v>
      </c>
      <c r="V27" s="353" t="s">
        <v>533</v>
      </c>
      <c r="W27" s="560">
        <v>0</v>
      </c>
    </row>
    <row r="28" spans="1:23" ht="30" customHeight="1" x14ac:dyDescent="0.15">
      <c r="A28" s="105">
        <v>15</v>
      </c>
      <c r="B28" s="287" t="s">
        <v>400</v>
      </c>
      <c r="C28" s="142"/>
      <c r="D28" s="288" t="s">
        <v>337</v>
      </c>
      <c r="E28" s="289">
        <v>0.3</v>
      </c>
      <c r="F28" s="353" t="s">
        <v>525</v>
      </c>
      <c r="G28" s="553">
        <v>0</v>
      </c>
      <c r="H28" s="353" t="s">
        <v>525</v>
      </c>
      <c r="I28" s="558">
        <v>0</v>
      </c>
      <c r="J28" s="353" t="s">
        <v>525</v>
      </c>
      <c r="K28" s="560">
        <v>0</v>
      </c>
      <c r="L28" s="141"/>
      <c r="M28" s="120">
        <v>73</v>
      </c>
      <c r="N28" s="287" t="s">
        <v>454</v>
      </c>
      <c r="O28" s="142"/>
      <c r="P28" s="290" t="s">
        <v>332</v>
      </c>
      <c r="Q28" s="289">
        <v>0.02</v>
      </c>
      <c r="R28" s="353" t="s">
        <v>104</v>
      </c>
      <c r="S28" s="558">
        <v>0</v>
      </c>
      <c r="T28" s="353" t="s">
        <v>104</v>
      </c>
      <c r="U28" s="558">
        <v>0</v>
      </c>
      <c r="V28" s="353" t="s">
        <v>104</v>
      </c>
      <c r="W28" s="560">
        <v>0</v>
      </c>
    </row>
    <row r="29" spans="1:23" ht="15" customHeight="1" x14ac:dyDescent="0.15">
      <c r="A29" s="105">
        <v>16</v>
      </c>
      <c r="B29" s="287" t="s">
        <v>502</v>
      </c>
      <c r="C29" s="142"/>
      <c r="D29" s="288" t="s">
        <v>332</v>
      </c>
      <c r="E29" s="289">
        <v>2E-3</v>
      </c>
      <c r="F29" s="353" t="s">
        <v>535</v>
      </c>
      <c r="G29" s="553">
        <v>0</v>
      </c>
      <c r="H29" s="353" t="s">
        <v>535</v>
      </c>
      <c r="I29" s="558">
        <v>0</v>
      </c>
      <c r="J29" s="353" t="s">
        <v>535</v>
      </c>
      <c r="K29" s="560">
        <v>0</v>
      </c>
      <c r="L29" s="141"/>
      <c r="M29" s="105">
        <v>74</v>
      </c>
      <c r="N29" s="287" t="s">
        <v>455</v>
      </c>
      <c r="O29" s="142"/>
      <c r="P29" s="290" t="s">
        <v>333</v>
      </c>
      <c r="Q29" s="289">
        <v>2E-3</v>
      </c>
      <c r="R29" s="353" t="s">
        <v>105</v>
      </c>
      <c r="S29" s="558">
        <v>0</v>
      </c>
      <c r="T29" s="353" t="s">
        <v>105</v>
      </c>
      <c r="U29" s="558">
        <v>0</v>
      </c>
      <c r="V29" s="353" t="s">
        <v>105</v>
      </c>
      <c r="W29" s="560">
        <v>0</v>
      </c>
    </row>
    <row r="30" spans="1:23" ht="15" customHeight="1" x14ac:dyDescent="0.15">
      <c r="A30" s="105">
        <v>17</v>
      </c>
      <c r="B30" s="287" t="s">
        <v>401</v>
      </c>
      <c r="C30" s="142"/>
      <c r="D30" s="290" t="s">
        <v>338</v>
      </c>
      <c r="E30" s="289">
        <v>0.09</v>
      </c>
      <c r="F30" s="353" t="s">
        <v>536</v>
      </c>
      <c r="G30" s="553">
        <v>0</v>
      </c>
      <c r="H30" s="353" t="s">
        <v>536</v>
      </c>
      <c r="I30" s="558">
        <v>0</v>
      </c>
      <c r="J30" s="353" t="s">
        <v>536</v>
      </c>
      <c r="K30" s="560">
        <v>0</v>
      </c>
      <c r="L30" s="141"/>
      <c r="M30" s="105">
        <v>75</v>
      </c>
      <c r="N30" s="287" t="s">
        <v>456</v>
      </c>
      <c r="O30" s="142"/>
      <c r="P30" s="290" t="s">
        <v>332</v>
      </c>
      <c r="Q30" s="289">
        <v>0.02</v>
      </c>
      <c r="R30" s="353" t="s">
        <v>104</v>
      </c>
      <c r="S30" s="558">
        <v>0</v>
      </c>
      <c r="T30" s="353" t="s">
        <v>104</v>
      </c>
      <c r="U30" s="558">
        <v>0</v>
      </c>
      <c r="V30" s="353" t="s">
        <v>104</v>
      </c>
      <c r="W30" s="560">
        <v>0</v>
      </c>
    </row>
    <row r="31" spans="1:23" ht="15" customHeight="1" x14ac:dyDescent="0.15">
      <c r="A31" s="120">
        <v>18</v>
      </c>
      <c r="B31" s="287" t="s">
        <v>402</v>
      </c>
      <c r="C31" s="142"/>
      <c r="D31" s="290" t="s">
        <v>334</v>
      </c>
      <c r="E31" s="289">
        <v>6.0000000000000001E-3</v>
      </c>
      <c r="F31" s="353" t="s">
        <v>105</v>
      </c>
      <c r="G31" s="553">
        <v>0</v>
      </c>
      <c r="H31" s="353" t="s">
        <v>105</v>
      </c>
      <c r="I31" s="558">
        <v>0</v>
      </c>
      <c r="J31" s="353" t="s">
        <v>105</v>
      </c>
      <c r="K31" s="560">
        <v>0</v>
      </c>
      <c r="L31" s="141"/>
      <c r="M31" s="120">
        <v>76</v>
      </c>
      <c r="N31" s="287" t="s">
        <v>457</v>
      </c>
      <c r="O31" s="142"/>
      <c r="P31" s="290" t="s">
        <v>334</v>
      </c>
      <c r="Q31" s="289">
        <v>0.05</v>
      </c>
      <c r="R31" s="353" t="s">
        <v>525</v>
      </c>
      <c r="S31" s="558">
        <v>0</v>
      </c>
      <c r="T31" s="353" t="s">
        <v>525</v>
      </c>
      <c r="U31" s="558">
        <v>0</v>
      </c>
      <c r="V31" s="353" t="s">
        <v>525</v>
      </c>
      <c r="W31" s="560">
        <v>0</v>
      </c>
    </row>
    <row r="32" spans="1:23" ht="30" customHeight="1" x14ac:dyDescent="0.15">
      <c r="A32" s="105">
        <v>19</v>
      </c>
      <c r="B32" s="287" t="s">
        <v>403</v>
      </c>
      <c r="C32" s="142"/>
      <c r="D32" s="290" t="s">
        <v>332</v>
      </c>
      <c r="E32" s="289">
        <v>8.9999999999999993E-3</v>
      </c>
      <c r="F32" s="353" t="s">
        <v>537</v>
      </c>
      <c r="G32" s="553">
        <v>0</v>
      </c>
      <c r="H32" s="353" t="s">
        <v>537</v>
      </c>
      <c r="I32" s="558">
        <v>0</v>
      </c>
      <c r="J32" s="353" t="s">
        <v>537</v>
      </c>
      <c r="K32" s="560">
        <v>0</v>
      </c>
      <c r="L32" s="141"/>
      <c r="M32" s="105">
        <v>77</v>
      </c>
      <c r="N32" s="287" t="s">
        <v>335</v>
      </c>
      <c r="O32" s="142"/>
      <c r="P32" s="290" t="s">
        <v>336</v>
      </c>
      <c r="Q32" s="289">
        <v>5.0000000000000001E-4</v>
      </c>
      <c r="R32" s="353" t="s">
        <v>540</v>
      </c>
      <c r="S32" s="558">
        <v>0</v>
      </c>
      <c r="T32" s="353" t="s">
        <v>540</v>
      </c>
      <c r="U32" s="558">
        <v>0</v>
      </c>
      <c r="V32" s="353" t="s">
        <v>540</v>
      </c>
      <c r="W32" s="560">
        <v>0</v>
      </c>
    </row>
    <row r="33" spans="1:23" ht="27" customHeight="1" x14ac:dyDescent="0.15">
      <c r="A33" s="105">
        <v>20</v>
      </c>
      <c r="B33" s="287" t="s">
        <v>404</v>
      </c>
      <c r="C33" s="142"/>
      <c r="D33" s="290" t="s">
        <v>332</v>
      </c>
      <c r="E33" s="289">
        <v>0.03</v>
      </c>
      <c r="F33" s="353" t="s">
        <v>156</v>
      </c>
      <c r="G33" s="553">
        <v>0</v>
      </c>
      <c r="H33" s="353" t="s">
        <v>156</v>
      </c>
      <c r="I33" s="558">
        <v>0</v>
      </c>
      <c r="J33" s="353" t="s">
        <v>156</v>
      </c>
      <c r="K33" s="560">
        <v>0</v>
      </c>
      <c r="L33" s="141"/>
      <c r="M33" s="105">
        <v>78</v>
      </c>
      <c r="N33" s="287" t="s">
        <v>458</v>
      </c>
      <c r="O33" s="142"/>
      <c r="P33" s="288" t="s">
        <v>331</v>
      </c>
      <c r="Q33" s="289">
        <v>0.01</v>
      </c>
      <c r="R33" s="353" t="s">
        <v>508</v>
      </c>
      <c r="S33" s="558">
        <v>0</v>
      </c>
      <c r="T33" s="353" t="s">
        <v>508</v>
      </c>
      <c r="U33" s="558">
        <v>0</v>
      </c>
      <c r="V33" s="353" t="s">
        <v>508</v>
      </c>
      <c r="W33" s="560">
        <v>0</v>
      </c>
    </row>
    <row r="34" spans="1:23" ht="15" customHeight="1" x14ac:dyDescent="0.15">
      <c r="A34" s="120">
        <v>21</v>
      </c>
      <c r="B34" s="287" t="s">
        <v>405</v>
      </c>
      <c r="C34" s="142"/>
      <c r="D34" s="290" t="s">
        <v>334</v>
      </c>
      <c r="E34" s="289">
        <v>0.08</v>
      </c>
      <c r="F34" s="353" t="s">
        <v>532</v>
      </c>
      <c r="G34" s="553">
        <v>0</v>
      </c>
      <c r="H34" s="353" t="s">
        <v>532</v>
      </c>
      <c r="I34" s="558">
        <v>0</v>
      </c>
      <c r="J34" s="353" t="s">
        <v>532</v>
      </c>
      <c r="K34" s="560">
        <v>0</v>
      </c>
      <c r="L34" s="141"/>
      <c r="M34" s="120">
        <v>79</v>
      </c>
      <c r="N34" s="287" t="s">
        <v>459</v>
      </c>
      <c r="O34" s="142"/>
      <c r="P34" s="288" t="s">
        <v>334</v>
      </c>
      <c r="Q34" s="289">
        <v>0.03</v>
      </c>
      <c r="R34" s="353" t="s">
        <v>156</v>
      </c>
      <c r="S34" s="558">
        <v>0</v>
      </c>
      <c r="T34" s="353" t="s">
        <v>156</v>
      </c>
      <c r="U34" s="558">
        <v>0</v>
      </c>
      <c r="V34" s="353" t="s">
        <v>156</v>
      </c>
      <c r="W34" s="560">
        <v>0</v>
      </c>
    </row>
    <row r="35" spans="1:23" ht="15" customHeight="1" x14ac:dyDescent="0.15">
      <c r="A35" s="105">
        <v>22</v>
      </c>
      <c r="B35" s="287" t="s">
        <v>406</v>
      </c>
      <c r="C35" s="142"/>
      <c r="D35" s="290" t="s">
        <v>333</v>
      </c>
      <c r="E35" s="289">
        <v>0.01</v>
      </c>
      <c r="F35" s="353" t="s">
        <v>534</v>
      </c>
      <c r="G35" s="553">
        <v>0</v>
      </c>
      <c r="H35" s="353" t="s">
        <v>534</v>
      </c>
      <c r="I35" s="558">
        <v>0</v>
      </c>
      <c r="J35" s="353" t="s">
        <v>534</v>
      </c>
      <c r="K35" s="560">
        <v>0</v>
      </c>
      <c r="L35" s="141"/>
      <c r="M35" s="105">
        <v>80</v>
      </c>
      <c r="N35" s="287" t="s">
        <v>460</v>
      </c>
      <c r="O35" s="142"/>
      <c r="P35" s="290" t="s">
        <v>336</v>
      </c>
      <c r="Q35" s="289">
        <v>0.05</v>
      </c>
      <c r="R35" s="353" t="s">
        <v>159</v>
      </c>
      <c r="S35" s="558">
        <v>0</v>
      </c>
      <c r="T35" s="353" t="s">
        <v>159</v>
      </c>
      <c r="U35" s="558">
        <v>0</v>
      </c>
      <c r="V35" s="353" t="s">
        <v>159</v>
      </c>
      <c r="W35" s="560">
        <v>0</v>
      </c>
    </row>
    <row r="36" spans="1:23" ht="15" customHeight="1" x14ac:dyDescent="0.15">
      <c r="A36" s="105">
        <v>23</v>
      </c>
      <c r="B36" s="287" t="s">
        <v>407</v>
      </c>
      <c r="C36" s="142"/>
      <c r="D36" s="290" t="s">
        <v>332</v>
      </c>
      <c r="E36" s="289">
        <v>0.02</v>
      </c>
      <c r="F36" s="353" t="s">
        <v>534</v>
      </c>
      <c r="G36" s="553">
        <v>0</v>
      </c>
      <c r="H36" s="353" t="s">
        <v>534</v>
      </c>
      <c r="I36" s="558">
        <v>0</v>
      </c>
      <c r="J36" s="353" t="s">
        <v>534</v>
      </c>
      <c r="K36" s="560">
        <v>0</v>
      </c>
      <c r="L36" s="141"/>
      <c r="M36" s="105">
        <v>81</v>
      </c>
      <c r="N36" s="287" t="s">
        <v>461</v>
      </c>
      <c r="O36" s="142"/>
      <c r="P36" s="290" t="s">
        <v>333</v>
      </c>
      <c r="Q36" s="289">
        <v>6.0000000000000001E-3</v>
      </c>
      <c r="R36" s="353" t="s">
        <v>543</v>
      </c>
      <c r="S36" s="558">
        <v>0</v>
      </c>
      <c r="T36" s="353" t="s">
        <v>543</v>
      </c>
      <c r="U36" s="558">
        <v>0</v>
      </c>
      <c r="V36" s="353" t="s">
        <v>543</v>
      </c>
      <c r="W36" s="560">
        <v>0</v>
      </c>
    </row>
    <row r="37" spans="1:23" ht="15" customHeight="1" x14ac:dyDescent="0.15">
      <c r="A37" s="120">
        <v>24</v>
      </c>
      <c r="B37" s="287" t="s">
        <v>339</v>
      </c>
      <c r="C37" s="142"/>
      <c r="D37" s="290" t="s">
        <v>334</v>
      </c>
      <c r="E37" s="289">
        <v>0.03</v>
      </c>
      <c r="F37" s="353" t="s">
        <v>156</v>
      </c>
      <c r="G37" s="553">
        <v>0</v>
      </c>
      <c r="H37" s="353" t="s">
        <v>156</v>
      </c>
      <c r="I37" s="558">
        <v>0</v>
      </c>
      <c r="J37" s="353" t="s">
        <v>156</v>
      </c>
      <c r="K37" s="560">
        <v>0</v>
      </c>
      <c r="L37" s="141"/>
      <c r="M37" s="120">
        <v>82</v>
      </c>
      <c r="N37" s="287" t="s">
        <v>462</v>
      </c>
      <c r="O37" s="142"/>
      <c r="P37" s="290" t="s">
        <v>334</v>
      </c>
      <c r="Q37" s="289">
        <v>7.0000000000000001E-3</v>
      </c>
      <c r="R37" s="353" t="s">
        <v>544</v>
      </c>
      <c r="S37" s="558">
        <v>0</v>
      </c>
      <c r="T37" s="353" t="s">
        <v>544</v>
      </c>
      <c r="U37" s="558">
        <v>0</v>
      </c>
      <c r="V37" s="353" t="s">
        <v>544</v>
      </c>
      <c r="W37" s="560">
        <v>0</v>
      </c>
    </row>
    <row r="38" spans="1:23" ht="15" customHeight="1" x14ac:dyDescent="0.15">
      <c r="A38" s="105">
        <v>25</v>
      </c>
      <c r="B38" s="287" t="s">
        <v>408</v>
      </c>
      <c r="C38" s="142"/>
      <c r="D38" s="290" t="s">
        <v>334</v>
      </c>
      <c r="E38" s="289">
        <v>0.1</v>
      </c>
      <c r="F38" s="353" t="s">
        <v>534</v>
      </c>
      <c r="G38" s="553">
        <v>0</v>
      </c>
      <c r="H38" s="353" t="s">
        <v>534</v>
      </c>
      <c r="I38" s="558">
        <v>0</v>
      </c>
      <c r="J38" s="353" t="s">
        <v>534</v>
      </c>
      <c r="K38" s="560">
        <v>0</v>
      </c>
      <c r="L38" s="141"/>
      <c r="M38" s="105">
        <v>83</v>
      </c>
      <c r="N38" s="287" t="s">
        <v>463</v>
      </c>
      <c r="O38" s="142"/>
      <c r="P38" s="290" t="s">
        <v>332</v>
      </c>
      <c r="Q38" s="289">
        <v>0.01</v>
      </c>
      <c r="R38" s="353" t="s">
        <v>534</v>
      </c>
      <c r="S38" s="558">
        <v>0</v>
      </c>
      <c r="T38" s="353" t="s">
        <v>534</v>
      </c>
      <c r="U38" s="558">
        <v>0</v>
      </c>
      <c r="V38" s="353" t="s">
        <v>534</v>
      </c>
      <c r="W38" s="560">
        <v>0</v>
      </c>
    </row>
    <row r="39" spans="1:23" ht="15" customHeight="1" x14ac:dyDescent="0.15">
      <c r="A39" s="105">
        <v>26</v>
      </c>
      <c r="B39" s="287" t="s">
        <v>409</v>
      </c>
      <c r="C39" s="142"/>
      <c r="D39" s="290" t="s">
        <v>340</v>
      </c>
      <c r="E39" s="289">
        <v>5.9999999999999995E-4</v>
      </c>
      <c r="F39" s="353" t="s">
        <v>538</v>
      </c>
      <c r="G39" s="553">
        <v>0</v>
      </c>
      <c r="H39" s="353" t="s">
        <v>538</v>
      </c>
      <c r="I39" s="558">
        <v>0</v>
      </c>
      <c r="J39" s="353" t="s">
        <v>538</v>
      </c>
      <c r="K39" s="560">
        <v>0</v>
      </c>
      <c r="L39" s="141"/>
      <c r="M39" s="105">
        <v>84</v>
      </c>
      <c r="N39" s="287" t="s">
        <v>385</v>
      </c>
      <c r="O39" s="142"/>
      <c r="P39" s="290" t="s">
        <v>334</v>
      </c>
      <c r="Q39" s="289">
        <v>0.1</v>
      </c>
      <c r="R39" s="353" t="s">
        <v>157</v>
      </c>
      <c r="S39" s="558">
        <v>0</v>
      </c>
      <c r="T39" s="353" t="s">
        <v>157</v>
      </c>
      <c r="U39" s="558">
        <v>0</v>
      </c>
      <c r="V39" s="353" t="s">
        <v>157</v>
      </c>
      <c r="W39" s="560">
        <v>0</v>
      </c>
    </row>
    <row r="40" spans="1:23" ht="15" customHeight="1" x14ac:dyDescent="0.15">
      <c r="A40" s="120">
        <v>27</v>
      </c>
      <c r="B40" s="287" t="s">
        <v>410</v>
      </c>
      <c r="C40" s="142"/>
      <c r="D40" s="290" t="s">
        <v>341</v>
      </c>
      <c r="E40" s="289">
        <v>8.0000000000000002E-3</v>
      </c>
      <c r="F40" s="353" t="s">
        <v>539</v>
      </c>
      <c r="G40" s="553">
        <v>0</v>
      </c>
      <c r="H40" s="353" t="s">
        <v>539</v>
      </c>
      <c r="I40" s="558">
        <v>0</v>
      </c>
      <c r="J40" s="353" t="s">
        <v>539</v>
      </c>
      <c r="K40" s="560">
        <v>0</v>
      </c>
      <c r="L40" s="141"/>
      <c r="M40" s="120">
        <v>85</v>
      </c>
      <c r="N40" s="287" t="s">
        <v>464</v>
      </c>
      <c r="O40" s="142"/>
      <c r="P40" s="290" t="s">
        <v>332</v>
      </c>
      <c r="Q40" s="289">
        <v>0.03</v>
      </c>
      <c r="R40" s="353" t="s">
        <v>156</v>
      </c>
      <c r="S40" s="558">
        <v>0</v>
      </c>
      <c r="T40" s="353" t="s">
        <v>156</v>
      </c>
      <c r="U40" s="558">
        <v>0</v>
      </c>
      <c r="V40" s="353" t="s">
        <v>156</v>
      </c>
      <c r="W40" s="560">
        <v>0</v>
      </c>
    </row>
    <row r="41" spans="1:23" ht="30" customHeight="1" x14ac:dyDescent="0.15">
      <c r="A41" s="105">
        <v>28</v>
      </c>
      <c r="B41" s="287" t="s">
        <v>411</v>
      </c>
      <c r="C41" s="142"/>
      <c r="D41" s="288" t="s">
        <v>342</v>
      </c>
      <c r="E41" s="289">
        <v>0.08</v>
      </c>
      <c r="F41" s="353" t="s">
        <v>532</v>
      </c>
      <c r="G41" s="553">
        <v>0</v>
      </c>
      <c r="H41" s="353" t="s">
        <v>532</v>
      </c>
      <c r="I41" s="558">
        <v>0</v>
      </c>
      <c r="J41" s="353" t="s">
        <v>532</v>
      </c>
      <c r="K41" s="560">
        <v>0</v>
      </c>
      <c r="L41" s="141"/>
      <c r="M41" s="105">
        <v>86</v>
      </c>
      <c r="N41" s="287" t="s">
        <v>465</v>
      </c>
      <c r="O41" s="142"/>
      <c r="P41" s="290" t="s">
        <v>332</v>
      </c>
      <c r="Q41" s="289">
        <v>0.02</v>
      </c>
      <c r="R41" s="353" t="s">
        <v>104</v>
      </c>
      <c r="S41" s="558">
        <v>0</v>
      </c>
      <c r="T41" s="353" t="s">
        <v>104</v>
      </c>
      <c r="U41" s="558">
        <v>0</v>
      </c>
      <c r="V41" s="353" t="s">
        <v>104</v>
      </c>
      <c r="W41" s="560">
        <v>0</v>
      </c>
    </row>
    <row r="42" spans="1:23" ht="15" customHeight="1" x14ac:dyDescent="0.15">
      <c r="A42" s="105">
        <v>29</v>
      </c>
      <c r="B42" s="287" t="s">
        <v>412</v>
      </c>
      <c r="C42" s="142"/>
      <c r="D42" s="290" t="s">
        <v>333</v>
      </c>
      <c r="E42" s="289">
        <v>0.02</v>
      </c>
      <c r="F42" s="353" t="s">
        <v>104</v>
      </c>
      <c r="G42" s="553">
        <v>0</v>
      </c>
      <c r="H42" s="353" t="s">
        <v>104</v>
      </c>
      <c r="I42" s="558">
        <v>0</v>
      </c>
      <c r="J42" s="353" t="s">
        <v>104</v>
      </c>
      <c r="K42" s="560">
        <v>0</v>
      </c>
      <c r="L42" s="141"/>
      <c r="M42" s="105">
        <v>87</v>
      </c>
      <c r="N42" s="287" t="s">
        <v>466</v>
      </c>
      <c r="O42" s="142"/>
      <c r="P42" s="290" t="s">
        <v>334</v>
      </c>
      <c r="Q42" s="289">
        <v>0.02</v>
      </c>
      <c r="R42" s="353" t="s">
        <v>104</v>
      </c>
      <c r="S42" s="558">
        <v>0</v>
      </c>
      <c r="T42" s="353" t="s">
        <v>104</v>
      </c>
      <c r="U42" s="558">
        <v>0</v>
      </c>
      <c r="V42" s="353" t="s">
        <v>104</v>
      </c>
      <c r="W42" s="560">
        <v>0</v>
      </c>
    </row>
    <row r="43" spans="1:23" ht="15" customHeight="1" x14ac:dyDescent="0.15">
      <c r="A43" s="120">
        <v>30</v>
      </c>
      <c r="B43" s="287" t="s">
        <v>413</v>
      </c>
      <c r="C43" s="142"/>
      <c r="D43" s="288" t="s">
        <v>343</v>
      </c>
      <c r="E43" s="289">
        <v>2.9999999999999997E-4</v>
      </c>
      <c r="F43" s="353" t="s">
        <v>540</v>
      </c>
      <c r="G43" s="553">
        <v>0</v>
      </c>
      <c r="H43" s="353" t="s">
        <v>540</v>
      </c>
      <c r="I43" s="558">
        <v>0</v>
      </c>
      <c r="J43" s="353" t="s">
        <v>540</v>
      </c>
      <c r="K43" s="560">
        <v>0</v>
      </c>
      <c r="L43" s="141"/>
      <c r="M43" s="120">
        <v>88</v>
      </c>
      <c r="N43" s="287" t="s">
        <v>467</v>
      </c>
      <c r="O43" s="142"/>
      <c r="P43" s="290" t="s">
        <v>338</v>
      </c>
      <c r="Q43" s="289">
        <v>0.03</v>
      </c>
      <c r="R43" s="353" t="s">
        <v>156</v>
      </c>
      <c r="S43" s="558">
        <v>0</v>
      </c>
      <c r="T43" s="353" t="s">
        <v>156</v>
      </c>
      <c r="U43" s="558">
        <v>0</v>
      </c>
      <c r="V43" s="353" t="s">
        <v>156</v>
      </c>
      <c r="W43" s="560">
        <v>0</v>
      </c>
    </row>
    <row r="44" spans="1:23" ht="15" customHeight="1" x14ac:dyDescent="0.15">
      <c r="A44" s="105">
        <v>31</v>
      </c>
      <c r="B44" s="287" t="s">
        <v>414</v>
      </c>
      <c r="C44" s="142"/>
      <c r="D44" s="290" t="s">
        <v>332</v>
      </c>
      <c r="E44" s="289">
        <v>5.0000000000000001E-3</v>
      </c>
      <c r="F44" s="353" t="s">
        <v>105</v>
      </c>
      <c r="G44" s="553">
        <v>0</v>
      </c>
      <c r="H44" s="353" t="s">
        <v>105</v>
      </c>
      <c r="I44" s="558">
        <v>0</v>
      </c>
      <c r="J44" s="353" t="s">
        <v>105</v>
      </c>
      <c r="K44" s="560">
        <v>0</v>
      </c>
      <c r="L44" s="141"/>
      <c r="M44" s="105">
        <v>89</v>
      </c>
      <c r="N44" s="287" t="s">
        <v>468</v>
      </c>
      <c r="O44" s="142"/>
      <c r="P44" s="290" t="s">
        <v>332</v>
      </c>
      <c r="Q44" s="289">
        <v>0.05</v>
      </c>
      <c r="R44" s="353" t="s">
        <v>159</v>
      </c>
      <c r="S44" s="558">
        <v>0</v>
      </c>
      <c r="T44" s="353" t="s">
        <v>159</v>
      </c>
      <c r="U44" s="558">
        <v>0</v>
      </c>
      <c r="V44" s="353" t="s">
        <v>159</v>
      </c>
      <c r="W44" s="560">
        <v>0</v>
      </c>
    </row>
    <row r="45" spans="1:23" ht="15" customHeight="1" x14ac:dyDescent="0.15">
      <c r="A45" s="105">
        <v>32</v>
      </c>
      <c r="B45" s="287" t="s">
        <v>415</v>
      </c>
      <c r="C45" s="142"/>
      <c r="D45" s="290" t="s">
        <v>338</v>
      </c>
      <c r="E45" s="289">
        <v>0.3</v>
      </c>
      <c r="F45" s="353" t="s">
        <v>541</v>
      </c>
      <c r="G45" s="553">
        <v>0</v>
      </c>
      <c r="H45" s="353" t="s">
        <v>541</v>
      </c>
      <c r="I45" s="558">
        <v>0</v>
      </c>
      <c r="J45" s="353" t="s">
        <v>541</v>
      </c>
      <c r="K45" s="560">
        <v>0</v>
      </c>
      <c r="L45" s="141"/>
      <c r="M45" s="105">
        <v>90</v>
      </c>
      <c r="N45" s="287" t="s">
        <v>469</v>
      </c>
      <c r="O45" s="142"/>
      <c r="P45" s="290" t="s">
        <v>338</v>
      </c>
      <c r="Q45" s="289">
        <v>0.09</v>
      </c>
      <c r="R45" s="353" t="s">
        <v>536</v>
      </c>
      <c r="S45" s="558">
        <v>0</v>
      </c>
      <c r="T45" s="353" t="s">
        <v>536</v>
      </c>
      <c r="U45" s="558">
        <v>0</v>
      </c>
      <c r="V45" s="353" t="s">
        <v>536</v>
      </c>
      <c r="W45" s="560">
        <v>0</v>
      </c>
    </row>
    <row r="46" spans="1:23" ht="15" customHeight="1" x14ac:dyDescent="0.15">
      <c r="A46" s="120">
        <v>33</v>
      </c>
      <c r="B46" s="287" t="s">
        <v>416</v>
      </c>
      <c r="C46" s="142"/>
      <c r="D46" s="290" t="s">
        <v>332</v>
      </c>
      <c r="E46" s="289">
        <v>0.03</v>
      </c>
      <c r="F46" s="353" t="s">
        <v>156</v>
      </c>
      <c r="G46" s="553">
        <v>0</v>
      </c>
      <c r="H46" s="353" t="s">
        <v>156</v>
      </c>
      <c r="I46" s="558">
        <v>0</v>
      </c>
      <c r="J46" s="353" t="s">
        <v>156</v>
      </c>
      <c r="K46" s="560">
        <v>0</v>
      </c>
      <c r="L46" s="141"/>
      <c r="M46" s="120">
        <v>91</v>
      </c>
      <c r="N46" s="287" t="s">
        <v>470</v>
      </c>
      <c r="O46" s="142"/>
      <c r="P46" s="290" t="s">
        <v>340</v>
      </c>
      <c r="Q46" s="289">
        <v>7.0000000000000001E-3</v>
      </c>
      <c r="R46" s="353" t="s">
        <v>533</v>
      </c>
      <c r="S46" s="558">
        <v>0</v>
      </c>
      <c r="T46" s="353" t="s">
        <v>533</v>
      </c>
      <c r="U46" s="558">
        <v>0</v>
      </c>
      <c r="V46" s="353" t="s">
        <v>533</v>
      </c>
      <c r="W46" s="560">
        <v>0</v>
      </c>
    </row>
    <row r="47" spans="1:23" ht="15" customHeight="1" x14ac:dyDescent="0.15">
      <c r="A47" s="105">
        <v>34</v>
      </c>
      <c r="B47" s="287" t="s">
        <v>417</v>
      </c>
      <c r="C47" s="142"/>
      <c r="D47" s="290" t="s">
        <v>332</v>
      </c>
      <c r="E47" s="289">
        <v>2</v>
      </c>
      <c r="F47" s="353" t="s">
        <v>81</v>
      </c>
      <c r="G47" s="553">
        <v>0</v>
      </c>
      <c r="H47" s="353" t="s">
        <v>81</v>
      </c>
      <c r="I47" s="558">
        <v>0</v>
      </c>
      <c r="J47" s="353" t="s">
        <v>81</v>
      </c>
      <c r="K47" s="560">
        <v>0</v>
      </c>
      <c r="L47" s="141"/>
      <c r="M47" s="105">
        <v>92</v>
      </c>
      <c r="N47" s="287" t="s">
        <v>471</v>
      </c>
      <c r="O47" s="142"/>
      <c r="P47" s="290" t="s">
        <v>338</v>
      </c>
      <c r="Q47" s="289">
        <v>0.05</v>
      </c>
      <c r="R47" s="353" t="s">
        <v>159</v>
      </c>
      <c r="S47" s="558">
        <v>0</v>
      </c>
      <c r="T47" s="353" t="s">
        <v>159</v>
      </c>
      <c r="U47" s="558">
        <v>0</v>
      </c>
      <c r="V47" s="353" t="s">
        <v>159</v>
      </c>
      <c r="W47" s="560">
        <v>0</v>
      </c>
    </row>
    <row r="48" spans="1:23" ht="30" customHeight="1" x14ac:dyDescent="0.15">
      <c r="A48" s="105">
        <v>35</v>
      </c>
      <c r="B48" s="287" t="s">
        <v>418</v>
      </c>
      <c r="C48" s="142"/>
      <c r="D48" s="288" t="s">
        <v>344</v>
      </c>
      <c r="E48" s="289">
        <v>0.02</v>
      </c>
      <c r="F48" s="353" t="s">
        <v>104</v>
      </c>
      <c r="G48" s="553">
        <v>0</v>
      </c>
      <c r="H48" s="353" t="s">
        <v>104</v>
      </c>
      <c r="I48" s="558">
        <v>0</v>
      </c>
      <c r="J48" s="353" t="s">
        <v>104</v>
      </c>
      <c r="K48" s="560">
        <v>0</v>
      </c>
      <c r="L48" s="141"/>
      <c r="M48" s="105">
        <v>93</v>
      </c>
      <c r="N48" s="287" t="s">
        <v>472</v>
      </c>
      <c r="O48" s="142"/>
      <c r="P48" s="290" t="s">
        <v>332</v>
      </c>
      <c r="Q48" s="289">
        <v>0.05</v>
      </c>
      <c r="R48" s="353" t="s">
        <v>159</v>
      </c>
      <c r="S48" s="558">
        <v>0</v>
      </c>
      <c r="T48" s="353" t="s">
        <v>159</v>
      </c>
      <c r="U48" s="558">
        <v>0</v>
      </c>
      <c r="V48" s="353" t="s">
        <v>159</v>
      </c>
      <c r="W48" s="560">
        <v>0</v>
      </c>
    </row>
    <row r="49" spans="1:23" ht="15" customHeight="1" x14ac:dyDescent="0.15">
      <c r="A49" s="120">
        <v>36</v>
      </c>
      <c r="B49" s="287" t="s">
        <v>419</v>
      </c>
      <c r="C49" s="142"/>
      <c r="D49" s="290" t="s">
        <v>345</v>
      </c>
      <c r="E49" s="289">
        <v>0.02</v>
      </c>
      <c r="F49" s="353" t="s">
        <v>104</v>
      </c>
      <c r="G49" s="553">
        <v>0</v>
      </c>
      <c r="H49" s="353" t="s">
        <v>104</v>
      </c>
      <c r="I49" s="558">
        <v>0</v>
      </c>
      <c r="J49" s="353" t="s">
        <v>104</v>
      </c>
      <c r="K49" s="560">
        <v>0</v>
      </c>
      <c r="L49" s="141"/>
      <c r="M49" s="120">
        <v>94</v>
      </c>
      <c r="N49" s="287" t="s">
        <v>473</v>
      </c>
      <c r="O49" s="142"/>
      <c r="P49" s="290" t="s">
        <v>334</v>
      </c>
      <c r="Q49" s="289">
        <v>0.03</v>
      </c>
      <c r="R49" s="353" t="s">
        <v>156</v>
      </c>
      <c r="S49" s="558">
        <v>0</v>
      </c>
      <c r="T49" s="353" t="s">
        <v>156</v>
      </c>
      <c r="U49" s="558">
        <v>0</v>
      </c>
      <c r="V49" s="353" t="s">
        <v>156</v>
      </c>
      <c r="W49" s="560">
        <v>0</v>
      </c>
    </row>
    <row r="50" spans="1:23" ht="15" customHeight="1" x14ac:dyDescent="0.15">
      <c r="A50" s="105">
        <v>37</v>
      </c>
      <c r="B50" s="287" t="s">
        <v>420</v>
      </c>
      <c r="C50" s="142"/>
      <c r="D50" s="290" t="s">
        <v>332</v>
      </c>
      <c r="E50" s="289">
        <v>1E-4</v>
      </c>
      <c r="F50" s="353" t="s">
        <v>534</v>
      </c>
      <c r="G50" s="553">
        <v>0</v>
      </c>
      <c r="H50" s="353" t="s">
        <v>534</v>
      </c>
      <c r="I50" s="558">
        <v>0</v>
      </c>
      <c r="J50" s="353" t="s">
        <v>534</v>
      </c>
      <c r="K50" s="560">
        <v>0</v>
      </c>
      <c r="L50" s="141"/>
      <c r="M50" s="105">
        <v>95</v>
      </c>
      <c r="N50" s="287" t="s">
        <v>474</v>
      </c>
      <c r="O50" s="142"/>
      <c r="P50" s="290" t="s">
        <v>341</v>
      </c>
      <c r="Q50" s="289">
        <v>0.1</v>
      </c>
      <c r="R50" s="353" t="s">
        <v>157</v>
      </c>
      <c r="S50" s="558">
        <v>0</v>
      </c>
      <c r="T50" s="353" t="s">
        <v>157</v>
      </c>
      <c r="U50" s="558">
        <v>0</v>
      </c>
      <c r="V50" s="353" t="s">
        <v>157</v>
      </c>
      <c r="W50" s="560">
        <v>0</v>
      </c>
    </row>
    <row r="51" spans="1:23" ht="15" customHeight="1" x14ac:dyDescent="0.15">
      <c r="A51" s="105">
        <v>38</v>
      </c>
      <c r="B51" s="287" t="s">
        <v>421</v>
      </c>
      <c r="C51" s="142"/>
      <c r="D51" s="288" t="s">
        <v>333</v>
      </c>
      <c r="E51" s="289">
        <v>3.0000000000000001E-3</v>
      </c>
      <c r="F51" s="353" t="s">
        <v>508</v>
      </c>
      <c r="G51" s="553">
        <v>0</v>
      </c>
      <c r="H51" s="353" t="s">
        <v>508</v>
      </c>
      <c r="I51" s="558">
        <v>0</v>
      </c>
      <c r="J51" s="353" t="s">
        <v>508</v>
      </c>
      <c r="K51" s="560">
        <v>0</v>
      </c>
      <c r="L51" s="141"/>
      <c r="M51" s="105">
        <v>96</v>
      </c>
      <c r="N51" s="287" t="s">
        <v>475</v>
      </c>
      <c r="O51" s="142"/>
      <c r="P51" s="290" t="s">
        <v>338</v>
      </c>
      <c r="Q51" s="289">
        <v>0.02</v>
      </c>
      <c r="R51" s="353" t="s">
        <v>104</v>
      </c>
      <c r="S51" s="558">
        <v>0</v>
      </c>
      <c r="T51" s="353" t="s">
        <v>104</v>
      </c>
      <c r="U51" s="558">
        <v>0</v>
      </c>
      <c r="V51" s="353" t="s">
        <v>104</v>
      </c>
      <c r="W51" s="560">
        <v>0</v>
      </c>
    </row>
    <row r="52" spans="1:23" ht="15" customHeight="1" x14ac:dyDescent="0.15">
      <c r="A52" s="120">
        <v>39</v>
      </c>
      <c r="B52" s="287" t="s">
        <v>422</v>
      </c>
      <c r="C52" s="142"/>
      <c r="D52" s="290" t="s">
        <v>334</v>
      </c>
      <c r="E52" s="289">
        <v>0.05</v>
      </c>
      <c r="F52" s="353" t="s">
        <v>159</v>
      </c>
      <c r="G52" s="553">
        <v>0</v>
      </c>
      <c r="H52" s="353" t="s">
        <v>159</v>
      </c>
      <c r="I52" s="558">
        <v>0</v>
      </c>
      <c r="J52" s="353" t="s">
        <v>159</v>
      </c>
      <c r="K52" s="560">
        <v>0</v>
      </c>
      <c r="L52" s="141"/>
      <c r="M52" s="120">
        <v>97</v>
      </c>
      <c r="N52" s="287" t="s">
        <v>476</v>
      </c>
      <c r="O52" s="142"/>
      <c r="P52" s="290" t="s">
        <v>334</v>
      </c>
      <c r="Q52" s="289">
        <v>0.1</v>
      </c>
      <c r="R52" s="353" t="s">
        <v>157</v>
      </c>
      <c r="S52" s="558">
        <v>0</v>
      </c>
      <c r="T52" s="353" t="s">
        <v>157</v>
      </c>
      <c r="U52" s="558">
        <v>0</v>
      </c>
      <c r="V52" s="353" t="s">
        <v>157</v>
      </c>
      <c r="W52" s="560">
        <v>0</v>
      </c>
    </row>
    <row r="53" spans="1:23" ht="15" customHeight="1" x14ac:dyDescent="0.15">
      <c r="A53" s="105">
        <v>40</v>
      </c>
      <c r="B53" s="287" t="s">
        <v>423</v>
      </c>
      <c r="C53" s="142"/>
      <c r="D53" s="290" t="s">
        <v>345</v>
      </c>
      <c r="E53" s="289">
        <v>1E-3</v>
      </c>
      <c r="F53" s="353" t="s">
        <v>542</v>
      </c>
      <c r="G53" s="553">
        <v>0</v>
      </c>
      <c r="H53" s="353" t="s">
        <v>542</v>
      </c>
      <c r="I53" s="558">
        <v>0</v>
      </c>
      <c r="J53" s="353" t="s">
        <v>542</v>
      </c>
      <c r="K53" s="560">
        <v>0</v>
      </c>
      <c r="L53" s="141"/>
      <c r="M53" s="105">
        <v>98</v>
      </c>
      <c r="N53" s="287" t="s">
        <v>477</v>
      </c>
      <c r="O53" s="142"/>
      <c r="P53" s="290" t="s">
        <v>332</v>
      </c>
      <c r="Q53" s="289">
        <v>0.09</v>
      </c>
      <c r="R53" s="353" t="s">
        <v>534</v>
      </c>
      <c r="S53" s="558">
        <v>0</v>
      </c>
      <c r="T53" s="353" t="s">
        <v>534</v>
      </c>
      <c r="U53" s="558">
        <v>0</v>
      </c>
      <c r="V53" s="353" t="s">
        <v>534</v>
      </c>
      <c r="W53" s="560">
        <v>0</v>
      </c>
    </row>
    <row r="54" spans="1:23" ht="15" customHeight="1" x14ac:dyDescent="0.15">
      <c r="A54" s="105">
        <v>41</v>
      </c>
      <c r="B54" s="287" t="s">
        <v>424</v>
      </c>
      <c r="C54" s="142"/>
      <c r="D54" s="290" t="s">
        <v>340</v>
      </c>
      <c r="E54" s="289">
        <v>3.0000000000000001E-3</v>
      </c>
      <c r="F54" s="353" t="s">
        <v>508</v>
      </c>
      <c r="G54" s="553">
        <v>0</v>
      </c>
      <c r="H54" s="353" t="s">
        <v>508</v>
      </c>
      <c r="I54" s="558">
        <v>0</v>
      </c>
      <c r="J54" s="353" t="s">
        <v>508</v>
      </c>
      <c r="K54" s="560">
        <v>0</v>
      </c>
      <c r="L54" s="141"/>
      <c r="M54" s="105">
        <v>99</v>
      </c>
      <c r="N54" s="287" t="s">
        <v>478</v>
      </c>
      <c r="O54" s="142"/>
      <c r="P54" s="290" t="s">
        <v>332</v>
      </c>
      <c r="Q54" s="289">
        <v>5.0000000000000001E-3</v>
      </c>
      <c r="R54" s="353" t="s">
        <v>533</v>
      </c>
      <c r="S54" s="558">
        <v>0</v>
      </c>
      <c r="T54" s="353" t="s">
        <v>533</v>
      </c>
      <c r="U54" s="558">
        <v>0</v>
      </c>
      <c r="V54" s="353" t="s">
        <v>533</v>
      </c>
      <c r="W54" s="560">
        <v>0</v>
      </c>
    </row>
    <row r="55" spans="1:23" ht="30" customHeight="1" x14ac:dyDescent="0.15">
      <c r="A55" s="120">
        <v>42</v>
      </c>
      <c r="B55" s="287" t="s">
        <v>425</v>
      </c>
      <c r="C55" s="142"/>
      <c r="D55" s="290" t="s">
        <v>332</v>
      </c>
      <c r="E55" s="289">
        <v>0.02</v>
      </c>
      <c r="F55" s="353" t="s">
        <v>104</v>
      </c>
      <c r="G55" s="553">
        <v>0</v>
      </c>
      <c r="H55" s="353" t="s">
        <v>104</v>
      </c>
      <c r="I55" s="558">
        <v>0</v>
      </c>
      <c r="J55" s="353" t="s">
        <v>104</v>
      </c>
      <c r="K55" s="560">
        <v>0</v>
      </c>
      <c r="L55" s="141"/>
      <c r="M55" s="120">
        <v>100</v>
      </c>
      <c r="N55" s="287" t="s">
        <v>479</v>
      </c>
      <c r="O55" s="142"/>
      <c r="P55" s="290" t="s">
        <v>332</v>
      </c>
      <c r="Q55" s="289">
        <v>0.2</v>
      </c>
      <c r="R55" s="353" t="s">
        <v>134</v>
      </c>
      <c r="S55" s="558">
        <v>0</v>
      </c>
      <c r="T55" s="353" t="s">
        <v>134</v>
      </c>
      <c r="U55" s="558">
        <v>0</v>
      </c>
      <c r="V55" s="353" t="s">
        <v>134</v>
      </c>
      <c r="W55" s="560">
        <v>0</v>
      </c>
    </row>
    <row r="56" spans="1:23" ht="24" customHeight="1" x14ac:dyDescent="0.15">
      <c r="A56" s="105">
        <v>43</v>
      </c>
      <c r="B56" s="287" t="s">
        <v>426</v>
      </c>
      <c r="C56" s="142"/>
      <c r="D56" s="290" t="s">
        <v>332</v>
      </c>
      <c r="E56" s="343">
        <v>0.03</v>
      </c>
      <c r="F56" s="353" t="s">
        <v>534</v>
      </c>
      <c r="G56" s="553">
        <v>0</v>
      </c>
      <c r="H56" s="353" t="s">
        <v>534</v>
      </c>
      <c r="I56" s="558">
        <v>0</v>
      </c>
      <c r="J56" s="353" t="s">
        <v>534</v>
      </c>
      <c r="K56" s="560">
        <v>0</v>
      </c>
      <c r="L56" s="141"/>
      <c r="M56" s="105">
        <v>101</v>
      </c>
      <c r="N56" s="287" t="s">
        <v>480</v>
      </c>
      <c r="O56" s="142"/>
      <c r="P56" s="288" t="s">
        <v>344</v>
      </c>
      <c r="Q56" s="289">
        <v>0.3</v>
      </c>
      <c r="R56" s="353" t="s">
        <v>541</v>
      </c>
      <c r="S56" s="558">
        <v>0</v>
      </c>
      <c r="T56" s="353" t="s">
        <v>541</v>
      </c>
      <c r="U56" s="558">
        <v>0</v>
      </c>
      <c r="V56" s="353" t="s">
        <v>541</v>
      </c>
      <c r="W56" s="560">
        <v>0</v>
      </c>
    </row>
    <row r="57" spans="1:23" ht="15" customHeight="1" x14ac:dyDescent="0.15">
      <c r="A57" s="105">
        <v>44</v>
      </c>
      <c r="B57" s="287" t="s">
        <v>427</v>
      </c>
      <c r="C57" s="142"/>
      <c r="D57" s="290" t="s">
        <v>333</v>
      </c>
      <c r="E57" s="289">
        <v>8.0000000000000002E-3</v>
      </c>
      <c r="F57" s="353" t="s">
        <v>539</v>
      </c>
      <c r="G57" s="553">
        <v>0</v>
      </c>
      <c r="H57" s="353" t="s">
        <v>539</v>
      </c>
      <c r="I57" s="558">
        <v>0</v>
      </c>
      <c r="J57" s="353" t="s">
        <v>539</v>
      </c>
      <c r="K57" s="560">
        <v>0</v>
      </c>
      <c r="L57" s="141"/>
      <c r="M57" s="105">
        <v>102</v>
      </c>
      <c r="N57" s="287" t="s">
        <v>481</v>
      </c>
      <c r="O57" s="142"/>
      <c r="P57" s="288" t="s">
        <v>334</v>
      </c>
      <c r="Q57" s="289">
        <v>0.02</v>
      </c>
      <c r="R57" s="353" t="s">
        <v>104</v>
      </c>
      <c r="S57" s="558">
        <v>0</v>
      </c>
      <c r="T57" s="353" t="s">
        <v>104</v>
      </c>
      <c r="U57" s="558">
        <v>0</v>
      </c>
      <c r="V57" s="353" t="s">
        <v>104</v>
      </c>
      <c r="W57" s="560">
        <v>0</v>
      </c>
    </row>
    <row r="58" spans="1:23" ht="15" customHeight="1" x14ac:dyDescent="0.15">
      <c r="A58" s="120">
        <v>45</v>
      </c>
      <c r="B58" s="287" t="s">
        <v>428</v>
      </c>
      <c r="C58" s="142"/>
      <c r="D58" s="290" t="s">
        <v>332</v>
      </c>
      <c r="E58" s="289">
        <v>0.01</v>
      </c>
      <c r="F58" s="353" t="s">
        <v>534</v>
      </c>
      <c r="G58" s="553">
        <v>0</v>
      </c>
      <c r="H58" s="353" t="s">
        <v>534</v>
      </c>
      <c r="I58" s="558">
        <v>0</v>
      </c>
      <c r="J58" s="353" t="s">
        <v>534</v>
      </c>
      <c r="K58" s="560">
        <v>0</v>
      </c>
      <c r="L58" s="141"/>
      <c r="M58" s="120">
        <v>103</v>
      </c>
      <c r="N58" s="287" t="s">
        <v>482</v>
      </c>
      <c r="O58" s="142"/>
      <c r="P58" s="290" t="s">
        <v>332</v>
      </c>
      <c r="Q58" s="289">
        <v>0.01</v>
      </c>
      <c r="R58" s="353" t="s">
        <v>534</v>
      </c>
      <c r="S58" s="558">
        <v>0</v>
      </c>
      <c r="T58" s="353" t="s">
        <v>534</v>
      </c>
      <c r="U58" s="558">
        <v>0</v>
      </c>
      <c r="V58" s="353" t="s">
        <v>534</v>
      </c>
      <c r="W58" s="560">
        <v>0</v>
      </c>
    </row>
    <row r="59" spans="1:23" ht="15" customHeight="1" x14ac:dyDescent="0.15">
      <c r="A59" s="105">
        <v>46</v>
      </c>
      <c r="B59" s="287" t="s">
        <v>429</v>
      </c>
      <c r="C59" s="142"/>
      <c r="D59" s="290" t="s">
        <v>333</v>
      </c>
      <c r="E59" s="289">
        <v>4.0000000000000001E-3</v>
      </c>
      <c r="F59" s="353" t="s">
        <v>533</v>
      </c>
      <c r="G59" s="553">
        <v>0</v>
      </c>
      <c r="H59" s="353" t="s">
        <v>533</v>
      </c>
      <c r="I59" s="558">
        <v>0</v>
      </c>
      <c r="J59" s="353" t="s">
        <v>533</v>
      </c>
      <c r="K59" s="560">
        <v>0</v>
      </c>
      <c r="L59" s="141"/>
      <c r="M59" s="105">
        <v>104</v>
      </c>
      <c r="N59" s="287" t="s">
        <v>483</v>
      </c>
      <c r="O59" s="142"/>
      <c r="P59" s="290" t="s">
        <v>345</v>
      </c>
      <c r="Q59" s="289">
        <v>7.0000000000000007E-2</v>
      </c>
      <c r="R59" s="353" t="s">
        <v>545</v>
      </c>
      <c r="S59" s="558">
        <v>0</v>
      </c>
      <c r="T59" s="353" t="s">
        <v>545</v>
      </c>
      <c r="U59" s="558">
        <v>0</v>
      </c>
      <c r="V59" s="353" t="s">
        <v>545</v>
      </c>
      <c r="W59" s="560">
        <v>0</v>
      </c>
    </row>
    <row r="60" spans="1:23" ht="30" customHeight="1" x14ac:dyDescent="0.15">
      <c r="A60" s="105">
        <v>47</v>
      </c>
      <c r="B60" s="287" t="s">
        <v>347</v>
      </c>
      <c r="C60" s="142"/>
      <c r="D60" s="290" t="s">
        <v>336</v>
      </c>
      <c r="E60" s="295" t="s">
        <v>370</v>
      </c>
      <c r="F60" s="429" t="s">
        <v>105</v>
      </c>
      <c r="G60" s="553">
        <v>0</v>
      </c>
      <c r="H60" s="353" t="s">
        <v>105</v>
      </c>
      <c r="I60" s="558">
        <v>0</v>
      </c>
      <c r="J60" s="353" t="s">
        <v>105</v>
      </c>
      <c r="K60" s="560">
        <v>0</v>
      </c>
      <c r="L60" s="141"/>
      <c r="M60" s="105">
        <v>105</v>
      </c>
      <c r="N60" s="287" t="s">
        <v>484</v>
      </c>
      <c r="O60" s="142"/>
      <c r="P60" s="290" t="s">
        <v>340</v>
      </c>
      <c r="Q60" s="289">
        <v>5.0000000000000001E-3</v>
      </c>
      <c r="R60" s="353" t="s">
        <v>105</v>
      </c>
      <c r="S60" s="558">
        <v>0</v>
      </c>
      <c r="T60" s="353" t="s">
        <v>105</v>
      </c>
      <c r="U60" s="558">
        <v>0</v>
      </c>
      <c r="V60" s="353" t="s">
        <v>105</v>
      </c>
      <c r="W60" s="560">
        <v>0</v>
      </c>
    </row>
    <row r="61" spans="1:23" ht="15" customHeight="1" x14ac:dyDescent="0.15">
      <c r="A61" s="120">
        <v>48</v>
      </c>
      <c r="B61" s="287" t="s">
        <v>430</v>
      </c>
      <c r="C61" s="142"/>
      <c r="D61" s="290" t="s">
        <v>332</v>
      </c>
      <c r="E61" s="289">
        <v>8.9999999999999993E-3</v>
      </c>
      <c r="F61" s="353" t="s">
        <v>539</v>
      </c>
      <c r="G61" s="553">
        <v>0</v>
      </c>
      <c r="H61" s="353" t="s">
        <v>539</v>
      </c>
      <c r="I61" s="558">
        <v>0</v>
      </c>
      <c r="J61" s="353" t="s">
        <v>539</v>
      </c>
      <c r="K61" s="560">
        <v>0</v>
      </c>
      <c r="L61" s="141"/>
      <c r="M61" s="120">
        <v>106</v>
      </c>
      <c r="N61" s="287" t="s">
        <v>485</v>
      </c>
      <c r="O61" s="142"/>
      <c r="P61" s="290" t="s">
        <v>333</v>
      </c>
      <c r="Q61" s="289">
        <v>0.7</v>
      </c>
      <c r="R61" s="353" t="s">
        <v>159</v>
      </c>
      <c r="S61" s="558">
        <v>0</v>
      </c>
      <c r="T61" s="353" t="s">
        <v>159</v>
      </c>
      <c r="U61" s="558">
        <v>0</v>
      </c>
      <c r="V61" s="353" t="s">
        <v>159</v>
      </c>
      <c r="W61" s="560">
        <v>0</v>
      </c>
    </row>
    <row r="62" spans="1:23" ht="15" customHeight="1" x14ac:dyDescent="0.15">
      <c r="A62" s="105">
        <v>49</v>
      </c>
      <c r="B62" s="287" t="s">
        <v>431</v>
      </c>
      <c r="C62" s="142"/>
      <c r="D62" s="290" t="s">
        <v>345</v>
      </c>
      <c r="E62" s="289">
        <v>6.0000000000000001E-3</v>
      </c>
      <c r="F62" s="353" t="s">
        <v>543</v>
      </c>
      <c r="G62" s="553">
        <v>0</v>
      </c>
      <c r="H62" s="353" t="s">
        <v>543</v>
      </c>
      <c r="I62" s="558">
        <v>0</v>
      </c>
      <c r="J62" s="353" t="s">
        <v>543</v>
      </c>
      <c r="K62" s="560">
        <v>0</v>
      </c>
      <c r="L62" s="141"/>
      <c r="M62" s="105">
        <v>107</v>
      </c>
      <c r="N62" s="287" t="s">
        <v>486</v>
      </c>
      <c r="O62" s="142"/>
      <c r="P62" s="290" t="s">
        <v>332</v>
      </c>
      <c r="Q62" s="289">
        <v>0.05</v>
      </c>
      <c r="R62" s="353" t="s">
        <v>105</v>
      </c>
      <c r="S62" s="558">
        <v>0</v>
      </c>
      <c r="T62" s="353" t="s">
        <v>105</v>
      </c>
      <c r="U62" s="558">
        <v>0</v>
      </c>
      <c r="V62" s="353" t="s">
        <v>105</v>
      </c>
      <c r="W62" s="560">
        <v>0</v>
      </c>
    </row>
    <row r="63" spans="1:23" ht="15" customHeight="1" x14ac:dyDescent="0.15">
      <c r="A63" s="105">
        <v>50</v>
      </c>
      <c r="B63" s="287" t="s">
        <v>432</v>
      </c>
      <c r="C63" s="142"/>
      <c r="D63" s="290" t="s">
        <v>332</v>
      </c>
      <c r="E63" s="295">
        <v>3.0000000000000001E-3</v>
      </c>
      <c r="F63" s="353" t="s">
        <v>508</v>
      </c>
      <c r="G63" s="553">
        <v>0</v>
      </c>
      <c r="H63" s="353" t="s">
        <v>508</v>
      </c>
      <c r="I63" s="558">
        <v>0</v>
      </c>
      <c r="J63" s="353" t="s">
        <v>508</v>
      </c>
      <c r="K63" s="560">
        <v>0</v>
      </c>
      <c r="L63" s="141"/>
      <c r="M63" s="105">
        <v>108</v>
      </c>
      <c r="N63" s="287" t="s">
        <v>487</v>
      </c>
      <c r="O63" s="142"/>
      <c r="P63" s="290" t="s">
        <v>333</v>
      </c>
      <c r="Q63" s="289">
        <v>0.03</v>
      </c>
      <c r="R63" s="353" t="s">
        <v>156</v>
      </c>
      <c r="S63" s="558">
        <v>0</v>
      </c>
      <c r="T63" s="353" t="s">
        <v>156</v>
      </c>
      <c r="U63" s="558">
        <v>0</v>
      </c>
      <c r="V63" s="353" t="s">
        <v>156</v>
      </c>
      <c r="W63" s="560">
        <v>0</v>
      </c>
    </row>
    <row r="64" spans="1:23" ht="15" customHeight="1" x14ac:dyDescent="0.15">
      <c r="A64" s="120">
        <v>51</v>
      </c>
      <c r="B64" s="287" t="s">
        <v>433</v>
      </c>
      <c r="C64" s="142"/>
      <c r="D64" s="290" t="s">
        <v>332</v>
      </c>
      <c r="E64" s="289">
        <v>0.02</v>
      </c>
      <c r="F64" s="353" t="s">
        <v>104</v>
      </c>
      <c r="G64" s="553">
        <v>0</v>
      </c>
      <c r="H64" s="353" t="s">
        <v>104</v>
      </c>
      <c r="I64" s="558">
        <v>0</v>
      </c>
      <c r="J64" s="353" t="s">
        <v>104</v>
      </c>
      <c r="K64" s="560">
        <v>0</v>
      </c>
      <c r="L64" s="141"/>
      <c r="M64" s="120">
        <v>109</v>
      </c>
      <c r="N64" s="287" t="s">
        <v>488</v>
      </c>
      <c r="O64" s="142"/>
      <c r="P64" s="290" t="s">
        <v>334</v>
      </c>
      <c r="Q64" s="289">
        <v>0.2</v>
      </c>
      <c r="R64" s="353" t="s">
        <v>526</v>
      </c>
      <c r="S64" s="558">
        <v>0</v>
      </c>
      <c r="T64" s="353" t="s">
        <v>526</v>
      </c>
      <c r="U64" s="558">
        <v>0</v>
      </c>
      <c r="V64" s="353" t="s">
        <v>526</v>
      </c>
      <c r="W64" s="560">
        <v>0</v>
      </c>
    </row>
    <row r="65" spans="1:23" ht="15" customHeight="1" x14ac:dyDescent="0.15">
      <c r="A65" s="105">
        <v>52</v>
      </c>
      <c r="B65" s="287" t="s">
        <v>434</v>
      </c>
      <c r="C65" s="142"/>
      <c r="D65" s="290" t="s">
        <v>333</v>
      </c>
      <c r="E65" s="289">
        <v>0.05</v>
      </c>
      <c r="F65" s="353" t="s">
        <v>159</v>
      </c>
      <c r="G65" s="553">
        <v>0</v>
      </c>
      <c r="H65" s="353" t="s">
        <v>159</v>
      </c>
      <c r="I65" s="558">
        <v>0</v>
      </c>
      <c r="J65" s="353" t="s">
        <v>159</v>
      </c>
      <c r="K65" s="560">
        <v>0</v>
      </c>
      <c r="L65" s="141"/>
      <c r="M65" s="105">
        <v>110</v>
      </c>
      <c r="N65" s="287" t="s">
        <v>489</v>
      </c>
      <c r="O65" s="142"/>
      <c r="P65" s="290" t="s">
        <v>333</v>
      </c>
      <c r="Q65" s="289">
        <v>4.0000000000000001E-3</v>
      </c>
      <c r="R65" s="353" t="s">
        <v>533</v>
      </c>
      <c r="S65" s="558">
        <v>0</v>
      </c>
      <c r="T65" s="353" t="s">
        <v>533</v>
      </c>
      <c r="U65" s="558">
        <v>0</v>
      </c>
      <c r="V65" s="353" t="s">
        <v>533</v>
      </c>
      <c r="W65" s="560">
        <v>0</v>
      </c>
    </row>
    <row r="66" spans="1:23" ht="15" customHeight="1" x14ac:dyDescent="0.15">
      <c r="A66" s="105">
        <v>53</v>
      </c>
      <c r="B66" s="287" t="s">
        <v>435</v>
      </c>
      <c r="C66" s="142"/>
      <c r="D66" s="290" t="s">
        <v>332</v>
      </c>
      <c r="E66" s="289">
        <v>0.03</v>
      </c>
      <c r="F66" s="353" t="s">
        <v>156</v>
      </c>
      <c r="G66" s="553">
        <v>0</v>
      </c>
      <c r="H66" s="353" t="s">
        <v>156</v>
      </c>
      <c r="I66" s="558">
        <v>0</v>
      </c>
      <c r="J66" s="353" t="s">
        <v>156</v>
      </c>
      <c r="K66" s="560">
        <v>0</v>
      </c>
      <c r="L66" s="144"/>
      <c r="M66" s="105">
        <v>111</v>
      </c>
      <c r="N66" s="287" t="s">
        <v>490</v>
      </c>
      <c r="O66" s="142"/>
      <c r="P66" s="290" t="s">
        <v>336</v>
      </c>
      <c r="Q66" s="289">
        <v>0.04</v>
      </c>
      <c r="R66" s="353" t="s">
        <v>525</v>
      </c>
      <c r="S66" s="558">
        <v>0</v>
      </c>
      <c r="T66" s="353" t="s">
        <v>525</v>
      </c>
      <c r="U66" s="558">
        <v>0</v>
      </c>
      <c r="V66" s="353" t="s">
        <v>525</v>
      </c>
      <c r="W66" s="560">
        <v>0</v>
      </c>
    </row>
    <row r="67" spans="1:23" ht="15" customHeight="1" x14ac:dyDescent="0.15">
      <c r="A67" s="120">
        <v>54</v>
      </c>
      <c r="B67" s="287" t="s">
        <v>436</v>
      </c>
      <c r="C67" s="142"/>
      <c r="D67" s="290" t="s">
        <v>334</v>
      </c>
      <c r="E67" s="289">
        <v>3.0000000000000001E-3</v>
      </c>
      <c r="F67" s="510" t="s">
        <v>508</v>
      </c>
      <c r="G67" s="554">
        <v>0</v>
      </c>
      <c r="H67" s="353" t="s">
        <v>508</v>
      </c>
      <c r="I67" s="558">
        <v>0</v>
      </c>
      <c r="J67" s="353" t="s">
        <v>508</v>
      </c>
      <c r="K67" s="560">
        <v>0</v>
      </c>
      <c r="L67" s="144"/>
      <c r="M67" s="120">
        <v>112</v>
      </c>
      <c r="N67" s="287" t="s">
        <v>491</v>
      </c>
      <c r="O67" s="142"/>
      <c r="P67" s="290" t="s">
        <v>345</v>
      </c>
      <c r="Q67" s="289">
        <v>0.03</v>
      </c>
      <c r="R67" s="353" t="s">
        <v>156</v>
      </c>
      <c r="S67" s="558">
        <v>0</v>
      </c>
      <c r="T67" s="353" t="s">
        <v>156</v>
      </c>
      <c r="U67" s="558">
        <v>0</v>
      </c>
      <c r="V67" s="353" t="s">
        <v>156</v>
      </c>
      <c r="W67" s="560">
        <v>0</v>
      </c>
    </row>
    <row r="68" spans="1:23" ht="30" customHeight="1" x14ac:dyDescent="0.15">
      <c r="A68" s="105">
        <v>55</v>
      </c>
      <c r="B68" s="287" t="s">
        <v>437</v>
      </c>
      <c r="C68" s="142"/>
      <c r="D68" s="288" t="s">
        <v>342</v>
      </c>
      <c r="E68" s="289">
        <v>0.8</v>
      </c>
      <c r="F68" s="353" t="s">
        <v>181</v>
      </c>
      <c r="G68" s="553">
        <v>0</v>
      </c>
      <c r="H68" s="353" t="s">
        <v>181</v>
      </c>
      <c r="I68" s="558">
        <v>0</v>
      </c>
      <c r="J68" s="353" t="s">
        <v>181</v>
      </c>
      <c r="K68" s="560">
        <v>0</v>
      </c>
      <c r="M68" s="105">
        <v>113</v>
      </c>
      <c r="N68" s="287" t="s">
        <v>492</v>
      </c>
      <c r="O68" s="142"/>
      <c r="P68" s="290" t="s">
        <v>332</v>
      </c>
      <c r="Q68" s="289">
        <v>0.02</v>
      </c>
      <c r="R68" s="353" t="s">
        <v>104</v>
      </c>
      <c r="S68" s="558">
        <v>0</v>
      </c>
      <c r="T68" s="353" t="s">
        <v>104</v>
      </c>
      <c r="U68" s="558">
        <v>0</v>
      </c>
      <c r="V68" s="353" t="s">
        <v>104</v>
      </c>
      <c r="W68" s="560">
        <v>0</v>
      </c>
    </row>
    <row r="69" spans="1:23" ht="30" customHeight="1" x14ac:dyDescent="0.15">
      <c r="A69" s="105">
        <v>56</v>
      </c>
      <c r="B69" s="918" t="s">
        <v>384</v>
      </c>
      <c r="C69" s="919"/>
      <c r="D69" s="290" t="s">
        <v>346</v>
      </c>
      <c r="E69" s="295" t="s">
        <v>510</v>
      </c>
      <c r="F69" s="353" t="s">
        <v>534</v>
      </c>
      <c r="G69" s="553">
        <v>0</v>
      </c>
      <c r="H69" s="353" t="s">
        <v>534</v>
      </c>
      <c r="I69" s="558">
        <v>0</v>
      </c>
      <c r="J69" s="353" t="s">
        <v>534</v>
      </c>
      <c r="K69" s="560">
        <v>0</v>
      </c>
      <c r="M69" s="105">
        <v>114</v>
      </c>
      <c r="N69" s="287" t="s">
        <v>493</v>
      </c>
      <c r="O69" s="142"/>
      <c r="P69" s="290" t="s">
        <v>334</v>
      </c>
      <c r="Q69" s="289">
        <v>0.1</v>
      </c>
      <c r="R69" s="353" t="s">
        <v>157</v>
      </c>
      <c r="S69" s="558">
        <v>0</v>
      </c>
      <c r="T69" s="353" t="s">
        <v>157</v>
      </c>
      <c r="U69" s="558">
        <v>0</v>
      </c>
      <c r="V69" s="353" t="s">
        <v>157</v>
      </c>
      <c r="W69" s="560">
        <v>0</v>
      </c>
    </row>
    <row r="70" spans="1:23" ht="15" customHeight="1" thickBot="1" x14ac:dyDescent="0.2">
      <c r="A70" s="120">
        <v>57</v>
      </c>
      <c r="B70" s="287" t="s">
        <v>438</v>
      </c>
      <c r="C70" s="142"/>
      <c r="D70" s="290" t="s">
        <v>336</v>
      </c>
      <c r="E70" s="289">
        <v>0.1</v>
      </c>
      <c r="F70" s="510" t="s">
        <v>534</v>
      </c>
      <c r="G70" s="554">
        <v>0</v>
      </c>
      <c r="H70" s="353" t="s">
        <v>534</v>
      </c>
      <c r="I70" s="558">
        <v>0</v>
      </c>
      <c r="J70" s="353" t="s">
        <v>534</v>
      </c>
      <c r="K70" s="560">
        <v>0</v>
      </c>
      <c r="M70" s="120">
        <v>115</v>
      </c>
      <c r="N70" s="287" t="s">
        <v>494</v>
      </c>
      <c r="O70" s="142"/>
      <c r="P70" s="290" t="s">
        <v>332</v>
      </c>
      <c r="Q70" s="289">
        <v>5.0000000000000001E-3</v>
      </c>
      <c r="R70" s="353" t="s">
        <v>105</v>
      </c>
      <c r="S70" s="558">
        <v>0</v>
      </c>
      <c r="T70" s="353" t="s">
        <v>105</v>
      </c>
      <c r="U70" s="558">
        <v>0</v>
      </c>
      <c r="V70" s="353" t="s">
        <v>105</v>
      </c>
      <c r="W70" s="560">
        <v>0</v>
      </c>
    </row>
    <row r="71" spans="1:23" ht="15" customHeight="1" thickBot="1" x14ac:dyDescent="0.2">
      <c r="A71" s="145">
        <v>58</v>
      </c>
      <c r="B71" s="296" t="s">
        <v>439</v>
      </c>
      <c r="C71" s="146"/>
      <c r="D71" s="631" t="s">
        <v>334</v>
      </c>
      <c r="E71" s="297">
        <v>0.02</v>
      </c>
      <c r="F71" s="354" t="s">
        <v>104</v>
      </c>
      <c r="G71" s="556">
        <v>0</v>
      </c>
      <c r="H71" s="354" t="s">
        <v>104</v>
      </c>
      <c r="I71" s="556">
        <v>0</v>
      </c>
      <c r="J71" s="354" t="s">
        <v>104</v>
      </c>
      <c r="K71" s="562">
        <v>0</v>
      </c>
      <c r="M71" s="618"/>
      <c r="N71" s="936" t="s">
        <v>625</v>
      </c>
      <c r="O71" s="937"/>
      <c r="P71" s="619"/>
      <c r="Q71" s="633">
        <v>1</v>
      </c>
      <c r="R71" s="347"/>
      <c r="S71" s="563">
        <v>0</v>
      </c>
      <c r="T71" s="347"/>
      <c r="U71" s="563">
        <v>0</v>
      </c>
      <c r="V71" s="347"/>
      <c r="W71" s="564">
        <v>0</v>
      </c>
    </row>
    <row r="72" spans="1:23" ht="15" customHeight="1" thickBot="1" x14ac:dyDescent="0.2">
      <c r="B72" s="298" t="s">
        <v>364</v>
      </c>
      <c r="C72" s="130"/>
      <c r="D72" s="299"/>
      <c r="E72" s="300"/>
      <c r="F72" s="126"/>
      <c r="G72" s="628"/>
      <c r="H72" s="629"/>
      <c r="I72" s="630"/>
      <c r="J72" s="629"/>
      <c r="K72" s="630"/>
      <c r="M72" s="938" t="s">
        <v>658</v>
      </c>
      <c r="N72" s="939"/>
      <c r="O72" s="939"/>
      <c r="P72" s="939"/>
      <c r="Q72" s="940"/>
      <c r="R72" s="931">
        <v>2</v>
      </c>
      <c r="S72" s="931"/>
      <c r="T72" s="931">
        <v>2</v>
      </c>
      <c r="U72" s="931"/>
      <c r="V72" s="931">
        <v>2</v>
      </c>
      <c r="W72" s="941"/>
    </row>
    <row r="73" spans="1:23" ht="15" customHeight="1" x14ac:dyDescent="0.15">
      <c r="C73" s="130"/>
      <c r="D73" s="299"/>
      <c r="E73" s="300"/>
      <c r="F73" s="147"/>
      <c r="G73" s="148"/>
      <c r="H73" s="147"/>
      <c r="I73" s="148"/>
      <c r="J73" s="147"/>
      <c r="K73" s="148"/>
    </row>
    <row r="74" spans="1:23" ht="15" customHeight="1" x14ac:dyDescent="0.15">
      <c r="B74" s="127"/>
      <c r="D74" s="97"/>
      <c r="E74" s="97"/>
      <c r="F74" s="147"/>
      <c r="G74" s="147"/>
      <c r="H74" s="147"/>
      <c r="I74" s="147"/>
      <c r="J74" s="147"/>
      <c r="K74" s="147"/>
    </row>
    <row r="75" spans="1:23" ht="10.5" x14ac:dyDescent="0.15"/>
    <row r="76" spans="1:23" ht="10.5" x14ac:dyDescent="0.15"/>
    <row r="77" spans="1:23" ht="10.5" x14ac:dyDescent="0.15"/>
    <row r="78" spans="1:23" ht="10.5" x14ac:dyDescent="0.15">
      <c r="S78" s="88"/>
    </row>
  </sheetData>
  <mergeCells count="65">
    <mergeCell ref="N71:O71"/>
    <mergeCell ref="M72:Q72"/>
    <mergeCell ref="R72:S72"/>
    <mergeCell ref="T72:U72"/>
    <mergeCell ref="V72:W72"/>
    <mergeCell ref="V11:W11"/>
    <mergeCell ref="A12:C12"/>
    <mergeCell ref="D12:D13"/>
    <mergeCell ref="M12:O12"/>
    <mergeCell ref="P12:P13"/>
    <mergeCell ref="B13:C13"/>
    <mergeCell ref="N13:O13"/>
    <mergeCell ref="C11:E11"/>
    <mergeCell ref="F11:G11"/>
    <mergeCell ref="H11:I11"/>
    <mergeCell ref="J11:K11"/>
    <mergeCell ref="O11:Q11"/>
    <mergeCell ref="R11:S11"/>
    <mergeCell ref="B69:C69"/>
    <mergeCell ref="C7:E7"/>
    <mergeCell ref="V10:W10"/>
    <mergeCell ref="V8:W8"/>
    <mergeCell ref="C9:E9"/>
    <mergeCell ref="F9:G9"/>
    <mergeCell ref="H9:I9"/>
    <mergeCell ref="J9:K9"/>
    <mergeCell ref="O9:Q9"/>
    <mergeCell ref="R9:S9"/>
    <mergeCell ref="T9:U9"/>
    <mergeCell ref="V9:W9"/>
    <mergeCell ref="H10:I10"/>
    <mergeCell ref="J10:K10"/>
    <mergeCell ref="O10:Q10"/>
    <mergeCell ref="R10:S10"/>
    <mergeCell ref="T10:U10"/>
    <mergeCell ref="O8:Q8"/>
    <mergeCell ref="R8:S8"/>
    <mergeCell ref="T8:U8"/>
    <mergeCell ref="M6:N11"/>
    <mergeCell ref="O6:Q6"/>
    <mergeCell ref="R6:S6"/>
    <mergeCell ref="T6:U6"/>
    <mergeCell ref="O7:Q7"/>
    <mergeCell ref="T11:U11"/>
    <mergeCell ref="R7:S7"/>
    <mergeCell ref="T7:U7"/>
    <mergeCell ref="V7:W7"/>
    <mergeCell ref="V6:W6"/>
    <mergeCell ref="F3:H3"/>
    <mergeCell ref="F4:H4"/>
    <mergeCell ref="J6:K6"/>
    <mergeCell ref="J7:K7"/>
    <mergeCell ref="C8:E8"/>
    <mergeCell ref="F8:G8"/>
    <mergeCell ref="H8:I8"/>
    <mergeCell ref="J8:K8"/>
    <mergeCell ref="A4:B4"/>
    <mergeCell ref="A6:B11"/>
    <mergeCell ref="C6:E6"/>
    <mergeCell ref="F6:G6"/>
    <mergeCell ref="H6:I6"/>
    <mergeCell ref="C10:E10"/>
    <mergeCell ref="F10:G10"/>
    <mergeCell ref="F7:G7"/>
    <mergeCell ref="H7:I7"/>
  </mergeCells>
  <phoneticPr fontId="2"/>
  <pageMargins left="1.1023622047244095" right="0.6692913385826772" top="0.62992125984251968" bottom="0.23622047244094491" header="0.31496062992125984" footer="0.31496062992125984"/>
  <pageSetup paperSize="9" scale="67" fitToWidth="2" orientation="portrait" r:id="rId1"/>
  <headerFooter alignWithMargins="0"/>
  <colBreaks count="1" manualBreakCount="1">
    <brk id="12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14" t="s">
        <v>1</v>
      </c>
      <c r="G3" s="815"/>
      <c r="H3" s="816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237</v>
      </c>
      <c r="D4" s="2"/>
      <c r="E4" s="7">
        <v>2</v>
      </c>
      <c r="F4" s="817" t="s">
        <v>238</v>
      </c>
      <c r="G4" s="818"/>
      <c r="H4" s="819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5" thickBot="1" x14ac:dyDescent="0.2">
      <c r="A5" s="263"/>
      <c r="B5" s="263"/>
      <c r="C5" s="85"/>
      <c r="D5" s="2"/>
      <c r="E5" s="85"/>
      <c r="F5" s="85"/>
      <c r="G5" s="85"/>
      <c r="H5" s="85"/>
      <c r="I5" s="85"/>
      <c r="J5" s="85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02" t="s">
        <v>151</v>
      </c>
      <c r="B6" s="803"/>
      <c r="C6" s="810" t="s">
        <v>5</v>
      </c>
      <c r="D6" s="811"/>
      <c r="E6" s="52">
        <v>45027</v>
      </c>
      <c r="F6" s="8">
        <v>45056</v>
      </c>
      <c r="G6" s="8">
        <v>45084</v>
      </c>
      <c r="H6" s="8">
        <v>45111</v>
      </c>
      <c r="I6" s="8">
        <v>45140</v>
      </c>
      <c r="J6" s="8">
        <v>45175</v>
      </c>
      <c r="K6" s="8">
        <v>45202</v>
      </c>
      <c r="L6" s="8">
        <v>45238</v>
      </c>
      <c r="M6" s="8">
        <v>45266</v>
      </c>
      <c r="N6" s="8">
        <v>45300</v>
      </c>
      <c r="O6" s="8">
        <v>45329</v>
      </c>
      <c r="P6" s="201">
        <v>45357</v>
      </c>
      <c r="Q6" s="946" t="s">
        <v>210</v>
      </c>
      <c r="R6" s="942" t="s">
        <v>211</v>
      </c>
      <c r="S6" s="944" t="s">
        <v>212</v>
      </c>
      <c r="T6" s="829" t="s">
        <v>9</v>
      </c>
    </row>
    <row r="7" spans="1:20" x14ac:dyDescent="0.15">
      <c r="A7" s="806"/>
      <c r="B7" s="807"/>
      <c r="C7" s="834" t="s">
        <v>10</v>
      </c>
      <c r="D7" s="835"/>
      <c r="E7" s="53">
        <v>0.58680555555555558</v>
      </c>
      <c r="F7" s="9">
        <v>0.6166666666666667</v>
      </c>
      <c r="G7" s="9">
        <v>0.63888888888888895</v>
      </c>
      <c r="H7" s="9">
        <v>0.57986111111111105</v>
      </c>
      <c r="I7" s="9">
        <v>0.57638888888888895</v>
      </c>
      <c r="J7" s="9">
        <v>0.49305555555555558</v>
      </c>
      <c r="K7" s="9">
        <v>0.59722222222222221</v>
      </c>
      <c r="L7" s="9">
        <v>0.61249999999999993</v>
      </c>
      <c r="M7" s="9">
        <v>0.57638888888888895</v>
      </c>
      <c r="N7" s="9">
        <v>0.58680555555555558</v>
      </c>
      <c r="O7" s="9">
        <v>0.56736111111111109</v>
      </c>
      <c r="P7" s="203">
        <v>0.57638888888888895</v>
      </c>
      <c r="Q7" s="947"/>
      <c r="R7" s="943"/>
      <c r="S7" s="945"/>
      <c r="T7" s="830"/>
    </row>
    <row r="8" spans="1:20" x14ac:dyDescent="0.15">
      <c r="A8" s="806"/>
      <c r="B8" s="807"/>
      <c r="C8" s="834" t="s">
        <v>11</v>
      </c>
      <c r="D8" s="835"/>
      <c r="E8" s="53" t="s">
        <v>504</v>
      </c>
      <c r="F8" s="9" t="s">
        <v>504</v>
      </c>
      <c r="G8" s="9" t="s">
        <v>504</v>
      </c>
      <c r="H8" s="9" t="s">
        <v>504</v>
      </c>
      <c r="I8" s="10" t="s">
        <v>507</v>
      </c>
      <c r="J8" s="9" t="s">
        <v>507</v>
      </c>
      <c r="K8" s="9" t="s">
        <v>504</v>
      </c>
      <c r="L8" s="9" t="s">
        <v>504</v>
      </c>
      <c r="M8" s="9" t="s">
        <v>507</v>
      </c>
      <c r="N8" s="10" t="s">
        <v>507</v>
      </c>
      <c r="O8" s="10" t="s">
        <v>507</v>
      </c>
      <c r="P8" s="203" t="s">
        <v>583</v>
      </c>
      <c r="Q8" s="947"/>
      <c r="R8" s="943"/>
      <c r="S8" s="945"/>
      <c r="T8" s="830"/>
    </row>
    <row r="9" spans="1:20" x14ac:dyDescent="0.15">
      <c r="A9" s="806"/>
      <c r="B9" s="807"/>
      <c r="C9" s="834" t="s">
        <v>12</v>
      </c>
      <c r="D9" s="835"/>
      <c r="E9" s="48" t="s">
        <v>504</v>
      </c>
      <c r="F9" s="10" t="s">
        <v>504</v>
      </c>
      <c r="G9" s="10" t="s">
        <v>504</v>
      </c>
      <c r="H9" s="9" t="s">
        <v>507</v>
      </c>
      <c r="I9" s="10" t="s">
        <v>507</v>
      </c>
      <c r="J9" s="9" t="s">
        <v>507</v>
      </c>
      <c r="K9" s="10" t="s">
        <v>507</v>
      </c>
      <c r="L9" s="9" t="s">
        <v>504</v>
      </c>
      <c r="M9" s="10" t="s">
        <v>504</v>
      </c>
      <c r="N9" s="9" t="s">
        <v>711</v>
      </c>
      <c r="O9" s="10" t="s">
        <v>507</v>
      </c>
      <c r="P9" s="204" t="s">
        <v>507</v>
      </c>
      <c r="Q9" s="947"/>
      <c r="R9" s="943"/>
      <c r="S9" s="945"/>
      <c r="T9" s="830"/>
    </row>
    <row r="10" spans="1:20" x14ac:dyDescent="0.15">
      <c r="A10" s="806"/>
      <c r="B10" s="807"/>
      <c r="C10" s="834" t="s">
        <v>13</v>
      </c>
      <c r="D10" s="835"/>
      <c r="E10" s="12">
        <v>21.5</v>
      </c>
      <c r="F10" s="11">
        <v>20</v>
      </c>
      <c r="G10" s="11">
        <v>28</v>
      </c>
      <c r="H10" s="11">
        <v>27.8</v>
      </c>
      <c r="I10" s="11">
        <v>33.9</v>
      </c>
      <c r="J10" s="11">
        <v>28</v>
      </c>
      <c r="K10" s="11">
        <v>23</v>
      </c>
      <c r="L10" s="11">
        <v>14</v>
      </c>
      <c r="M10" s="11">
        <v>10.7</v>
      </c>
      <c r="N10" s="11">
        <v>3.8</v>
      </c>
      <c r="O10" s="11">
        <v>3</v>
      </c>
      <c r="P10" s="205">
        <v>3.9</v>
      </c>
      <c r="Q10" s="12">
        <f>MAXA(E10:P10)</f>
        <v>33.9</v>
      </c>
      <c r="R10" s="205">
        <f>MINA(E10:P10)</f>
        <v>3</v>
      </c>
      <c r="S10" s="212">
        <f>AVERAGEA(E10:P10)</f>
        <v>18.133333333333333</v>
      </c>
      <c r="T10" s="830"/>
    </row>
    <row r="11" spans="1:20" x14ac:dyDescent="0.15">
      <c r="A11" s="806"/>
      <c r="B11" s="807"/>
      <c r="C11" s="834" t="s">
        <v>14</v>
      </c>
      <c r="D11" s="835"/>
      <c r="E11" s="12">
        <v>8.9</v>
      </c>
      <c r="F11" s="11">
        <v>11.8</v>
      </c>
      <c r="G11" s="11">
        <v>16.7</v>
      </c>
      <c r="H11" s="11">
        <v>18.7</v>
      </c>
      <c r="I11" s="11">
        <v>22.7</v>
      </c>
      <c r="J11" s="11">
        <v>20</v>
      </c>
      <c r="K11" s="11">
        <v>19</v>
      </c>
      <c r="L11" s="11">
        <v>14.3</v>
      </c>
      <c r="M11" s="11">
        <v>8.6999999999999993</v>
      </c>
      <c r="N11" s="11">
        <v>6.1</v>
      </c>
      <c r="O11" s="11">
        <v>4.8</v>
      </c>
      <c r="P11" s="205">
        <v>4.5</v>
      </c>
      <c r="Q11" s="12">
        <f>MAXA(E11:P11)</f>
        <v>22.7</v>
      </c>
      <c r="R11" s="205">
        <f>MINA(E11:P11)</f>
        <v>4.5</v>
      </c>
      <c r="S11" s="212">
        <f>AVERAGEA(E11:P11)</f>
        <v>13.016666666666667</v>
      </c>
      <c r="T11" s="830"/>
    </row>
    <row r="12" spans="1:20" ht="14.25" thickBot="1" x14ac:dyDescent="0.2">
      <c r="A12" s="808"/>
      <c r="B12" s="809"/>
      <c r="C12" s="812" t="s">
        <v>648</v>
      </c>
      <c r="D12" s="813"/>
      <c r="E12" s="55">
        <v>0.7</v>
      </c>
      <c r="F12" s="80">
        <v>0.57999999999999996</v>
      </c>
      <c r="G12" s="80">
        <v>0.56000000000000005</v>
      </c>
      <c r="H12" s="80">
        <v>0.56999999999999995</v>
      </c>
      <c r="I12" s="80">
        <v>0.76</v>
      </c>
      <c r="J12" s="80">
        <v>0.56000000000000005</v>
      </c>
      <c r="K12" s="80">
        <v>0.6</v>
      </c>
      <c r="L12" s="80">
        <v>0.66</v>
      </c>
      <c r="M12" s="80">
        <v>0.6</v>
      </c>
      <c r="N12" s="206">
        <v>0.59</v>
      </c>
      <c r="O12" s="80">
        <v>0.6</v>
      </c>
      <c r="P12" s="206">
        <v>0.64</v>
      </c>
      <c r="Q12" s="55">
        <f>MAXA(E12:P12)</f>
        <v>0.76</v>
      </c>
      <c r="R12" s="206">
        <f>MINA(E12:P12)</f>
        <v>0.56000000000000005</v>
      </c>
      <c r="S12" s="223">
        <f>AVERAGEA(E12:P12)</f>
        <v>0.61833333333333329</v>
      </c>
      <c r="T12" s="831"/>
    </row>
    <row r="13" spans="1:20" x14ac:dyDescent="0.15">
      <c r="A13" s="792" t="s">
        <v>15</v>
      </c>
      <c r="B13" s="793"/>
      <c r="C13" s="793"/>
      <c r="D13" s="14" t="s">
        <v>161</v>
      </c>
      <c r="E13" s="326"/>
      <c r="F13" s="153"/>
      <c r="G13" s="153"/>
      <c r="H13" s="153"/>
      <c r="I13" s="344"/>
      <c r="J13" s="344" t="s">
        <v>380</v>
      </c>
      <c r="K13" s="344" t="s">
        <v>381</v>
      </c>
      <c r="L13" s="153"/>
      <c r="M13" s="153"/>
      <c r="N13" s="153"/>
      <c r="O13" s="153"/>
      <c r="P13" s="327"/>
      <c r="Q13" s="794"/>
      <c r="R13" s="793"/>
      <c r="S13" s="795"/>
      <c r="T13" s="15"/>
    </row>
    <row r="14" spans="1:20" x14ac:dyDescent="0.15">
      <c r="A14" s="16">
        <v>1</v>
      </c>
      <c r="B14" s="796" t="s">
        <v>17</v>
      </c>
      <c r="C14" s="797"/>
      <c r="D14" s="58" t="s">
        <v>162</v>
      </c>
      <c r="E14" s="21">
        <v>0</v>
      </c>
      <c r="F14" s="20">
        <v>0</v>
      </c>
      <c r="G14" s="207">
        <v>0</v>
      </c>
      <c r="H14" s="20">
        <v>0</v>
      </c>
      <c r="I14" s="20">
        <v>0</v>
      </c>
      <c r="J14" s="20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13">
        <v>0</v>
      </c>
      <c r="Q14" s="21">
        <v>0</v>
      </c>
      <c r="R14" s="20">
        <v>0</v>
      </c>
      <c r="S14" s="213">
        <v>0</v>
      </c>
      <c r="T14" s="789" t="s">
        <v>19</v>
      </c>
    </row>
    <row r="15" spans="1:20" x14ac:dyDescent="0.15">
      <c r="A15" s="16">
        <v>2</v>
      </c>
      <c r="B15" s="796" t="s">
        <v>20</v>
      </c>
      <c r="C15" s="797"/>
      <c r="D15" s="59" t="s">
        <v>163</v>
      </c>
      <c r="E15" s="48" t="s">
        <v>512</v>
      </c>
      <c r="F15" s="10" t="s">
        <v>512</v>
      </c>
      <c r="G15" s="204" t="s">
        <v>512</v>
      </c>
      <c r="H15" s="10" t="s">
        <v>512</v>
      </c>
      <c r="I15" s="10" t="s">
        <v>512</v>
      </c>
      <c r="J15" s="10" t="s">
        <v>512</v>
      </c>
      <c r="K15" s="204" t="s">
        <v>512</v>
      </c>
      <c r="L15" s="204" t="s">
        <v>512</v>
      </c>
      <c r="M15" s="204" t="s">
        <v>512</v>
      </c>
      <c r="N15" s="204" t="s">
        <v>512</v>
      </c>
      <c r="O15" s="204" t="s">
        <v>512</v>
      </c>
      <c r="P15" s="19" t="s">
        <v>512</v>
      </c>
      <c r="Q15" s="21" t="s">
        <v>22</v>
      </c>
      <c r="R15" s="20" t="s">
        <v>22</v>
      </c>
      <c r="S15" s="213" t="s">
        <v>22</v>
      </c>
      <c r="T15" s="790"/>
    </row>
    <row r="16" spans="1:20" x14ac:dyDescent="0.15">
      <c r="A16" s="16">
        <v>3</v>
      </c>
      <c r="B16" s="796" t="s">
        <v>23</v>
      </c>
      <c r="C16" s="797"/>
      <c r="D16" s="58" t="s">
        <v>215</v>
      </c>
      <c r="E16" s="28" t="s">
        <v>156</v>
      </c>
      <c r="F16" s="492"/>
      <c r="G16" s="209"/>
      <c r="H16" s="172" t="s">
        <v>156</v>
      </c>
      <c r="I16" s="172"/>
      <c r="J16" s="172"/>
      <c r="K16" s="172" t="s">
        <v>156</v>
      </c>
      <c r="L16" s="172"/>
      <c r="M16" s="172"/>
      <c r="N16" s="209" t="s">
        <v>156</v>
      </c>
      <c r="O16" s="172"/>
      <c r="P16" s="216"/>
      <c r="Q16" s="28" t="s">
        <v>156</v>
      </c>
      <c r="R16" s="172" t="s">
        <v>156</v>
      </c>
      <c r="S16" s="216" t="s">
        <v>156</v>
      </c>
      <c r="T16" s="789" t="s">
        <v>25</v>
      </c>
    </row>
    <row r="17" spans="1:20" x14ac:dyDescent="0.15">
      <c r="A17" s="16">
        <v>4</v>
      </c>
      <c r="B17" s="796" t="s">
        <v>26</v>
      </c>
      <c r="C17" s="797"/>
      <c r="D17" s="58" t="s">
        <v>216</v>
      </c>
      <c r="E17" s="26" t="s">
        <v>105</v>
      </c>
      <c r="F17" s="493"/>
      <c r="G17" s="231"/>
      <c r="H17" s="194" t="s">
        <v>105</v>
      </c>
      <c r="I17" s="194"/>
      <c r="J17" s="194"/>
      <c r="K17" s="194" t="s">
        <v>105</v>
      </c>
      <c r="L17" s="194"/>
      <c r="M17" s="194"/>
      <c r="N17" s="231" t="s">
        <v>105</v>
      </c>
      <c r="O17" s="194"/>
      <c r="P17" s="251"/>
      <c r="Q17" s="26" t="s">
        <v>105</v>
      </c>
      <c r="R17" s="194" t="s">
        <v>105</v>
      </c>
      <c r="S17" s="251" t="s">
        <v>105</v>
      </c>
      <c r="T17" s="791"/>
    </row>
    <row r="18" spans="1:20" x14ac:dyDescent="0.15">
      <c r="A18" s="16">
        <v>5</v>
      </c>
      <c r="B18" s="796" t="s">
        <v>28</v>
      </c>
      <c r="C18" s="797"/>
      <c r="D18" s="58" t="s">
        <v>164</v>
      </c>
      <c r="E18" s="23" t="s">
        <v>157</v>
      </c>
      <c r="F18" s="470"/>
      <c r="G18" s="208"/>
      <c r="H18" s="24" t="s">
        <v>157</v>
      </c>
      <c r="I18" s="24"/>
      <c r="J18" s="24"/>
      <c r="K18" s="24" t="s">
        <v>157</v>
      </c>
      <c r="L18" s="24"/>
      <c r="M18" s="24"/>
      <c r="N18" s="208" t="s">
        <v>157</v>
      </c>
      <c r="O18" s="24"/>
      <c r="P18" s="214"/>
      <c r="Q18" s="23" t="s">
        <v>157</v>
      </c>
      <c r="R18" s="24" t="s">
        <v>157</v>
      </c>
      <c r="S18" s="214" t="s">
        <v>157</v>
      </c>
      <c r="T18" s="791"/>
    </row>
    <row r="19" spans="1:20" x14ac:dyDescent="0.15">
      <c r="A19" s="16">
        <v>6</v>
      </c>
      <c r="B19" s="796" t="s">
        <v>29</v>
      </c>
      <c r="C19" s="797"/>
      <c r="D19" s="58" t="s">
        <v>164</v>
      </c>
      <c r="E19" s="23" t="s">
        <v>157</v>
      </c>
      <c r="F19" s="470"/>
      <c r="G19" s="208"/>
      <c r="H19" s="24" t="s">
        <v>157</v>
      </c>
      <c r="I19" s="24"/>
      <c r="J19" s="24"/>
      <c r="K19" s="24" t="s">
        <v>157</v>
      </c>
      <c r="L19" s="24"/>
      <c r="M19" s="24"/>
      <c r="N19" s="208" t="s">
        <v>157</v>
      </c>
      <c r="O19" s="24"/>
      <c r="P19" s="214"/>
      <c r="Q19" s="23" t="s">
        <v>157</v>
      </c>
      <c r="R19" s="24" t="s">
        <v>157</v>
      </c>
      <c r="S19" s="214" t="s">
        <v>157</v>
      </c>
      <c r="T19" s="791"/>
    </row>
    <row r="20" spans="1:20" x14ac:dyDescent="0.15">
      <c r="A20" s="16">
        <v>7</v>
      </c>
      <c r="B20" s="796" t="s">
        <v>31</v>
      </c>
      <c r="C20" s="797"/>
      <c r="D20" s="58" t="s">
        <v>164</v>
      </c>
      <c r="E20" s="23" t="s">
        <v>157</v>
      </c>
      <c r="F20" s="470"/>
      <c r="G20" s="208"/>
      <c r="H20" s="24" t="s">
        <v>157</v>
      </c>
      <c r="I20" s="24"/>
      <c r="J20" s="24"/>
      <c r="K20" s="24" t="s">
        <v>157</v>
      </c>
      <c r="L20" s="24"/>
      <c r="M20" s="24"/>
      <c r="N20" s="208" t="s">
        <v>157</v>
      </c>
      <c r="O20" s="24"/>
      <c r="P20" s="214"/>
      <c r="Q20" s="23" t="s">
        <v>157</v>
      </c>
      <c r="R20" s="24" t="s">
        <v>157</v>
      </c>
      <c r="S20" s="214" t="s">
        <v>157</v>
      </c>
      <c r="T20" s="791"/>
    </row>
    <row r="21" spans="1:20" x14ac:dyDescent="0.15">
      <c r="A21" s="16">
        <v>8</v>
      </c>
      <c r="B21" s="796" t="s">
        <v>33</v>
      </c>
      <c r="C21" s="797"/>
      <c r="D21" s="58" t="s">
        <v>168</v>
      </c>
      <c r="E21" s="23" t="s">
        <v>157</v>
      </c>
      <c r="F21" s="470"/>
      <c r="G21" s="208"/>
      <c r="H21" s="24" t="s">
        <v>157</v>
      </c>
      <c r="I21" s="24"/>
      <c r="J21" s="24"/>
      <c r="K21" s="24" t="s">
        <v>157</v>
      </c>
      <c r="L21" s="24"/>
      <c r="M21" s="24"/>
      <c r="N21" s="208" t="s">
        <v>157</v>
      </c>
      <c r="O21" s="24"/>
      <c r="P21" s="214"/>
      <c r="Q21" s="23" t="s">
        <v>157</v>
      </c>
      <c r="R21" s="24" t="s">
        <v>157</v>
      </c>
      <c r="S21" s="214" t="s">
        <v>157</v>
      </c>
      <c r="T21" s="790"/>
    </row>
    <row r="22" spans="1:20" x14ac:dyDescent="0.15">
      <c r="A22" s="16">
        <v>9</v>
      </c>
      <c r="B22" s="836" t="s">
        <v>362</v>
      </c>
      <c r="C22" s="837"/>
      <c r="D22" s="58" t="s">
        <v>378</v>
      </c>
      <c r="E22" s="23" t="s">
        <v>213</v>
      </c>
      <c r="F22" s="24" t="s">
        <v>213</v>
      </c>
      <c r="G22" s="208" t="s">
        <v>213</v>
      </c>
      <c r="H22" s="24" t="s">
        <v>213</v>
      </c>
      <c r="I22" s="24" t="s">
        <v>213</v>
      </c>
      <c r="J22" s="24" t="s">
        <v>213</v>
      </c>
      <c r="K22" s="24" t="s">
        <v>213</v>
      </c>
      <c r="L22" s="208" t="s">
        <v>213</v>
      </c>
      <c r="M22" s="208" t="s">
        <v>213</v>
      </c>
      <c r="N22" s="208" t="s">
        <v>213</v>
      </c>
      <c r="O22" s="208" t="s">
        <v>213</v>
      </c>
      <c r="P22" s="214" t="s">
        <v>213</v>
      </c>
      <c r="Q22" s="23" t="s">
        <v>213</v>
      </c>
      <c r="R22" s="24" t="s">
        <v>213</v>
      </c>
      <c r="S22" s="214" t="s">
        <v>213</v>
      </c>
      <c r="T22" s="789" t="s">
        <v>39</v>
      </c>
    </row>
    <row r="23" spans="1:20" x14ac:dyDescent="0.15">
      <c r="A23" s="16">
        <v>10</v>
      </c>
      <c r="B23" s="796" t="s">
        <v>34</v>
      </c>
      <c r="C23" s="797"/>
      <c r="D23" s="58" t="s">
        <v>164</v>
      </c>
      <c r="E23" s="23" t="s">
        <v>157</v>
      </c>
      <c r="F23" s="24" t="s">
        <v>157</v>
      </c>
      <c r="G23" s="208" t="s">
        <v>157</v>
      </c>
      <c r="H23" s="24" t="s">
        <v>157</v>
      </c>
      <c r="I23" s="24" t="s">
        <v>157</v>
      </c>
      <c r="J23" s="24" t="s">
        <v>157</v>
      </c>
      <c r="K23" s="24" t="s">
        <v>157</v>
      </c>
      <c r="L23" s="208" t="s">
        <v>157</v>
      </c>
      <c r="M23" s="208" t="s">
        <v>157</v>
      </c>
      <c r="N23" s="208" t="s">
        <v>157</v>
      </c>
      <c r="O23" s="208" t="s">
        <v>157</v>
      </c>
      <c r="P23" s="214" t="s">
        <v>157</v>
      </c>
      <c r="Q23" s="23" t="s">
        <v>157</v>
      </c>
      <c r="R23" s="24" t="s">
        <v>157</v>
      </c>
      <c r="S23" s="214" t="s">
        <v>157</v>
      </c>
      <c r="T23" s="791"/>
    </row>
    <row r="24" spans="1:20" x14ac:dyDescent="0.15">
      <c r="A24" s="16">
        <v>11</v>
      </c>
      <c r="B24" s="796" t="s">
        <v>37</v>
      </c>
      <c r="C24" s="797"/>
      <c r="D24" s="58" t="s">
        <v>165</v>
      </c>
      <c r="E24" s="12">
        <v>0.2</v>
      </c>
      <c r="F24" s="11">
        <v>0.1</v>
      </c>
      <c r="G24" s="205" t="s">
        <v>506</v>
      </c>
      <c r="H24" s="11">
        <v>0.1</v>
      </c>
      <c r="I24" s="11">
        <v>0.1</v>
      </c>
      <c r="J24" s="11">
        <v>0.2</v>
      </c>
      <c r="K24" s="11">
        <v>0.2</v>
      </c>
      <c r="L24" s="205">
        <v>0.1</v>
      </c>
      <c r="M24" s="205">
        <v>0.2</v>
      </c>
      <c r="N24" s="205">
        <v>0.2</v>
      </c>
      <c r="O24" s="205">
        <v>0.2</v>
      </c>
      <c r="P24" s="212">
        <v>0.2</v>
      </c>
      <c r="Q24" s="12">
        <v>0.2</v>
      </c>
      <c r="R24" s="11" t="s">
        <v>506</v>
      </c>
      <c r="S24" s="212">
        <v>0.2</v>
      </c>
      <c r="T24" s="791"/>
    </row>
    <row r="25" spans="1:20" x14ac:dyDescent="0.15">
      <c r="A25" s="16">
        <v>12</v>
      </c>
      <c r="B25" s="796" t="s">
        <v>40</v>
      </c>
      <c r="C25" s="797"/>
      <c r="D25" s="58" t="s">
        <v>217</v>
      </c>
      <c r="E25" s="27" t="s">
        <v>518</v>
      </c>
      <c r="F25" s="482"/>
      <c r="G25" s="222"/>
      <c r="H25" s="25" t="s">
        <v>518</v>
      </c>
      <c r="I25" s="25"/>
      <c r="J25" s="25"/>
      <c r="K25" s="25" t="s">
        <v>518</v>
      </c>
      <c r="L25" s="25"/>
      <c r="M25" s="25"/>
      <c r="N25" s="222" t="s">
        <v>518</v>
      </c>
      <c r="O25" s="25"/>
      <c r="P25" s="215"/>
      <c r="Q25" s="27" t="s">
        <v>518</v>
      </c>
      <c r="R25" s="25" t="s">
        <v>518</v>
      </c>
      <c r="S25" s="215" t="s">
        <v>518</v>
      </c>
      <c r="T25" s="791"/>
    </row>
    <row r="26" spans="1:20" x14ac:dyDescent="0.15">
      <c r="A26" s="16">
        <v>13</v>
      </c>
      <c r="B26" s="796" t="s">
        <v>41</v>
      </c>
      <c r="C26" s="797"/>
      <c r="D26" s="58" t="s">
        <v>218</v>
      </c>
      <c r="E26" s="27" t="s">
        <v>519</v>
      </c>
      <c r="F26" s="482"/>
      <c r="G26" s="222"/>
      <c r="H26" s="25" t="s">
        <v>519</v>
      </c>
      <c r="I26" s="25"/>
      <c r="J26" s="25"/>
      <c r="K26" s="25" t="s">
        <v>519</v>
      </c>
      <c r="L26" s="25"/>
      <c r="M26" s="25"/>
      <c r="N26" s="222" t="s">
        <v>519</v>
      </c>
      <c r="O26" s="25"/>
      <c r="P26" s="215"/>
      <c r="Q26" s="27" t="s">
        <v>519</v>
      </c>
      <c r="R26" s="25" t="s">
        <v>519</v>
      </c>
      <c r="S26" s="215" t="s">
        <v>519</v>
      </c>
      <c r="T26" s="790"/>
    </row>
    <row r="27" spans="1:20" x14ac:dyDescent="0.15">
      <c r="A27" s="16">
        <v>14</v>
      </c>
      <c r="B27" s="796" t="s">
        <v>42</v>
      </c>
      <c r="C27" s="797"/>
      <c r="D27" s="58" t="s">
        <v>219</v>
      </c>
      <c r="E27" s="28" t="s">
        <v>104</v>
      </c>
      <c r="F27" s="492"/>
      <c r="G27" s="209"/>
      <c r="H27" s="172" t="s">
        <v>104</v>
      </c>
      <c r="I27" s="172"/>
      <c r="J27" s="172"/>
      <c r="K27" s="172" t="s">
        <v>104</v>
      </c>
      <c r="L27" s="172"/>
      <c r="M27" s="172"/>
      <c r="N27" s="209" t="s">
        <v>104</v>
      </c>
      <c r="O27" s="172"/>
      <c r="P27" s="216"/>
      <c r="Q27" s="28" t="s">
        <v>104</v>
      </c>
      <c r="R27" s="172" t="s">
        <v>104</v>
      </c>
      <c r="S27" s="216" t="s">
        <v>104</v>
      </c>
      <c r="T27" s="789" t="s">
        <v>44</v>
      </c>
    </row>
    <row r="28" spans="1:20" x14ac:dyDescent="0.15">
      <c r="A28" s="16">
        <v>15</v>
      </c>
      <c r="B28" s="796" t="s">
        <v>239</v>
      </c>
      <c r="C28" s="797"/>
      <c r="D28" s="58" t="s">
        <v>183</v>
      </c>
      <c r="E28" s="23" t="s">
        <v>81</v>
      </c>
      <c r="F28" s="470"/>
      <c r="G28" s="208"/>
      <c r="H28" s="24" t="s">
        <v>81</v>
      </c>
      <c r="I28" s="24"/>
      <c r="J28" s="24"/>
      <c r="K28" s="24" t="s">
        <v>81</v>
      </c>
      <c r="L28" s="24"/>
      <c r="M28" s="24"/>
      <c r="N28" s="208" t="s">
        <v>81</v>
      </c>
      <c r="O28" s="24"/>
      <c r="P28" s="214"/>
      <c r="Q28" s="23" t="s">
        <v>81</v>
      </c>
      <c r="R28" s="24" t="s">
        <v>81</v>
      </c>
      <c r="S28" s="214" t="s">
        <v>81</v>
      </c>
      <c r="T28" s="791"/>
    </row>
    <row r="29" spans="1:20" ht="24" customHeight="1" x14ac:dyDescent="0.15">
      <c r="A29" s="16">
        <v>16</v>
      </c>
      <c r="B29" s="948" t="s">
        <v>367</v>
      </c>
      <c r="C29" s="949"/>
      <c r="D29" s="58" t="s">
        <v>171</v>
      </c>
      <c r="E29" s="28" t="s">
        <v>157</v>
      </c>
      <c r="F29" s="492"/>
      <c r="G29" s="209"/>
      <c r="H29" s="172" t="s">
        <v>157</v>
      </c>
      <c r="I29" s="172"/>
      <c r="J29" s="172"/>
      <c r="K29" s="24" t="s">
        <v>157</v>
      </c>
      <c r="L29" s="172"/>
      <c r="M29" s="172"/>
      <c r="N29" s="209" t="s">
        <v>157</v>
      </c>
      <c r="O29" s="172"/>
      <c r="P29" s="216"/>
      <c r="Q29" s="28" t="s">
        <v>157</v>
      </c>
      <c r="R29" s="172" t="s">
        <v>157</v>
      </c>
      <c r="S29" s="216" t="s">
        <v>157</v>
      </c>
      <c r="T29" s="791"/>
    </row>
    <row r="30" spans="1:20" x14ac:dyDescent="0.15">
      <c r="A30" s="16">
        <v>17</v>
      </c>
      <c r="B30" s="796" t="s">
        <v>240</v>
      </c>
      <c r="C30" s="797"/>
      <c r="D30" s="58" t="s">
        <v>168</v>
      </c>
      <c r="E30" s="28" t="s">
        <v>157</v>
      </c>
      <c r="F30" s="492"/>
      <c r="G30" s="209"/>
      <c r="H30" s="172" t="s">
        <v>157</v>
      </c>
      <c r="I30" s="172"/>
      <c r="J30" s="172"/>
      <c r="K30" s="24" t="s">
        <v>157</v>
      </c>
      <c r="L30" s="172"/>
      <c r="M30" s="172"/>
      <c r="N30" s="209" t="s">
        <v>157</v>
      </c>
      <c r="O30" s="172"/>
      <c r="P30" s="216"/>
      <c r="Q30" s="28" t="s">
        <v>157</v>
      </c>
      <c r="R30" s="172" t="s">
        <v>157</v>
      </c>
      <c r="S30" s="216" t="s">
        <v>157</v>
      </c>
      <c r="T30" s="791"/>
    </row>
    <row r="31" spans="1:20" x14ac:dyDescent="0.15">
      <c r="A31" s="16">
        <v>18</v>
      </c>
      <c r="B31" s="796" t="s">
        <v>241</v>
      </c>
      <c r="C31" s="797"/>
      <c r="D31" s="58" t="s">
        <v>164</v>
      </c>
      <c r="E31" s="28" t="s">
        <v>157</v>
      </c>
      <c r="F31" s="492"/>
      <c r="G31" s="209"/>
      <c r="H31" s="172" t="s">
        <v>157</v>
      </c>
      <c r="I31" s="172"/>
      <c r="J31" s="172"/>
      <c r="K31" s="24" t="s">
        <v>157</v>
      </c>
      <c r="L31" s="172"/>
      <c r="M31" s="172"/>
      <c r="N31" s="209" t="s">
        <v>157</v>
      </c>
      <c r="O31" s="172"/>
      <c r="P31" s="216"/>
      <c r="Q31" s="28" t="s">
        <v>157</v>
      </c>
      <c r="R31" s="172" t="s">
        <v>157</v>
      </c>
      <c r="S31" s="216" t="s">
        <v>157</v>
      </c>
      <c r="T31" s="791"/>
    </row>
    <row r="32" spans="1:20" x14ac:dyDescent="0.15">
      <c r="A32" s="16">
        <v>19</v>
      </c>
      <c r="B32" s="796" t="s">
        <v>242</v>
      </c>
      <c r="C32" s="797"/>
      <c r="D32" s="58" t="s">
        <v>164</v>
      </c>
      <c r="E32" s="28" t="s">
        <v>157</v>
      </c>
      <c r="F32" s="492"/>
      <c r="G32" s="209"/>
      <c r="H32" s="172" t="s">
        <v>157</v>
      </c>
      <c r="I32" s="172"/>
      <c r="J32" s="172"/>
      <c r="K32" s="24" t="s">
        <v>157</v>
      </c>
      <c r="L32" s="172"/>
      <c r="M32" s="172"/>
      <c r="N32" s="209" t="s">
        <v>157</v>
      </c>
      <c r="O32" s="172"/>
      <c r="P32" s="216"/>
      <c r="Q32" s="28" t="s">
        <v>157</v>
      </c>
      <c r="R32" s="172" t="s">
        <v>157</v>
      </c>
      <c r="S32" s="216" t="s">
        <v>157</v>
      </c>
      <c r="T32" s="791"/>
    </row>
    <row r="33" spans="1:20" x14ac:dyDescent="0.15">
      <c r="A33" s="16">
        <v>20</v>
      </c>
      <c r="B33" s="796" t="s">
        <v>243</v>
      </c>
      <c r="C33" s="797"/>
      <c r="D33" s="58" t="s">
        <v>164</v>
      </c>
      <c r="E33" s="28" t="s">
        <v>157</v>
      </c>
      <c r="F33" s="492"/>
      <c r="G33" s="209"/>
      <c r="H33" s="172" t="s">
        <v>157</v>
      </c>
      <c r="I33" s="172"/>
      <c r="J33" s="172"/>
      <c r="K33" s="24" t="s">
        <v>157</v>
      </c>
      <c r="L33" s="172"/>
      <c r="M33" s="172"/>
      <c r="N33" s="209" t="s">
        <v>157</v>
      </c>
      <c r="O33" s="172"/>
      <c r="P33" s="216"/>
      <c r="Q33" s="28" t="s">
        <v>157</v>
      </c>
      <c r="R33" s="172" t="s">
        <v>157</v>
      </c>
      <c r="S33" s="216" t="s">
        <v>157</v>
      </c>
      <c r="T33" s="790"/>
    </row>
    <row r="34" spans="1:20" x14ac:dyDescent="0.15">
      <c r="A34" s="16">
        <v>21</v>
      </c>
      <c r="B34" s="796" t="s">
        <v>51</v>
      </c>
      <c r="C34" s="797"/>
      <c r="D34" s="58" t="s">
        <v>166</v>
      </c>
      <c r="E34" s="57" t="s">
        <v>167</v>
      </c>
      <c r="F34" s="24" t="s">
        <v>167</v>
      </c>
      <c r="G34" s="208" t="s">
        <v>167</v>
      </c>
      <c r="H34" s="24" t="s">
        <v>167</v>
      </c>
      <c r="I34" s="25" t="s">
        <v>167</v>
      </c>
      <c r="J34" s="25" t="s">
        <v>167</v>
      </c>
      <c r="K34" s="25" t="s">
        <v>167</v>
      </c>
      <c r="L34" s="222" t="s">
        <v>167</v>
      </c>
      <c r="M34" s="222" t="s">
        <v>167</v>
      </c>
      <c r="N34" s="222" t="s">
        <v>167</v>
      </c>
      <c r="O34" s="222" t="s">
        <v>167</v>
      </c>
      <c r="P34" s="215" t="s">
        <v>167</v>
      </c>
      <c r="Q34" s="27" t="s">
        <v>167</v>
      </c>
      <c r="R34" s="25" t="s">
        <v>167</v>
      </c>
      <c r="S34" s="215" t="s">
        <v>167</v>
      </c>
      <c r="T34" s="789" t="s">
        <v>36</v>
      </c>
    </row>
    <row r="35" spans="1:20" x14ac:dyDescent="0.15">
      <c r="A35" s="16">
        <v>22</v>
      </c>
      <c r="B35" s="796" t="s">
        <v>53</v>
      </c>
      <c r="C35" s="797"/>
      <c r="D35" s="58" t="s">
        <v>168</v>
      </c>
      <c r="E35" s="57" t="s">
        <v>134</v>
      </c>
      <c r="F35" s="24" t="s">
        <v>134</v>
      </c>
      <c r="G35" s="208" t="s">
        <v>134</v>
      </c>
      <c r="H35" s="24" t="s">
        <v>134</v>
      </c>
      <c r="I35" s="24" t="s">
        <v>134</v>
      </c>
      <c r="J35" s="24" t="s">
        <v>134</v>
      </c>
      <c r="K35" s="24" t="s">
        <v>134</v>
      </c>
      <c r="L35" s="208" t="s">
        <v>134</v>
      </c>
      <c r="M35" s="208" t="s">
        <v>134</v>
      </c>
      <c r="N35" s="208" t="s">
        <v>134</v>
      </c>
      <c r="O35" s="208" t="s">
        <v>134</v>
      </c>
      <c r="P35" s="214" t="s">
        <v>134</v>
      </c>
      <c r="Q35" s="23" t="s">
        <v>134</v>
      </c>
      <c r="R35" s="24" t="s">
        <v>134</v>
      </c>
      <c r="S35" s="214" t="s">
        <v>134</v>
      </c>
      <c r="T35" s="791"/>
    </row>
    <row r="36" spans="1:20" x14ac:dyDescent="0.15">
      <c r="A36" s="16">
        <v>23</v>
      </c>
      <c r="B36" s="796" t="s">
        <v>244</v>
      </c>
      <c r="C36" s="797"/>
      <c r="D36" s="58" t="s">
        <v>170</v>
      </c>
      <c r="E36" s="23">
        <v>6.0000000000000001E-3</v>
      </c>
      <c r="F36" s="24">
        <v>8.9999999999999993E-3</v>
      </c>
      <c r="G36" s="208">
        <v>1.4E-2</v>
      </c>
      <c r="H36" s="24">
        <v>2.4E-2</v>
      </c>
      <c r="I36" s="24">
        <v>2.3E-2</v>
      </c>
      <c r="J36" s="24">
        <v>1.2999999999999999E-2</v>
      </c>
      <c r="K36" s="208">
        <v>2.3E-2</v>
      </c>
      <c r="L36" s="208">
        <v>1.4E-2</v>
      </c>
      <c r="M36" s="24">
        <v>8.9999999999999993E-3</v>
      </c>
      <c r="N36" s="24">
        <v>6.0000000000000001E-3</v>
      </c>
      <c r="O36" s="24">
        <v>4.0000000000000001E-3</v>
      </c>
      <c r="P36" s="24">
        <v>6.0000000000000001E-3</v>
      </c>
      <c r="Q36" s="23">
        <v>2.4E-2</v>
      </c>
      <c r="R36" s="24">
        <v>4.0000000000000001E-3</v>
      </c>
      <c r="S36" s="214">
        <v>1.2999999999999999E-2</v>
      </c>
      <c r="T36" s="791"/>
    </row>
    <row r="37" spans="1:20" x14ac:dyDescent="0.15">
      <c r="A37" s="16">
        <v>24</v>
      </c>
      <c r="B37" s="796" t="s">
        <v>57</v>
      </c>
      <c r="C37" s="797"/>
      <c r="D37" s="58" t="s">
        <v>176</v>
      </c>
      <c r="E37" s="23">
        <v>5.0000000000000001E-3</v>
      </c>
      <c r="F37" s="24">
        <v>7.0000000000000001E-3</v>
      </c>
      <c r="G37" s="208">
        <v>8.9999999999999993E-3</v>
      </c>
      <c r="H37" s="24">
        <v>1.2999999999999999E-2</v>
      </c>
      <c r="I37" s="24">
        <v>7.0000000000000001E-3</v>
      </c>
      <c r="J37" s="24">
        <v>6.0000000000000001E-3</v>
      </c>
      <c r="K37" s="208">
        <v>6.0000000000000001E-3</v>
      </c>
      <c r="L37" s="208">
        <v>7.0000000000000001E-3</v>
      </c>
      <c r="M37" s="208">
        <v>6.0000000000000001E-3</v>
      </c>
      <c r="N37" s="208">
        <v>5.0000000000000001E-3</v>
      </c>
      <c r="O37" s="208">
        <v>5.0000000000000001E-3</v>
      </c>
      <c r="P37" s="214">
        <v>4.0000000000000001E-3</v>
      </c>
      <c r="Q37" s="23">
        <v>1.2999999999999999E-2</v>
      </c>
      <c r="R37" s="24">
        <v>4.0000000000000001E-3</v>
      </c>
      <c r="S37" s="214">
        <v>7.0000000000000001E-3</v>
      </c>
      <c r="T37" s="791"/>
    </row>
    <row r="38" spans="1:20" x14ac:dyDescent="0.15">
      <c r="A38" s="16">
        <v>25</v>
      </c>
      <c r="B38" s="796" t="s">
        <v>245</v>
      </c>
      <c r="C38" s="797"/>
      <c r="D38" s="58" t="s">
        <v>173</v>
      </c>
      <c r="E38" s="28" t="s">
        <v>157</v>
      </c>
      <c r="F38" s="172" t="s">
        <v>157</v>
      </c>
      <c r="G38" s="209" t="s">
        <v>157</v>
      </c>
      <c r="H38" s="172" t="s">
        <v>157</v>
      </c>
      <c r="I38" s="172" t="s">
        <v>157</v>
      </c>
      <c r="J38" s="172" t="s">
        <v>157</v>
      </c>
      <c r="K38" s="24" t="s">
        <v>157</v>
      </c>
      <c r="L38" s="209" t="s">
        <v>157</v>
      </c>
      <c r="M38" s="209" t="s">
        <v>157</v>
      </c>
      <c r="N38" s="209" t="s">
        <v>157</v>
      </c>
      <c r="O38" s="209" t="s">
        <v>157</v>
      </c>
      <c r="P38" s="216" t="s">
        <v>157</v>
      </c>
      <c r="Q38" s="28" t="s">
        <v>157</v>
      </c>
      <c r="R38" s="172" t="s">
        <v>157</v>
      </c>
      <c r="S38" s="216" t="s">
        <v>157</v>
      </c>
      <c r="T38" s="791"/>
    </row>
    <row r="39" spans="1:20" x14ac:dyDescent="0.15">
      <c r="A39" s="16">
        <v>26</v>
      </c>
      <c r="B39" s="796" t="s">
        <v>59</v>
      </c>
      <c r="C39" s="797"/>
      <c r="D39" s="58" t="s">
        <v>164</v>
      </c>
      <c r="E39" s="23" t="s">
        <v>157</v>
      </c>
      <c r="F39" s="24" t="s">
        <v>157</v>
      </c>
      <c r="G39" s="208" t="s">
        <v>157</v>
      </c>
      <c r="H39" s="24" t="s">
        <v>157</v>
      </c>
      <c r="I39" s="24" t="s">
        <v>157</v>
      </c>
      <c r="J39" s="24" t="s">
        <v>157</v>
      </c>
      <c r="K39" s="24" t="s">
        <v>157</v>
      </c>
      <c r="L39" s="24" t="s">
        <v>157</v>
      </c>
      <c r="M39" s="24" t="s">
        <v>157</v>
      </c>
      <c r="N39" s="208" t="s">
        <v>157</v>
      </c>
      <c r="O39" s="208" t="s">
        <v>157</v>
      </c>
      <c r="P39" s="214" t="s">
        <v>157</v>
      </c>
      <c r="Q39" s="23" t="s">
        <v>157</v>
      </c>
      <c r="R39" s="24" t="s">
        <v>157</v>
      </c>
      <c r="S39" s="214" t="s">
        <v>157</v>
      </c>
      <c r="T39" s="791"/>
    </row>
    <row r="40" spans="1:20" x14ac:dyDescent="0.15">
      <c r="A40" s="16">
        <v>27</v>
      </c>
      <c r="B40" s="796" t="s">
        <v>60</v>
      </c>
      <c r="C40" s="797"/>
      <c r="D40" s="58" t="s">
        <v>173</v>
      </c>
      <c r="E40" s="23">
        <v>8.0000000000000002E-3</v>
      </c>
      <c r="F40" s="24">
        <v>1.0999999999999999E-2</v>
      </c>
      <c r="G40" s="208">
        <v>1.7000000000000001E-2</v>
      </c>
      <c r="H40" s="24">
        <v>2.7E-2</v>
      </c>
      <c r="I40" s="24">
        <v>2.7E-2</v>
      </c>
      <c r="J40" s="24">
        <v>1.7000000000000001E-2</v>
      </c>
      <c r="K40" s="208">
        <v>2.8000000000000001E-2</v>
      </c>
      <c r="L40" s="208">
        <v>1.7999999999999999E-2</v>
      </c>
      <c r="M40" s="208">
        <v>1.0999999999999999E-2</v>
      </c>
      <c r="N40" s="208">
        <v>8.0000000000000002E-3</v>
      </c>
      <c r="O40" s="208">
        <v>5.0000000000000001E-3</v>
      </c>
      <c r="P40" s="214">
        <v>8.0000000000000002E-3</v>
      </c>
      <c r="Q40" s="23">
        <v>2.8000000000000001E-2</v>
      </c>
      <c r="R40" s="24">
        <v>5.0000000000000001E-3</v>
      </c>
      <c r="S40" s="214">
        <v>1.4999999999999999E-2</v>
      </c>
      <c r="T40" s="791"/>
    </row>
    <row r="41" spans="1:20" x14ac:dyDescent="0.15">
      <c r="A41" s="16">
        <v>28</v>
      </c>
      <c r="B41" s="796" t="s">
        <v>61</v>
      </c>
      <c r="C41" s="797"/>
      <c r="D41" s="58" t="s">
        <v>176</v>
      </c>
      <c r="E41" s="23">
        <v>4.0000000000000001E-3</v>
      </c>
      <c r="F41" s="24">
        <v>6.0000000000000001E-3</v>
      </c>
      <c r="G41" s="208">
        <v>7.0000000000000001E-3</v>
      </c>
      <c r="H41" s="24">
        <v>1.2E-2</v>
      </c>
      <c r="I41" s="24">
        <v>0.01</v>
      </c>
      <c r="J41" s="24">
        <v>5.0000000000000001E-3</v>
      </c>
      <c r="K41" s="24">
        <v>0.01</v>
      </c>
      <c r="L41" s="24">
        <v>0.01</v>
      </c>
      <c r="M41" s="24">
        <v>5.0000000000000001E-3</v>
      </c>
      <c r="N41" s="24">
        <v>4.0000000000000001E-3</v>
      </c>
      <c r="O41" s="24">
        <v>4.0000000000000001E-3</v>
      </c>
      <c r="P41" s="214">
        <v>3.0000000000000001E-3</v>
      </c>
      <c r="Q41" s="23">
        <v>1.2E-2</v>
      </c>
      <c r="R41" s="24">
        <v>3.0000000000000001E-3</v>
      </c>
      <c r="S41" s="214">
        <v>7.0000000000000001E-3</v>
      </c>
      <c r="T41" s="791"/>
    </row>
    <row r="42" spans="1:20" x14ac:dyDescent="0.15">
      <c r="A42" s="16">
        <v>29</v>
      </c>
      <c r="B42" s="796" t="s">
        <v>246</v>
      </c>
      <c r="C42" s="797"/>
      <c r="D42" s="58" t="s">
        <v>176</v>
      </c>
      <c r="E42" s="23">
        <v>2E-3</v>
      </c>
      <c r="F42" s="24">
        <v>2E-3</v>
      </c>
      <c r="G42" s="208">
        <v>3.0000000000000001E-3</v>
      </c>
      <c r="H42" s="24">
        <v>3.0000000000000001E-3</v>
      </c>
      <c r="I42" s="24">
        <v>4.0000000000000001E-3</v>
      </c>
      <c r="J42" s="24">
        <v>5.0000000000000001E-3</v>
      </c>
      <c r="K42" s="208">
        <v>5.0000000000000001E-3</v>
      </c>
      <c r="L42" s="208">
        <v>4.0000000000000001E-3</v>
      </c>
      <c r="M42" s="208">
        <v>2E-3</v>
      </c>
      <c r="N42" s="208">
        <v>2E-3</v>
      </c>
      <c r="O42" s="208">
        <v>2E-3</v>
      </c>
      <c r="P42" s="214">
        <v>2E-3</v>
      </c>
      <c r="Q42" s="23">
        <v>5.0000000000000001E-3</v>
      </c>
      <c r="R42" s="24">
        <v>2E-3</v>
      </c>
      <c r="S42" s="214">
        <v>3.0000000000000001E-3</v>
      </c>
      <c r="T42" s="791"/>
    </row>
    <row r="43" spans="1:20" x14ac:dyDescent="0.15">
      <c r="A43" s="16">
        <v>30</v>
      </c>
      <c r="B43" s="796" t="s">
        <v>228</v>
      </c>
      <c r="C43" s="797"/>
      <c r="D43" s="58" t="s">
        <v>178</v>
      </c>
      <c r="E43" s="23" t="s">
        <v>157</v>
      </c>
      <c r="F43" s="24" t="s">
        <v>157</v>
      </c>
      <c r="G43" s="208" t="s">
        <v>157</v>
      </c>
      <c r="H43" s="24" t="s">
        <v>157</v>
      </c>
      <c r="I43" s="24" t="s">
        <v>157</v>
      </c>
      <c r="J43" s="172" t="s">
        <v>157</v>
      </c>
      <c r="K43" s="24" t="s">
        <v>157</v>
      </c>
      <c r="L43" s="172" t="s">
        <v>157</v>
      </c>
      <c r="M43" s="172" t="s">
        <v>157</v>
      </c>
      <c r="N43" s="172" t="s">
        <v>157</v>
      </c>
      <c r="O43" s="172" t="s">
        <v>157</v>
      </c>
      <c r="P43" s="216" t="s">
        <v>157</v>
      </c>
      <c r="Q43" s="28" t="s">
        <v>157</v>
      </c>
      <c r="R43" s="172" t="s">
        <v>157</v>
      </c>
      <c r="S43" s="216" t="s">
        <v>157</v>
      </c>
      <c r="T43" s="791"/>
    </row>
    <row r="44" spans="1:20" x14ac:dyDescent="0.15">
      <c r="A44" s="16">
        <v>31</v>
      </c>
      <c r="B44" s="796" t="s">
        <v>247</v>
      </c>
      <c r="C44" s="797"/>
      <c r="D44" s="58" t="s">
        <v>180</v>
      </c>
      <c r="E44" s="23" t="s">
        <v>181</v>
      </c>
      <c r="F44" s="24" t="s">
        <v>181</v>
      </c>
      <c r="G44" s="208" t="s">
        <v>181</v>
      </c>
      <c r="H44" s="24" t="s">
        <v>181</v>
      </c>
      <c r="I44" s="24" t="s">
        <v>181</v>
      </c>
      <c r="J44" s="24" t="s">
        <v>181</v>
      </c>
      <c r="K44" s="24" t="s">
        <v>181</v>
      </c>
      <c r="L44" s="24" t="s">
        <v>181</v>
      </c>
      <c r="M44" s="24" t="s">
        <v>181</v>
      </c>
      <c r="N44" s="24" t="s">
        <v>181</v>
      </c>
      <c r="O44" s="24" t="s">
        <v>181</v>
      </c>
      <c r="P44" s="214" t="s">
        <v>181</v>
      </c>
      <c r="Q44" s="23" t="s">
        <v>181</v>
      </c>
      <c r="R44" s="24" t="s">
        <v>181</v>
      </c>
      <c r="S44" s="214" t="s">
        <v>181</v>
      </c>
      <c r="T44" s="790"/>
    </row>
    <row r="45" spans="1:20" x14ac:dyDescent="0.15">
      <c r="A45" s="16">
        <v>32</v>
      </c>
      <c r="B45" s="796" t="s">
        <v>65</v>
      </c>
      <c r="C45" s="797"/>
      <c r="D45" s="58" t="s">
        <v>218</v>
      </c>
      <c r="E45" s="23" t="s">
        <v>81</v>
      </c>
      <c r="F45" s="470"/>
      <c r="G45" s="208"/>
      <c r="H45" s="24" t="s">
        <v>81</v>
      </c>
      <c r="I45" s="24"/>
      <c r="J45" s="24"/>
      <c r="K45" s="24" t="s">
        <v>81</v>
      </c>
      <c r="L45" s="24"/>
      <c r="M45" s="24"/>
      <c r="N45" s="24" t="s">
        <v>81</v>
      </c>
      <c r="O45" s="24"/>
      <c r="P45" s="214"/>
      <c r="Q45" s="23" t="s">
        <v>81</v>
      </c>
      <c r="R45" s="24" t="s">
        <v>81</v>
      </c>
      <c r="S45" s="214" t="s">
        <v>81</v>
      </c>
      <c r="T45" s="789" t="s">
        <v>25</v>
      </c>
    </row>
    <row r="46" spans="1:20" x14ac:dyDescent="0.15">
      <c r="A46" s="16">
        <v>33</v>
      </c>
      <c r="B46" s="796" t="s">
        <v>66</v>
      </c>
      <c r="C46" s="797"/>
      <c r="D46" s="58" t="s">
        <v>174</v>
      </c>
      <c r="E46" s="27" t="s">
        <v>519</v>
      </c>
      <c r="F46" s="482"/>
      <c r="G46" s="222"/>
      <c r="H46" s="25">
        <v>0.01</v>
      </c>
      <c r="I46" s="25"/>
      <c r="J46" s="25"/>
      <c r="K46" s="25">
        <v>0.02</v>
      </c>
      <c r="L46" s="25"/>
      <c r="M46" s="25"/>
      <c r="N46" s="25" t="s">
        <v>519</v>
      </c>
      <c r="O46" s="25"/>
      <c r="P46" s="215"/>
      <c r="Q46" s="27">
        <v>0.02</v>
      </c>
      <c r="R46" s="25" t="s">
        <v>519</v>
      </c>
      <c r="S46" s="215">
        <v>0.01</v>
      </c>
      <c r="T46" s="791"/>
    </row>
    <row r="47" spans="1:20" x14ac:dyDescent="0.15">
      <c r="A47" s="16">
        <v>34</v>
      </c>
      <c r="B47" s="796" t="s">
        <v>67</v>
      </c>
      <c r="C47" s="797"/>
      <c r="D47" s="58" t="s">
        <v>182</v>
      </c>
      <c r="E47" s="27" t="s">
        <v>519</v>
      </c>
      <c r="F47" s="482"/>
      <c r="G47" s="222"/>
      <c r="H47" s="25">
        <v>0.01</v>
      </c>
      <c r="I47" s="25"/>
      <c r="J47" s="25"/>
      <c r="K47" s="25" t="s">
        <v>519</v>
      </c>
      <c r="L47" s="25"/>
      <c r="M47" s="25"/>
      <c r="N47" s="25" t="s">
        <v>519</v>
      </c>
      <c r="O47" s="25"/>
      <c r="P47" s="215"/>
      <c r="Q47" s="27">
        <v>0.01</v>
      </c>
      <c r="R47" s="25" t="s">
        <v>519</v>
      </c>
      <c r="S47" s="215" t="s">
        <v>519</v>
      </c>
      <c r="T47" s="791"/>
    </row>
    <row r="48" spans="1:20" x14ac:dyDescent="0.15">
      <c r="A48" s="16">
        <v>35</v>
      </c>
      <c r="B48" s="796" t="s">
        <v>69</v>
      </c>
      <c r="C48" s="797"/>
      <c r="D48" s="58" t="s">
        <v>218</v>
      </c>
      <c r="E48" s="23" t="s">
        <v>81</v>
      </c>
      <c r="F48" s="470"/>
      <c r="G48" s="208"/>
      <c r="H48" s="24" t="s">
        <v>81</v>
      </c>
      <c r="I48" s="24"/>
      <c r="J48" s="24"/>
      <c r="K48" s="24" t="s">
        <v>81</v>
      </c>
      <c r="L48" s="24"/>
      <c r="M48" s="24"/>
      <c r="N48" s="24" t="s">
        <v>81</v>
      </c>
      <c r="O48" s="24"/>
      <c r="P48" s="214"/>
      <c r="Q48" s="23" t="s">
        <v>81</v>
      </c>
      <c r="R48" s="24" t="s">
        <v>81</v>
      </c>
      <c r="S48" s="214" t="s">
        <v>81</v>
      </c>
      <c r="T48" s="791"/>
    </row>
    <row r="49" spans="1:20" x14ac:dyDescent="0.15">
      <c r="A49" s="16">
        <v>36</v>
      </c>
      <c r="B49" s="796" t="s">
        <v>71</v>
      </c>
      <c r="C49" s="797"/>
      <c r="D49" s="58" t="s">
        <v>184</v>
      </c>
      <c r="E49" s="12">
        <v>7.4</v>
      </c>
      <c r="F49" s="481"/>
      <c r="G49" s="205"/>
      <c r="H49" s="11">
        <v>5.6</v>
      </c>
      <c r="I49" s="11"/>
      <c r="J49" s="11"/>
      <c r="K49" s="11">
        <v>6.8</v>
      </c>
      <c r="L49" s="11"/>
      <c r="M49" s="11"/>
      <c r="N49" s="11">
        <v>5.7</v>
      </c>
      <c r="O49" s="11"/>
      <c r="P49" s="212"/>
      <c r="Q49" s="12">
        <v>7.4</v>
      </c>
      <c r="R49" s="11">
        <v>5.6</v>
      </c>
      <c r="S49" s="212">
        <v>6.4</v>
      </c>
      <c r="T49" s="791"/>
    </row>
    <row r="50" spans="1:20" x14ac:dyDescent="0.15">
      <c r="A50" s="16">
        <v>37</v>
      </c>
      <c r="B50" s="796" t="s">
        <v>72</v>
      </c>
      <c r="C50" s="797"/>
      <c r="D50" s="58" t="s">
        <v>183</v>
      </c>
      <c r="E50" s="23" t="s">
        <v>157</v>
      </c>
      <c r="F50" s="470"/>
      <c r="G50" s="208"/>
      <c r="H50" s="24" t="s">
        <v>157</v>
      </c>
      <c r="I50" s="24"/>
      <c r="J50" s="24"/>
      <c r="K50" s="24" t="s">
        <v>157</v>
      </c>
      <c r="L50" s="208"/>
      <c r="M50" s="208"/>
      <c r="N50" s="208" t="s">
        <v>157</v>
      </c>
      <c r="O50" s="208"/>
      <c r="P50" s="214"/>
      <c r="Q50" s="23" t="s">
        <v>157</v>
      </c>
      <c r="R50" s="24" t="s">
        <v>157</v>
      </c>
      <c r="S50" s="214" t="s">
        <v>157</v>
      </c>
      <c r="T50" s="790"/>
    </row>
    <row r="51" spans="1:20" x14ac:dyDescent="0.15">
      <c r="A51" s="16">
        <v>38</v>
      </c>
      <c r="B51" s="796" t="s">
        <v>73</v>
      </c>
      <c r="C51" s="797"/>
      <c r="D51" s="58" t="s">
        <v>184</v>
      </c>
      <c r="E51" s="12">
        <v>9.1999999999999993</v>
      </c>
      <c r="F51" s="11">
        <v>7.5</v>
      </c>
      <c r="G51" s="205">
        <v>6.8</v>
      </c>
      <c r="H51" s="11">
        <v>8</v>
      </c>
      <c r="I51" s="11">
        <v>7.5</v>
      </c>
      <c r="J51" s="11">
        <v>9</v>
      </c>
      <c r="K51" s="205">
        <v>7.8</v>
      </c>
      <c r="L51" s="205">
        <v>7.3</v>
      </c>
      <c r="M51" s="205">
        <v>7.4</v>
      </c>
      <c r="N51" s="205">
        <v>7.2</v>
      </c>
      <c r="O51" s="205">
        <v>7.8</v>
      </c>
      <c r="P51" s="212">
        <v>8.6</v>
      </c>
      <c r="Q51" s="12">
        <v>9.1999999999999993</v>
      </c>
      <c r="R51" s="11">
        <v>6.8</v>
      </c>
      <c r="S51" s="212">
        <v>7.8</v>
      </c>
      <c r="T51" s="789" t="s">
        <v>39</v>
      </c>
    </row>
    <row r="52" spans="1:20" x14ac:dyDescent="0.15">
      <c r="A52" s="16">
        <v>39</v>
      </c>
      <c r="B52" s="796" t="s">
        <v>376</v>
      </c>
      <c r="C52" s="797"/>
      <c r="D52" s="58" t="s">
        <v>230</v>
      </c>
      <c r="E52" s="21">
        <v>18</v>
      </c>
      <c r="F52" s="480"/>
      <c r="G52" s="207"/>
      <c r="H52" s="20">
        <v>22</v>
      </c>
      <c r="I52" s="20"/>
      <c r="J52" s="20"/>
      <c r="K52" s="207">
        <v>32</v>
      </c>
      <c r="L52" s="20"/>
      <c r="M52" s="207"/>
      <c r="N52" s="207">
        <v>26</v>
      </c>
      <c r="O52" s="207"/>
      <c r="P52" s="213"/>
      <c r="Q52" s="21">
        <v>32</v>
      </c>
      <c r="R52" s="20">
        <v>18</v>
      </c>
      <c r="S52" s="213">
        <v>25</v>
      </c>
      <c r="T52" s="791"/>
    </row>
    <row r="53" spans="1:20" x14ac:dyDescent="0.15">
      <c r="A53" s="16">
        <v>40</v>
      </c>
      <c r="B53" s="796" t="s">
        <v>75</v>
      </c>
      <c r="C53" s="797"/>
      <c r="D53" s="58" t="s">
        <v>231</v>
      </c>
      <c r="E53" s="21">
        <v>44</v>
      </c>
      <c r="F53" s="480"/>
      <c r="G53" s="207"/>
      <c r="H53" s="20">
        <v>54</v>
      </c>
      <c r="I53" s="20"/>
      <c r="J53" s="20"/>
      <c r="K53" s="207">
        <v>61</v>
      </c>
      <c r="L53" s="20"/>
      <c r="M53" s="207"/>
      <c r="N53" s="207">
        <v>73</v>
      </c>
      <c r="O53" s="207"/>
      <c r="P53" s="213"/>
      <c r="Q53" s="21">
        <v>73</v>
      </c>
      <c r="R53" s="20">
        <v>44</v>
      </c>
      <c r="S53" s="213">
        <v>58</v>
      </c>
      <c r="T53" s="790"/>
    </row>
    <row r="54" spans="1:20" x14ac:dyDescent="0.15">
      <c r="A54" s="16">
        <v>41</v>
      </c>
      <c r="B54" s="796" t="s">
        <v>76</v>
      </c>
      <c r="C54" s="797"/>
      <c r="D54" s="58" t="s">
        <v>174</v>
      </c>
      <c r="E54" s="27" t="s">
        <v>521</v>
      </c>
      <c r="F54" s="482"/>
      <c r="G54" s="222"/>
      <c r="H54" s="25" t="s">
        <v>521</v>
      </c>
      <c r="I54" s="25"/>
      <c r="J54" s="25"/>
      <c r="K54" s="25" t="s">
        <v>521</v>
      </c>
      <c r="L54" s="25"/>
      <c r="M54" s="222"/>
      <c r="N54" s="222" t="s">
        <v>521</v>
      </c>
      <c r="O54" s="222"/>
      <c r="P54" s="215"/>
      <c r="Q54" s="27" t="s">
        <v>521</v>
      </c>
      <c r="R54" s="25" t="s">
        <v>521</v>
      </c>
      <c r="S54" s="215" t="s">
        <v>521</v>
      </c>
      <c r="T54" s="789" t="s">
        <v>44</v>
      </c>
    </row>
    <row r="55" spans="1:20" x14ac:dyDescent="0.15">
      <c r="A55" s="16">
        <v>42</v>
      </c>
      <c r="B55" s="796" t="s">
        <v>248</v>
      </c>
      <c r="C55" s="797"/>
      <c r="D55" s="58" t="s">
        <v>233</v>
      </c>
      <c r="E55" s="81" t="s">
        <v>158</v>
      </c>
      <c r="F55" s="164" t="s">
        <v>158</v>
      </c>
      <c r="G55" s="232" t="s">
        <v>158</v>
      </c>
      <c r="H55" s="164">
        <v>9.9999999999999995E-7</v>
      </c>
      <c r="I55" s="164" t="s">
        <v>158</v>
      </c>
      <c r="J55" s="164" t="s">
        <v>158</v>
      </c>
      <c r="K55" s="164" t="s">
        <v>158</v>
      </c>
      <c r="L55" s="164">
        <v>9.9999999999999995E-7</v>
      </c>
      <c r="M55" s="164" t="s">
        <v>158</v>
      </c>
      <c r="N55" s="232" t="s">
        <v>158</v>
      </c>
      <c r="O55" s="164" t="s">
        <v>158</v>
      </c>
      <c r="P55" s="249" t="s">
        <v>158</v>
      </c>
      <c r="Q55" s="81">
        <v>9.9999999999999995E-7</v>
      </c>
      <c r="R55" s="164" t="s">
        <v>158</v>
      </c>
      <c r="S55" s="249" t="s">
        <v>158</v>
      </c>
      <c r="T55" s="791"/>
    </row>
    <row r="56" spans="1:20" x14ac:dyDescent="0.15">
      <c r="A56" s="16">
        <v>43</v>
      </c>
      <c r="B56" s="796" t="s">
        <v>249</v>
      </c>
      <c r="C56" s="797"/>
      <c r="D56" s="58" t="s">
        <v>233</v>
      </c>
      <c r="E56" s="81" t="s">
        <v>158</v>
      </c>
      <c r="F56" s="164" t="s">
        <v>158</v>
      </c>
      <c r="G56" s="232" t="s">
        <v>158</v>
      </c>
      <c r="H56" s="164" t="s">
        <v>158</v>
      </c>
      <c r="I56" s="164" t="s">
        <v>158</v>
      </c>
      <c r="J56" s="164" t="s">
        <v>158</v>
      </c>
      <c r="K56" s="164" t="s">
        <v>158</v>
      </c>
      <c r="L56" s="164" t="s">
        <v>158</v>
      </c>
      <c r="M56" s="164" t="s">
        <v>158</v>
      </c>
      <c r="N56" s="232" t="s">
        <v>158</v>
      </c>
      <c r="O56" s="164" t="s">
        <v>158</v>
      </c>
      <c r="P56" s="249" t="s">
        <v>158</v>
      </c>
      <c r="Q56" s="81" t="s">
        <v>158</v>
      </c>
      <c r="R56" s="164" t="s">
        <v>158</v>
      </c>
      <c r="S56" s="249" t="s">
        <v>158</v>
      </c>
      <c r="T56" s="791"/>
    </row>
    <row r="57" spans="1:20" x14ac:dyDescent="0.15">
      <c r="A57" s="16">
        <v>44</v>
      </c>
      <c r="B57" s="796" t="s">
        <v>79</v>
      </c>
      <c r="C57" s="797"/>
      <c r="D57" s="58" t="s">
        <v>168</v>
      </c>
      <c r="E57" s="23" t="s">
        <v>81</v>
      </c>
      <c r="F57" s="470"/>
      <c r="G57" s="208"/>
      <c r="H57" s="24" t="s">
        <v>81</v>
      </c>
      <c r="I57" s="24"/>
      <c r="J57" s="24"/>
      <c r="K57" s="24" t="s">
        <v>81</v>
      </c>
      <c r="L57" s="24"/>
      <c r="M57" s="24"/>
      <c r="N57" s="208" t="s">
        <v>81</v>
      </c>
      <c r="O57" s="24"/>
      <c r="P57" s="214"/>
      <c r="Q57" s="23" t="s">
        <v>81</v>
      </c>
      <c r="R57" s="24" t="s">
        <v>81</v>
      </c>
      <c r="S57" s="214" t="s">
        <v>81</v>
      </c>
      <c r="T57" s="791"/>
    </row>
    <row r="58" spans="1:20" x14ac:dyDescent="0.15">
      <c r="A58" s="16">
        <v>45</v>
      </c>
      <c r="B58" s="796" t="s">
        <v>82</v>
      </c>
      <c r="C58" s="797"/>
      <c r="D58" s="58" t="s">
        <v>235</v>
      </c>
      <c r="E58" s="28" t="s">
        <v>159</v>
      </c>
      <c r="F58" s="492"/>
      <c r="G58" s="209"/>
      <c r="H58" s="172" t="s">
        <v>159</v>
      </c>
      <c r="I58" s="172"/>
      <c r="J58" s="172"/>
      <c r="K58" s="172" t="s">
        <v>159</v>
      </c>
      <c r="L58" s="172"/>
      <c r="M58" s="172"/>
      <c r="N58" s="209" t="s">
        <v>159</v>
      </c>
      <c r="O58" s="172"/>
      <c r="P58" s="216"/>
      <c r="Q58" s="28" t="s">
        <v>159</v>
      </c>
      <c r="R58" s="172" t="s">
        <v>159</v>
      </c>
      <c r="S58" s="216" t="s">
        <v>159</v>
      </c>
      <c r="T58" s="790"/>
    </row>
    <row r="59" spans="1:20" x14ac:dyDescent="0.15">
      <c r="A59" s="16">
        <v>46</v>
      </c>
      <c r="B59" s="796" t="s">
        <v>655</v>
      </c>
      <c r="C59" s="797"/>
      <c r="D59" s="58" t="s">
        <v>185</v>
      </c>
      <c r="E59" s="12" t="s">
        <v>522</v>
      </c>
      <c r="F59" s="11">
        <v>0.4</v>
      </c>
      <c r="G59" s="205">
        <v>0.5</v>
      </c>
      <c r="H59" s="11">
        <v>0.6</v>
      </c>
      <c r="I59" s="11">
        <v>0.7</v>
      </c>
      <c r="J59" s="11">
        <v>0.5</v>
      </c>
      <c r="K59" s="205">
        <v>0.6</v>
      </c>
      <c r="L59" s="205">
        <v>0.6</v>
      </c>
      <c r="M59" s="205">
        <v>0.6</v>
      </c>
      <c r="N59" s="205">
        <v>0.5</v>
      </c>
      <c r="O59" s="205">
        <v>0.4</v>
      </c>
      <c r="P59" s="212">
        <v>0.6</v>
      </c>
      <c r="Q59" s="12">
        <v>0.7</v>
      </c>
      <c r="R59" s="11" t="s">
        <v>522</v>
      </c>
      <c r="S59" s="212">
        <v>0.5</v>
      </c>
      <c r="T59" s="789" t="s">
        <v>74</v>
      </c>
    </row>
    <row r="60" spans="1:20" x14ac:dyDescent="0.15">
      <c r="A60" s="16">
        <v>47</v>
      </c>
      <c r="B60" s="796" t="s">
        <v>650</v>
      </c>
      <c r="C60" s="797"/>
      <c r="D60" s="58" t="s">
        <v>186</v>
      </c>
      <c r="E60" s="11">
        <v>7.1</v>
      </c>
      <c r="F60" s="11">
        <v>7.1</v>
      </c>
      <c r="G60" s="205">
        <v>7.1</v>
      </c>
      <c r="H60" s="11">
        <v>7</v>
      </c>
      <c r="I60" s="11">
        <v>7</v>
      </c>
      <c r="J60" s="11">
        <v>7</v>
      </c>
      <c r="K60" s="205">
        <v>7.2</v>
      </c>
      <c r="L60" s="205">
        <v>7</v>
      </c>
      <c r="M60" s="205">
        <v>6.9</v>
      </c>
      <c r="N60" s="205">
        <v>6.9</v>
      </c>
      <c r="O60" s="205">
        <v>7</v>
      </c>
      <c r="P60" s="212">
        <v>7</v>
      </c>
      <c r="Q60" s="12">
        <v>7.2</v>
      </c>
      <c r="R60" s="11">
        <v>6.9</v>
      </c>
      <c r="S60" s="212">
        <v>7</v>
      </c>
      <c r="T60" s="791"/>
    </row>
    <row r="61" spans="1:20" x14ac:dyDescent="0.15">
      <c r="A61" s="16">
        <v>48</v>
      </c>
      <c r="B61" s="796" t="s">
        <v>84</v>
      </c>
      <c r="C61" s="797"/>
      <c r="D61" s="58" t="s">
        <v>187</v>
      </c>
      <c r="E61" s="21" t="s">
        <v>513</v>
      </c>
      <c r="F61" s="20" t="s">
        <v>513</v>
      </c>
      <c r="G61" s="207" t="s">
        <v>513</v>
      </c>
      <c r="H61" s="20" t="s">
        <v>513</v>
      </c>
      <c r="I61" s="20" t="s">
        <v>513</v>
      </c>
      <c r="J61" s="20" t="s">
        <v>513</v>
      </c>
      <c r="K61" s="20" t="s">
        <v>513</v>
      </c>
      <c r="L61" s="20" t="s">
        <v>513</v>
      </c>
      <c r="M61" s="20" t="s">
        <v>513</v>
      </c>
      <c r="N61" s="207" t="s">
        <v>513</v>
      </c>
      <c r="O61" s="207" t="s">
        <v>513</v>
      </c>
      <c r="P61" s="213" t="s">
        <v>513</v>
      </c>
      <c r="Q61" s="244" t="s">
        <v>22</v>
      </c>
      <c r="R61" s="220" t="s">
        <v>22</v>
      </c>
      <c r="S61" s="245" t="s">
        <v>22</v>
      </c>
      <c r="T61" s="791"/>
    </row>
    <row r="62" spans="1:20" x14ac:dyDescent="0.15">
      <c r="A62" s="16">
        <v>49</v>
      </c>
      <c r="B62" s="796" t="s">
        <v>85</v>
      </c>
      <c r="C62" s="797"/>
      <c r="D62" s="58" t="s">
        <v>187</v>
      </c>
      <c r="E62" s="21" t="s">
        <v>513</v>
      </c>
      <c r="F62" s="20" t="s">
        <v>513</v>
      </c>
      <c r="G62" s="207" t="s">
        <v>513</v>
      </c>
      <c r="H62" s="20" t="s">
        <v>513</v>
      </c>
      <c r="I62" s="20" t="s">
        <v>513</v>
      </c>
      <c r="J62" s="20" t="s">
        <v>513</v>
      </c>
      <c r="K62" s="20" t="s">
        <v>513</v>
      </c>
      <c r="L62" s="20" t="s">
        <v>513</v>
      </c>
      <c r="M62" s="20" t="s">
        <v>513</v>
      </c>
      <c r="N62" s="207" t="s">
        <v>513</v>
      </c>
      <c r="O62" s="207" t="s">
        <v>513</v>
      </c>
      <c r="P62" s="213" t="s">
        <v>513</v>
      </c>
      <c r="Q62" s="244" t="s">
        <v>22</v>
      </c>
      <c r="R62" s="220" t="s">
        <v>22</v>
      </c>
      <c r="S62" s="245" t="s">
        <v>22</v>
      </c>
      <c r="T62" s="791"/>
    </row>
    <row r="63" spans="1:20" x14ac:dyDescent="0.15">
      <c r="A63" s="16">
        <v>50</v>
      </c>
      <c r="B63" s="796" t="s">
        <v>86</v>
      </c>
      <c r="C63" s="797"/>
      <c r="D63" s="58" t="s">
        <v>188</v>
      </c>
      <c r="E63" s="12" t="s">
        <v>509</v>
      </c>
      <c r="F63" s="11" t="s">
        <v>509</v>
      </c>
      <c r="G63" s="205" t="s">
        <v>509</v>
      </c>
      <c r="H63" s="11" t="s">
        <v>509</v>
      </c>
      <c r="I63" s="11" t="s">
        <v>509</v>
      </c>
      <c r="J63" s="11" t="s">
        <v>509</v>
      </c>
      <c r="K63" s="11" t="s">
        <v>509</v>
      </c>
      <c r="L63" s="11" t="s">
        <v>509</v>
      </c>
      <c r="M63" s="11" t="s">
        <v>509</v>
      </c>
      <c r="N63" s="205" t="s">
        <v>509</v>
      </c>
      <c r="O63" s="205" t="s">
        <v>509</v>
      </c>
      <c r="P63" s="212" t="s">
        <v>509</v>
      </c>
      <c r="Q63" s="12" t="s">
        <v>509</v>
      </c>
      <c r="R63" s="11" t="s">
        <v>509</v>
      </c>
      <c r="S63" s="212" t="s">
        <v>509</v>
      </c>
      <c r="T63" s="791"/>
    </row>
    <row r="64" spans="1:20" ht="14.25" thickBot="1" x14ac:dyDescent="0.2">
      <c r="A64" s="16">
        <v>51</v>
      </c>
      <c r="B64" s="845" t="s">
        <v>88</v>
      </c>
      <c r="C64" s="846"/>
      <c r="D64" s="62" t="s">
        <v>189</v>
      </c>
      <c r="E64" s="31" t="s">
        <v>506</v>
      </c>
      <c r="F64" s="161" t="s">
        <v>506</v>
      </c>
      <c r="G64" s="227" t="s">
        <v>506</v>
      </c>
      <c r="H64" s="161" t="s">
        <v>506</v>
      </c>
      <c r="I64" s="161" t="s">
        <v>506</v>
      </c>
      <c r="J64" s="161" t="s">
        <v>506</v>
      </c>
      <c r="K64" s="161" t="s">
        <v>506</v>
      </c>
      <c r="L64" s="161" t="s">
        <v>506</v>
      </c>
      <c r="M64" s="161" t="s">
        <v>506</v>
      </c>
      <c r="N64" s="227" t="s">
        <v>506</v>
      </c>
      <c r="O64" s="227" t="s">
        <v>506</v>
      </c>
      <c r="P64" s="217" t="s">
        <v>506</v>
      </c>
      <c r="Q64" s="31" t="s">
        <v>506</v>
      </c>
      <c r="R64" s="161" t="s">
        <v>506</v>
      </c>
      <c r="S64" s="217" t="s">
        <v>506</v>
      </c>
      <c r="T64" s="844"/>
    </row>
    <row r="65" spans="1:20" ht="14.25" thickBot="1" x14ac:dyDescent="0.2">
      <c r="A65" s="838" t="s">
        <v>236</v>
      </c>
      <c r="B65" s="839"/>
      <c r="C65" s="839"/>
      <c r="D65" s="840"/>
      <c r="E65" s="68" t="s">
        <v>524</v>
      </c>
      <c r="F65" s="173" t="s">
        <v>505</v>
      </c>
      <c r="G65" s="173" t="s">
        <v>505</v>
      </c>
      <c r="H65" s="173" t="s">
        <v>505</v>
      </c>
      <c r="I65" s="173" t="s">
        <v>505</v>
      </c>
      <c r="J65" s="173" t="s">
        <v>505</v>
      </c>
      <c r="K65" s="173" t="s">
        <v>505</v>
      </c>
      <c r="L65" s="173" t="s">
        <v>505</v>
      </c>
      <c r="M65" s="173" t="s">
        <v>505</v>
      </c>
      <c r="N65" s="173" t="s">
        <v>505</v>
      </c>
      <c r="O65" s="173" t="s">
        <v>505</v>
      </c>
      <c r="P65" s="319" t="s">
        <v>505</v>
      </c>
      <c r="Q65" s="318"/>
      <c r="R65" s="268"/>
      <c r="S65" s="268"/>
    </row>
    <row r="66" spans="1:20" ht="14.25" thickBot="1" x14ac:dyDescent="0.2">
      <c r="A66" s="841" t="s">
        <v>659</v>
      </c>
      <c r="B66" s="842"/>
      <c r="C66" s="842"/>
      <c r="D66" s="843"/>
      <c r="E66" s="69">
        <v>2</v>
      </c>
      <c r="F66" s="173">
        <v>2</v>
      </c>
      <c r="G66" s="173">
        <v>2</v>
      </c>
      <c r="H66" s="173">
        <v>2</v>
      </c>
      <c r="I66" s="173">
        <v>2</v>
      </c>
      <c r="J66" s="173">
        <v>2</v>
      </c>
      <c r="K66" s="173">
        <v>2</v>
      </c>
      <c r="L66" s="173">
        <v>2</v>
      </c>
      <c r="M66" s="173">
        <v>2</v>
      </c>
      <c r="N66" s="173">
        <v>2</v>
      </c>
      <c r="O66" s="173">
        <v>2</v>
      </c>
      <c r="P66" s="319">
        <v>2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64"/>
      <c r="F67" s="64"/>
      <c r="G67" s="64"/>
      <c r="H67" s="64"/>
      <c r="I67" s="46"/>
      <c r="J67" s="46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64"/>
      <c r="F68" s="64"/>
      <c r="G68" s="64"/>
      <c r="H68" s="64"/>
      <c r="K68" s="46"/>
    </row>
  </sheetData>
  <mergeCells count="79"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1:C21"/>
    <mergeCell ref="B23:C23"/>
    <mergeCell ref="B24:C24"/>
    <mergeCell ref="B25:C25"/>
    <mergeCell ref="B26:C26"/>
    <mergeCell ref="B22:C22"/>
    <mergeCell ref="B16:C16"/>
    <mergeCell ref="B17:C17"/>
    <mergeCell ref="B18:C18"/>
    <mergeCell ref="B19:C19"/>
    <mergeCell ref="B20:C20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R6:R9"/>
    <mergeCell ref="S6:S9"/>
    <mergeCell ref="T6:T12"/>
    <mergeCell ref="Q13:S13"/>
    <mergeCell ref="T54:T58"/>
    <mergeCell ref="T14:T15"/>
    <mergeCell ref="Q6:Q9"/>
    <mergeCell ref="T59:T64"/>
    <mergeCell ref="T16:T21"/>
    <mergeCell ref="T27:T33"/>
    <mergeCell ref="T34:T44"/>
    <mergeCell ref="T22:T26"/>
    <mergeCell ref="T45:T50"/>
    <mergeCell ref="T51:T53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U44"/>
  <sheetViews>
    <sheetView zoomScale="90" zoomScaleNormal="90" zoomScaleSheetLayoutView="90" workbookViewId="0">
      <pane xSplit="4" ySplit="11" topLeftCell="E12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ColWidth="8.875" defaultRowHeight="10.15" customHeight="1" x14ac:dyDescent="0.15"/>
  <cols>
    <col min="1" max="1" width="2.375" style="88" customWidth="1"/>
    <col min="2" max="2" width="7" style="88" customWidth="1"/>
    <col min="3" max="3" width="19.25" style="88" customWidth="1"/>
    <col min="4" max="4" width="15.75" style="88" customWidth="1"/>
    <col min="5" max="19" width="9.375" style="88" customWidth="1"/>
    <col min="20" max="20" width="11.625" style="88" customWidth="1"/>
    <col min="21" max="16384" width="8.875" style="88"/>
  </cols>
  <sheetData>
    <row r="1" spans="1:20" ht="20.100000000000001" customHeight="1" x14ac:dyDescent="0.15">
      <c r="A1" s="133"/>
      <c r="B1" s="84" t="str">
        <f>'1 浄水'!B1</f>
        <v>　　　　　　　　　　　　定　期　水　質　検　査　結　果（令和５年度）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87"/>
    </row>
    <row r="2" spans="1:20" ht="15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9.149999999999999" customHeight="1" thickBot="1" x14ac:dyDescent="0.2">
      <c r="A3" s="89"/>
      <c r="C3" s="90"/>
      <c r="E3" s="91" t="s">
        <v>0</v>
      </c>
      <c r="F3" s="814" t="s">
        <v>1</v>
      </c>
      <c r="G3" s="815"/>
      <c r="H3" s="816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19.149999999999999" customHeight="1" thickBot="1" x14ac:dyDescent="0.2">
      <c r="A4" s="885" t="s">
        <v>2</v>
      </c>
      <c r="B4" s="886"/>
      <c r="C4" s="94" t="s">
        <v>361</v>
      </c>
      <c r="E4" s="95">
        <v>2</v>
      </c>
      <c r="F4" s="817" t="s">
        <v>238</v>
      </c>
      <c r="G4" s="818"/>
      <c r="H4" s="819"/>
      <c r="I4" s="133"/>
      <c r="J4" s="133"/>
      <c r="K4" s="133"/>
      <c r="L4" s="133"/>
      <c r="M4" s="133"/>
      <c r="N4" s="133"/>
      <c r="O4" s="133"/>
      <c r="P4" s="133"/>
      <c r="Q4" s="96"/>
      <c r="R4" s="96"/>
      <c r="S4" s="96"/>
    </row>
    <row r="5" spans="1:20" ht="10.15" customHeight="1" thickBo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1:20" ht="13.5" customHeight="1" x14ac:dyDescent="0.15">
      <c r="A6" s="887" t="s">
        <v>4</v>
      </c>
      <c r="B6" s="888"/>
      <c r="C6" s="883" t="s">
        <v>273</v>
      </c>
      <c r="D6" s="884"/>
      <c r="E6" s="98">
        <v>45027</v>
      </c>
      <c r="F6" s="166">
        <v>45056</v>
      </c>
      <c r="G6" s="166">
        <v>45084</v>
      </c>
      <c r="H6" s="166">
        <v>45111</v>
      </c>
      <c r="I6" s="166">
        <v>45140</v>
      </c>
      <c r="J6" s="166">
        <v>45175</v>
      </c>
      <c r="K6" s="166">
        <v>45202</v>
      </c>
      <c r="L6" s="166">
        <v>45238</v>
      </c>
      <c r="M6" s="166">
        <v>45266</v>
      </c>
      <c r="N6" s="166">
        <v>45300</v>
      </c>
      <c r="O6" s="166">
        <v>45329</v>
      </c>
      <c r="P6" s="166">
        <v>45357</v>
      </c>
      <c r="Q6" s="869" t="s">
        <v>6</v>
      </c>
      <c r="R6" s="873" t="s">
        <v>7</v>
      </c>
      <c r="S6" s="877" t="s">
        <v>8</v>
      </c>
      <c r="T6" s="867" t="s">
        <v>274</v>
      </c>
    </row>
    <row r="7" spans="1:20" ht="13.5" customHeight="1" x14ac:dyDescent="0.15">
      <c r="A7" s="889"/>
      <c r="B7" s="890"/>
      <c r="C7" s="881" t="s">
        <v>275</v>
      </c>
      <c r="D7" s="882"/>
      <c r="E7" s="99">
        <v>0.58680555555555558</v>
      </c>
      <c r="F7" s="387">
        <v>0.6166666666666667</v>
      </c>
      <c r="G7" s="436">
        <v>0.63888888888888895</v>
      </c>
      <c r="H7" s="436">
        <v>0.57986111111111105</v>
      </c>
      <c r="I7" s="436">
        <v>0.57638888888888895</v>
      </c>
      <c r="J7" s="436">
        <v>0.49305555555555558</v>
      </c>
      <c r="K7" s="436">
        <v>0.59722222222222221</v>
      </c>
      <c r="L7" s="436">
        <v>0.61249999999999993</v>
      </c>
      <c r="M7" s="436">
        <v>0.57638888888888895</v>
      </c>
      <c r="N7" s="436">
        <v>0.58680555555555558</v>
      </c>
      <c r="O7" s="436">
        <v>0.56736111111111109</v>
      </c>
      <c r="P7" s="433">
        <v>0.57638888888888895</v>
      </c>
      <c r="Q7" s="871"/>
      <c r="R7" s="875"/>
      <c r="S7" s="879"/>
      <c r="T7" s="868"/>
    </row>
    <row r="8" spans="1:20" ht="13.5" customHeight="1" x14ac:dyDescent="0.15">
      <c r="A8" s="889"/>
      <c r="B8" s="890"/>
      <c r="C8" s="881" t="s">
        <v>276</v>
      </c>
      <c r="D8" s="882"/>
      <c r="E8" s="336" t="s">
        <v>630</v>
      </c>
      <c r="F8" s="387" t="s">
        <v>630</v>
      </c>
      <c r="G8" s="436" t="s">
        <v>630</v>
      </c>
      <c r="H8" s="436" t="s">
        <v>630</v>
      </c>
      <c r="I8" s="436" t="s">
        <v>631</v>
      </c>
      <c r="J8" s="436" t="s">
        <v>631</v>
      </c>
      <c r="K8" s="436" t="s">
        <v>630</v>
      </c>
      <c r="L8" s="436" t="s">
        <v>630</v>
      </c>
      <c r="M8" s="436" t="s">
        <v>631</v>
      </c>
      <c r="N8" s="436" t="s">
        <v>631</v>
      </c>
      <c r="O8" s="436" t="s">
        <v>631</v>
      </c>
      <c r="P8" s="433" t="s">
        <v>632</v>
      </c>
      <c r="Q8" s="871"/>
      <c r="R8" s="875"/>
      <c r="S8" s="879"/>
      <c r="T8" s="868"/>
    </row>
    <row r="9" spans="1:20" ht="13.5" customHeight="1" x14ac:dyDescent="0.15">
      <c r="A9" s="889"/>
      <c r="B9" s="890"/>
      <c r="C9" s="881" t="s">
        <v>277</v>
      </c>
      <c r="D9" s="882"/>
      <c r="E9" s="336" t="s">
        <v>630</v>
      </c>
      <c r="F9" s="385" t="s">
        <v>630</v>
      </c>
      <c r="G9" s="435" t="s">
        <v>630</v>
      </c>
      <c r="H9" s="435" t="s">
        <v>631</v>
      </c>
      <c r="I9" s="435" t="s">
        <v>631</v>
      </c>
      <c r="J9" s="435" t="s">
        <v>631</v>
      </c>
      <c r="K9" s="435" t="s">
        <v>631</v>
      </c>
      <c r="L9" s="435" t="s">
        <v>630</v>
      </c>
      <c r="M9" s="435" t="s">
        <v>630</v>
      </c>
      <c r="N9" s="435" t="s">
        <v>712</v>
      </c>
      <c r="O9" s="435" t="s">
        <v>631</v>
      </c>
      <c r="P9" s="432" t="s">
        <v>631</v>
      </c>
      <c r="Q9" s="872"/>
      <c r="R9" s="876"/>
      <c r="S9" s="880"/>
      <c r="T9" s="868"/>
    </row>
    <row r="10" spans="1:20" ht="13.5" customHeight="1" x14ac:dyDescent="0.15">
      <c r="A10" s="889"/>
      <c r="B10" s="890"/>
      <c r="C10" s="881" t="s">
        <v>278</v>
      </c>
      <c r="D10" s="882"/>
      <c r="E10" s="448">
        <v>21.5</v>
      </c>
      <c r="F10" s="446">
        <v>20</v>
      </c>
      <c r="G10" s="446">
        <v>28</v>
      </c>
      <c r="H10" s="446">
        <v>27.8</v>
      </c>
      <c r="I10" s="446">
        <v>33.9</v>
      </c>
      <c r="J10" s="446">
        <v>28</v>
      </c>
      <c r="K10" s="446">
        <v>23</v>
      </c>
      <c r="L10" s="446">
        <v>14</v>
      </c>
      <c r="M10" s="446">
        <v>10.7</v>
      </c>
      <c r="N10" s="446">
        <v>3.8</v>
      </c>
      <c r="O10" s="446">
        <v>3</v>
      </c>
      <c r="P10" s="446">
        <v>3.9</v>
      </c>
      <c r="Q10" s="101">
        <f>MAX(A10:P10)</f>
        <v>33.9</v>
      </c>
      <c r="R10" s="160">
        <f>MIN(A10:P10)</f>
        <v>3</v>
      </c>
      <c r="S10" s="233">
        <f>AVERAGE(A10:P10)</f>
        <v>18.133333333333333</v>
      </c>
      <c r="T10" s="868"/>
    </row>
    <row r="11" spans="1:20" ht="13.5" customHeight="1" thickBot="1" x14ac:dyDescent="0.2">
      <c r="A11" s="889"/>
      <c r="B11" s="890"/>
      <c r="C11" s="881" t="s">
        <v>279</v>
      </c>
      <c r="D11" s="882"/>
      <c r="E11" s="448">
        <v>8.9</v>
      </c>
      <c r="F11" s="446">
        <v>11.8</v>
      </c>
      <c r="G11" s="446">
        <v>16.7</v>
      </c>
      <c r="H11" s="446">
        <v>18.7</v>
      </c>
      <c r="I11" s="446">
        <v>22.7</v>
      </c>
      <c r="J11" s="446">
        <v>20</v>
      </c>
      <c r="K11" s="446">
        <v>19</v>
      </c>
      <c r="L11" s="446">
        <v>14.3</v>
      </c>
      <c r="M11" s="446">
        <v>8.6999999999999993</v>
      </c>
      <c r="N11" s="446">
        <v>6.1</v>
      </c>
      <c r="O11" s="446">
        <v>4.8</v>
      </c>
      <c r="P11" s="446">
        <v>4.5</v>
      </c>
      <c r="Q11" s="102">
        <f>MAX(A11:P11)</f>
        <v>22.7</v>
      </c>
      <c r="R11" s="183">
        <f>MIN(A11:P11)</f>
        <v>4.5</v>
      </c>
      <c r="S11" s="234">
        <f>AVERAGE(A11:P11)</f>
        <v>13.016666666666667</v>
      </c>
      <c r="T11" s="868"/>
    </row>
    <row r="12" spans="1:20" s="103" customFormat="1" ht="13.5" customHeight="1" x14ac:dyDescent="0.15">
      <c r="A12" s="859" t="s">
        <v>280</v>
      </c>
      <c r="B12" s="860"/>
      <c r="C12" s="860"/>
      <c r="D12" s="254" t="s">
        <v>281</v>
      </c>
      <c r="E12" s="326"/>
      <c r="F12" s="381"/>
      <c r="G12" s="381"/>
      <c r="H12" s="153"/>
      <c r="I12" s="381"/>
      <c r="J12" s="381" t="s">
        <v>380</v>
      </c>
      <c r="K12" s="153" t="s">
        <v>381</v>
      </c>
      <c r="L12" s="381"/>
      <c r="M12" s="381"/>
      <c r="N12" s="381"/>
      <c r="O12" s="381"/>
      <c r="P12" s="327"/>
      <c r="Q12" s="303"/>
      <c r="R12" s="304"/>
      <c r="S12" s="312"/>
      <c r="T12" s="264"/>
    </row>
    <row r="13" spans="1:20" ht="13.5" customHeight="1" x14ac:dyDescent="0.15">
      <c r="A13" s="121">
        <v>1</v>
      </c>
      <c r="B13" s="851" t="s">
        <v>282</v>
      </c>
      <c r="C13" s="852"/>
      <c r="D13" s="253" t="s">
        <v>168</v>
      </c>
      <c r="E13" s="305"/>
      <c r="F13" s="310"/>
      <c r="G13" s="394"/>
      <c r="H13" s="189"/>
      <c r="I13" s="310"/>
      <c r="J13" s="310"/>
      <c r="K13" s="310" t="s">
        <v>104</v>
      </c>
      <c r="L13" s="189"/>
      <c r="M13" s="189"/>
      <c r="N13" s="189"/>
      <c r="O13" s="394"/>
      <c r="P13" s="272"/>
      <c r="Q13" s="23" t="s">
        <v>104</v>
      </c>
      <c r="R13" s="24" t="s">
        <v>104</v>
      </c>
      <c r="S13" s="214" t="s">
        <v>104</v>
      </c>
      <c r="T13" s="861" t="s">
        <v>283</v>
      </c>
    </row>
    <row r="14" spans="1:20" ht="13.5" customHeight="1" x14ac:dyDescent="0.15">
      <c r="A14" s="105">
        <v>2</v>
      </c>
      <c r="B14" s="851" t="s">
        <v>284</v>
      </c>
      <c r="C14" s="852"/>
      <c r="D14" s="108" t="s">
        <v>285</v>
      </c>
      <c r="E14" s="109"/>
      <c r="F14" s="175"/>
      <c r="G14" s="374"/>
      <c r="H14" s="189"/>
      <c r="I14" s="175"/>
      <c r="J14" s="175"/>
      <c r="K14" s="175" t="s">
        <v>104</v>
      </c>
      <c r="L14" s="189"/>
      <c r="M14" s="189"/>
      <c r="N14" s="189"/>
      <c r="O14" s="374"/>
      <c r="P14" s="235"/>
      <c r="Q14" s="23" t="s">
        <v>104</v>
      </c>
      <c r="R14" s="24" t="s">
        <v>104</v>
      </c>
      <c r="S14" s="214" t="s">
        <v>104</v>
      </c>
      <c r="T14" s="861"/>
    </row>
    <row r="15" spans="1:20" ht="13.5" customHeight="1" x14ac:dyDescent="0.15">
      <c r="A15" s="105">
        <v>3</v>
      </c>
      <c r="B15" s="851" t="s">
        <v>286</v>
      </c>
      <c r="C15" s="852"/>
      <c r="D15" s="108" t="s">
        <v>168</v>
      </c>
      <c r="E15" s="110" t="s">
        <v>157</v>
      </c>
      <c r="F15" s="176"/>
      <c r="G15" s="395"/>
      <c r="H15" s="190" t="s">
        <v>157</v>
      </c>
      <c r="I15" s="176"/>
      <c r="J15" s="176"/>
      <c r="K15" s="176" t="s">
        <v>157</v>
      </c>
      <c r="L15" s="190"/>
      <c r="M15" s="190"/>
      <c r="N15" s="190" t="s">
        <v>157</v>
      </c>
      <c r="O15" s="395"/>
      <c r="P15" s="313"/>
      <c r="Q15" s="23" t="s">
        <v>157</v>
      </c>
      <c r="R15" s="24" t="s">
        <v>157</v>
      </c>
      <c r="S15" s="214" t="s">
        <v>157</v>
      </c>
      <c r="T15" s="862"/>
    </row>
    <row r="16" spans="1:20" ht="13.5" customHeight="1" x14ac:dyDescent="0.15">
      <c r="A16" s="105">
        <v>5</v>
      </c>
      <c r="B16" s="851" t="s">
        <v>353</v>
      </c>
      <c r="C16" s="852"/>
      <c r="D16" s="108" t="s">
        <v>365</v>
      </c>
      <c r="E16" s="109"/>
      <c r="F16" s="175"/>
      <c r="G16" s="374"/>
      <c r="H16" s="189"/>
      <c r="I16" s="175"/>
      <c r="J16" s="175"/>
      <c r="K16" s="175" t="s">
        <v>104</v>
      </c>
      <c r="L16" s="189"/>
      <c r="M16" s="189"/>
      <c r="N16" s="189"/>
      <c r="O16" s="374"/>
      <c r="P16" s="235"/>
      <c r="Q16" s="23" t="s">
        <v>104</v>
      </c>
      <c r="R16" s="24" t="s">
        <v>104</v>
      </c>
      <c r="S16" s="214" t="s">
        <v>104</v>
      </c>
      <c r="T16" s="847" t="s">
        <v>44</v>
      </c>
    </row>
    <row r="17" spans="1:21" ht="13.5" customHeight="1" x14ac:dyDescent="0.15">
      <c r="A17" s="105">
        <v>8</v>
      </c>
      <c r="B17" s="851" t="s">
        <v>352</v>
      </c>
      <c r="C17" s="852"/>
      <c r="D17" s="108" t="s">
        <v>289</v>
      </c>
      <c r="E17" s="109"/>
      <c r="F17" s="175"/>
      <c r="G17" s="374"/>
      <c r="H17" s="189"/>
      <c r="I17" s="175"/>
      <c r="J17" s="175"/>
      <c r="K17" s="175" t="s">
        <v>104</v>
      </c>
      <c r="L17" s="189"/>
      <c r="M17" s="189"/>
      <c r="N17" s="189"/>
      <c r="O17" s="374"/>
      <c r="P17" s="235"/>
      <c r="Q17" s="23" t="s">
        <v>104</v>
      </c>
      <c r="R17" s="24" t="s">
        <v>104</v>
      </c>
      <c r="S17" s="214" t="s">
        <v>104</v>
      </c>
      <c r="T17" s="858"/>
    </row>
    <row r="18" spans="1:21" ht="13.5" customHeight="1" x14ac:dyDescent="0.15">
      <c r="A18" s="105">
        <v>9</v>
      </c>
      <c r="B18" s="851" t="s">
        <v>290</v>
      </c>
      <c r="C18" s="852"/>
      <c r="D18" s="108" t="s">
        <v>180</v>
      </c>
      <c r="E18" s="110"/>
      <c r="F18" s="176"/>
      <c r="G18" s="395"/>
      <c r="H18" s="190"/>
      <c r="I18" s="176"/>
      <c r="J18" s="176"/>
      <c r="K18" s="176" t="s">
        <v>181</v>
      </c>
      <c r="L18" s="190"/>
      <c r="M18" s="190"/>
      <c r="N18" s="190"/>
      <c r="O18" s="395"/>
      <c r="P18" s="313"/>
      <c r="Q18" s="23" t="s">
        <v>181</v>
      </c>
      <c r="R18" s="24" t="s">
        <v>181</v>
      </c>
      <c r="S18" s="214" t="s">
        <v>181</v>
      </c>
      <c r="T18" s="848"/>
    </row>
    <row r="19" spans="1:21" ht="13.5" customHeight="1" x14ac:dyDescent="0.15">
      <c r="A19" s="105">
        <v>10</v>
      </c>
      <c r="B19" s="851" t="s">
        <v>291</v>
      </c>
      <c r="C19" s="852"/>
      <c r="D19" s="108" t="s">
        <v>166</v>
      </c>
      <c r="E19" s="341"/>
      <c r="F19" s="385"/>
      <c r="G19" s="517"/>
      <c r="H19" s="571"/>
      <c r="I19" s="385"/>
      <c r="J19" s="385"/>
      <c r="K19" s="586"/>
      <c r="L19" s="382"/>
      <c r="M19" s="382"/>
      <c r="N19" s="382"/>
      <c r="O19" s="386"/>
      <c r="P19" s="359"/>
      <c r="Q19" s="23" t="s">
        <v>22</v>
      </c>
      <c r="R19" s="24" t="s">
        <v>22</v>
      </c>
      <c r="S19" s="214" t="s">
        <v>22</v>
      </c>
      <c r="T19" s="847" t="s">
        <v>292</v>
      </c>
    </row>
    <row r="20" spans="1:21" ht="13.5" customHeight="1" x14ac:dyDescent="0.15">
      <c r="A20" s="105">
        <v>12</v>
      </c>
      <c r="B20" s="851" t="s">
        <v>293</v>
      </c>
      <c r="C20" s="852"/>
      <c r="D20" s="108" t="s">
        <v>166</v>
      </c>
      <c r="E20" s="341"/>
      <c r="F20" s="385"/>
      <c r="G20" s="517"/>
      <c r="H20" s="571"/>
      <c r="I20" s="385"/>
      <c r="J20" s="385"/>
      <c r="K20" s="586"/>
      <c r="L20" s="382"/>
      <c r="M20" s="382"/>
      <c r="N20" s="382"/>
      <c r="O20" s="386"/>
      <c r="P20" s="359"/>
      <c r="Q20" s="23" t="s">
        <v>22</v>
      </c>
      <c r="R20" s="24" t="s">
        <v>22</v>
      </c>
      <c r="S20" s="214" t="s">
        <v>22</v>
      </c>
      <c r="T20" s="848"/>
    </row>
    <row r="21" spans="1:21" ht="13.5" customHeight="1" x14ac:dyDescent="0.15">
      <c r="A21" s="105">
        <v>13</v>
      </c>
      <c r="B21" s="851" t="s">
        <v>351</v>
      </c>
      <c r="C21" s="852"/>
      <c r="D21" s="108" t="s">
        <v>295</v>
      </c>
      <c r="E21" s="341" t="s">
        <v>157</v>
      </c>
      <c r="F21" s="385"/>
      <c r="G21" s="517"/>
      <c r="H21" s="571">
        <v>1E-3</v>
      </c>
      <c r="I21" s="176"/>
      <c r="J21" s="176"/>
      <c r="K21" s="176">
        <v>1E-3</v>
      </c>
      <c r="L21" s="190"/>
      <c r="M21" s="190"/>
      <c r="N21" s="190" t="s">
        <v>157</v>
      </c>
      <c r="O21" s="395"/>
      <c r="P21" s="313"/>
      <c r="Q21" s="23">
        <v>1E-3</v>
      </c>
      <c r="R21" s="25" t="s">
        <v>157</v>
      </c>
      <c r="S21" s="214">
        <v>1E-3</v>
      </c>
      <c r="T21" s="847" t="s">
        <v>368</v>
      </c>
    </row>
    <row r="22" spans="1:21" ht="13.5" customHeight="1" x14ac:dyDescent="0.15">
      <c r="A22" s="105">
        <v>14</v>
      </c>
      <c r="B22" s="851" t="s">
        <v>296</v>
      </c>
      <c r="C22" s="852"/>
      <c r="D22" s="108" t="s">
        <v>297</v>
      </c>
      <c r="E22" s="110" t="s">
        <v>134</v>
      </c>
      <c r="F22" s="176"/>
      <c r="G22" s="395"/>
      <c r="H22" s="190">
        <v>4.0000000000000001E-3</v>
      </c>
      <c r="I22" s="176"/>
      <c r="J22" s="176"/>
      <c r="K22" s="176">
        <v>3.0000000000000001E-3</v>
      </c>
      <c r="L22" s="190"/>
      <c r="M22" s="190"/>
      <c r="N22" s="190" t="s">
        <v>134</v>
      </c>
      <c r="O22" s="395"/>
      <c r="P22" s="313"/>
      <c r="Q22" s="23">
        <v>4.0000000000000001E-3</v>
      </c>
      <c r="R22" s="24" t="s">
        <v>134</v>
      </c>
      <c r="S22" s="214">
        <v>2E-3</v>
      </c>
      <c r="T22" s="848"/>
    </row>
    <row r="23" spans="1:21" ht="13.5" customHeight="1" x14ac:dyDescent="0.15">
      <c r="A23" s="105">
        <v>15</v>
      </c>
      <c r="B23" s="851" t="s">
        <v>298</v>
      </c>
      <c r="C23" s="852"/>
      <c r="D23" s="108" t="s">
        <v>661</v>
      </c>
      <c r="E23" s="341"/>
      <c r="F23" s="385"/>
      <c r="G23" s="517"/>
      <c r="H23" s="571"/>
      <c r="I23" s="385"/>
      <c r="J23" s="385"/>
      <c r="K23" s="589"/>
      <c r="L23" s="401"/>
      <c r="M23" s="401"/>
      <c r="N23" s="401"/>
      <c r="O23" s="397"/>
      <c r="P23" s="236"/>
      <c r="Q23" s="23" t="s">
        <v>22</v>
      </c>
      <c r="R23" s="24" t="s">
        <v>22</v>
      </c>
      <c r="S23" s="214" t="s">
        <v>22</v>
      </c>
      <c r="T23" s="111" t="s">
        <v>299</v>
      </c>
    </row>
    <row r="24" spans="1:21" ht="13.5" customHeight="1" x14ac:dyDescent="0.15">
      <c r="A24" s="105">
        <v>16</v>
      </c>
      <c r="B24" s="851" t="s">
        <v>300</v>
      </c>
      <c r="C24" s="852"/>
      <c r="D24" s="108" t="s">
        <v>301</v>
      </c>
      <c r="E24" s="427">
        <v>0.7</v>
      </c>
      <c r="F24" s="384">
        <v>0.57999999999999996</v>
      </c>
      <c r="G24" s="515">
        <v>0.56000000000000005</v>
      </c>
      <c r="H24" s="454">
        <v>0.56999999999999995</v>
      </c>
      <c r="I24" s="454">
        <v>0.76</v>
      </c>
      <c r="J24" s="454">
        <v>0.56000000000000005</v>
      </c>
      <c r="K24" s="454">
        <v>0.6</v>
      </c>
      <c r="L24" s="454">
        <v>0.66</v>
      </c>
      <c r="M24" s="536">
        <v>0.6</v>
      </c>
      <c r="N24" s="454">
        <v>0.59</v>
      </c>
      <c r="O24" s="455">
        <v>0.6</v>
      </c>
      <c r="P24" s="452">
        <v>0.64</v>
      </c>
      <c r="Q24" s="12">
        <v>0.76</v>
      </c>
      <c r="R24" s="11">
        <v>0.56000000000000005</v>
      </c>
      <c r="S24" s="212">
        <v>0.6</v>
      </c>
      <c r="T24" s="111" t="s">
        <v>292</v>
      </c>
    </row>
    <row r="25" spans="1:21" ht="13.5" customHeight="1" x14ac:dyDescent="0.15">
      <c r="A25" s="105">
        <v>17</v>
      </c>
      <c r="B25" s="851" t="s">
        <v>302</v>
      </c>
      <c r="C25" s="852"/>
      <c r="D25" s="108" t="s">
        <v>303</v>
      </c>
      <c r="E25" s="332">
        <v>18</v>
      </c>
      <c r="F25" s="20"/>
      <c r="G25" s="207"/>
      <c r="H25" s="196">
        <v>22</v>
      </c>
      <c r="I25" s="20"/>
      <c r="J25" s="20"/>
      <c r="K25" s="196">
        <v>32</v>
      </c>
      <c r="L25" s="20"/>
      <c r="M25" s="207"/>
      <c r="N25" s="20">
        <v>26</v>
      </c>
      <c r="O25" s="207"/>
      <c r="P25" s="213"/>
      <c r="Q25" s="21">
        <v>32</v>
      </c>
      <c r="R25" s="20">
        <v>18</v>
      </c>
      <c r="S25" s="213">
        <v>25</v>
      </c>
      <c r="T25" s="113" t="s">
        <v>39</v>
      </c>
    </row>
    <row r="26" spans="1:21" ht="13.5" customHeight="1" x14ac:dyDescent="0.15">
      <c r="A26" s="105">
        <v>18</v>
      </c>
      <c r="B26" s="851" t="s">
        <v>72</v>
      </c>
      <c r="C26" s="852"/>
      <c r="D26" s="108" t="s">
        <v>164</v>
      </c>
      <c r="E26" s="334" t="s">
        <v>157</v>
      </c>
      <c r="F26" s="24"/>
      <c r="G26" s="208"/>
      <c r="H26" s="197" t="s">
        <v>157</v>
      </c>
      <c r="I26" s="24"/>
      <c r="J26" s="24"/>
      <c r="K26" s="197" t="s">
        <v>157</v>
      </c>
      <c r="L26" s="208"/>
      <c r="M26" s="208"/>
      <c r="N26" s="24" t="s">
        <v>157</v>
      </c>
      <c r="O26" s="208"/>
      <c r="P26" s="214"/>
      <c r="Q26" s="23" t="s">
        <v>157</v>
      </c>
      <c r="R26" s="24" t="s">
        <v>157</v>
      </c>
      <c r="S26" s="214" t="s">
        <v>157</v>
      </c>
      <c r="T26" s="111" t="s">
        <v>25</v>
      </c>
    </row>
    <row r="27" spans="1:21" ht="13.5" customHeight="1" x14ac:dyDescent="0.15">
      <c r="A27" s="105">
        <v>19</v>
      </c>
      <c r="B27" s="851" t="s">
        <v>304</v>
      </c>
      <c r="C27" s="852"/>
      <c r="D27" s="108" t="s">
        <v>305</v>
      </c>
      <c r="E27" s="428">
        <v>2</v>
      </c>
      <c r="F27" s="384"/>
      <c r="G27" s="515"/>
      <c r="H27" s="431">
        <v>2</v>
      </c>
      <c r="I27" s="384"/>
      <c r="J27" s="384"/>
      <c r="K27" s="401">
        <v>4</v>
      </c>
      <c r="L27" s="388"/>
      <c r="M27" s="388"/>
      <c r="N27" s="169">
        <v>4</v>
      </c>
      <c r="O27" s="383"/>
      <c r="P27" s="360"/>
      <c r="Q27" s="21">
        <v>4</v>
      </c>
      <c r="R27" s="20">
        <v>2</v>
      </c>
      <c r="S27" s="213">
        <v>3</v>
      </c>
      <c r="T27" s="114" t="s">
        <v>39</v>
      </c>
    </row>
    <row r="28" spans="1:21" ht="13.5" customHeight="1" x14ac:dyDescent="0.15">
      <c r="A28" s="105">
        <v>20</v>
      </c>
      <c r="B28" s="851" t="s">
        <v>350</v>
      </c>
      <c r="C28" s="852"/>
      <c r="D28" s="108" t="s">
        <v>182</v>
      </c>
      <c r="E28" s="405"/>
      <c r="F28" s="175"/>
      <c r="G28" s="374"/>
      <c r="H28" s="412"/>
      <c r="I28" s="175"/>
      <c r="J28" s="175"/>
      <c r="K28" s="175" t="s">
        <v>104</v>
      </c>
      <c r="L28" s="189"/>
      <c r="M28" s="189"/>
      <c r="N28" s="189"/>
      <c r="O28" s="374"/>
      <c r="P28" s="235"/>
      <c r="Q28" s="12" t="s">
        <v>104</v>
      </c>
      <c r="R28" s="11" t="s">
        <v>104</v>
      </c>
      <c r="S28" s="212" t="s">
        <v>104</v>
      </c>
      <c r="T28" s="847" t="s">
        <v>44</v>
      </c>
    </row>
    <row r="29" spans="1:21" ht="13.5" customHeight="1" x14ac:dyDescent="0.15">
      <c r="A29" s="105">
        <v>21</v>
      </c>
      <c r="B29" s="851" t="s">
        <v>349</v>
      </c>
      <c r="C29" s="852"/>
      <c r="D29" s="108" t="s">
        <v>168</v>
      </c>
      <c r="E29" s="406"/>
      <c r="F29" s="176"/>
      <c r="G29" s="395"/>
      <c r="H29" s="413"/>
      <c r="I29" s="176"/>
      <c r="J29" s="176"/>
      <c r="K29" s="176" t="s">
        <v>134</v>
      </c>
      <c r="L29" s="190"/>
      <c r="M29" s="190"/>
      <c r="N29" s="190"/>
      <c r="O29" s="395"/>
      <c r="P29" s="313"/>
      <c r="Q29" s="12" t="s">
        <v>134</v>
      </c>
      <c r="R29" s="11" t="s">
        <v>134</v>
      </c>
      <c r="S29" s="212" t="s">
        <v>134</v>
      </c>
      <c r="T29" s="848"/>
    </row>
    <row r="30" spans="1:21" ht="13.5" customHeight="1" x14ac:dyDescent="0.15">
      <c r="A30" s="105">
        <v>22</v>
      </c>
      <c r="B30" s="849" t="s">
        <v>308</v>
      </c>
      <c r="C30" s="850"/>
      <c r="D30" s="108" t="s">
        <v>185</v>
      </c>
      <c r="E30" s="407"/>
      <c r="F30" s="385"/>
      <c r="G30" s="517"/>
      <c r="H30" s="414"/>
      <c r="I30" s="385"/>
      <c r="J30" s="385"/>
      <c r="K30" s="588"/>
      <c r="L30" s="382"/>
      <c r="M30" s="382"/>
      <c r="N30" s="382"/>
      <c r="O30" s="386"/>
      <c r="P30" s="359"/>
      <c r="Q30" s="23" t="s">
        <v>22</v>
      </c>
      <c r="R30" s="24" t="s">
        <v>22</v>
      </c>
      <c r="S30" s="214" t="s">
        <v>22</v>
      </c>
      <c r="T30" s="847" t="s">
        <v>74</v>
      </c>
    </row>
    <row r="31" spans="1:21" s="149" customFormat="1" ht="13.5" customHeight="1" x14ac:dyDescent="0.15">
      <c r="A31" s="151">
        <v>23</v>
      </c>
      <c r="B31" s="849" t="s">
        <v>130</v>
      </c>
      <c r="C31" s="850"/>
      <c r="D31" s="150" t="s">
        <v>185</v>
      </c>
      <c r="E31" s="410" t="s">
        <v>520</v>
      </c>
      <c r="F31" s="177"/>
      <c r="G31" s="398"/>
      <c r="H31" s="532" t="s">
        <v>520</v>
      </c>
      <c r="I31" s="177"/>
      <c r="J31" s="177"/>
      <c r="K31" s="177" t="s">
        <v>520</v>
      </c>
      <c r="L31" s="402"/>
      <c r="M31" s="402"/>
      <c r="N31" s="402" t="s">
        <v>520</v>
      </c>
      <c r="O31" s="398"/>
      <c r="P31" s="314"/>
      <c r="Q31" s="21" t="s">
        <v>520</v>
      </c>
      <c r="R31" s="20" t="s">
        <v>520</v>
      </c>
      <c r="S31" s="213" t="s">
        <v>520</v>
      </c>
      <c r="T31" s="848"/>
      <c r="U31" s="88"/>
    </row>
    <row r="32" spans="1:21" ht="13.5" customHeight="1" x14ac:dyDescent="0.15">
      <c r="A32" s="105">
        <v>24</v>
      </c>
      <c r="B32" s="851" t="s">
        <v>75</v>
      </c>
      <c r="C32" s="852"/>
      <c r="D32" s="108" t="s">
        <v>309</v>
      </c>
      <c r="E32" s="430">
        <v>44</v>
      </c>
      <c r="F32" s="196"/>
      <c r="G32" s="207"/>
      <c r="H32" s="196">
        <v>54</v>
      </c>
      <c r="I32" s="20"/>
      <c r="J32" s="20"/>
      <c r="K32" s="196">
        <v>61</v>
      </c>
      <c r="L32" s="20"/>
      <c r="M32" s="207"/>
      <c r="N32" s="20">
        <v>73</v>
      </c>
      <c r="O32" s="207"/>
      <c r="P32" s="213"/>
      <c r="Q32" s="21">
        <v>73</v>
      </c>
      <c r="R32" s="20">
        <v>44</v>
      </c>
      <c r="S32" s="213">
        <v>58</v>
      </c>
      <c r="T32" s="111" t="s">
        <v>39</v>
      </c>
    </row>
    <row r="33" spans="1:20" ht="13.5" customHeight="1" x14ac:dyDescent="0.15">
      <c r="A33" s="105">
        <v>25</v>
      </c>
      <c r="B33" s="851" t="s">
        <v>88</v>
      </c>
      <c r="C33" s="852"/>
      <c r="D33" s="108" t="s">
        <v>310</v>
      </c>
      <c r="E33" s="11" t="s">
        <v>506</v>
      </c>
      <c r="F33" s="11" t="s">
        <v>506</v>
      </c>
      <c r="G33" s="205" t="s">
        <v>506</v>
      </c>
      <c r="H33" s="11" t="s">
        <v>506</v>
      </c>
      <c r="I33" s="11" t="s">
        <v>506</v>
      </c>
      <c r="J33" s="11" t="s">
        <v>506</v>
      </c>
      <c r="K33" s="11" t="s">
        <v>506</v>
      </c>
      <c r="L33" s="11" t="s">
        <v>506</v>
      </c>
      <c r="M33" s="11" t="s">
        <v>506</v>
      </c>
      <c r="N33" s="11" t="s">
        <v>506</v>
      </c>
      <c r="O33" s="11" t="s">
        <v>506</v>
      </c>
      <c r="P33" s="11" t="s">
        <v>506</v>
      </c>
      <c r="Q33" s="12" t="s">
        <v>506</v>
      </c>
      <c r="R33" s="11" t="s">
        <v>506</v>
      </c>
      <c r="S33" s="212" t="s">
        <v>506</v>
      </c>
      <c r="T33" s="847" t="s">
        <v>74</v>
      </c>
    </row>
    <row r="34" spans="1:20" ht="13.5" customHeight="1" x14ac:dyDescent="0.15">
      <c r="A34" s="105">
        <v>26</v>
      </c>
      <c r="B34" s="851" t="s">
        <v>650</v>
      </c>
      <c r="C34" s="852"/>
      <c r="D34" s="108" t="s">
        <v>311</v>
      </c>
      <c r="E34" s="185">
        <v>7.1</v>
      </c>
      <c r="F34" s="185">
        <v>7.1</v>
      </c>
      <c r="G34" s="261">
        <v>7.1</v>
      </c>
      <c r="H34" s="185">
        <v>7</v>
      </c>
      <c r="I34" s="185">
        <v>7</v>
      </c>
      <c r="J34" s="185">
        <v>7</v>
      </c>
      <c r="K34" s="185">
        <v>7.2</v>
      </c>
      <c r="L34" s="185">
        <v>7</v>
      </c>
      <c r="M34" s="185">
        <v>6.9</v>
      </c>
      <c r="N34" s="185">
        <v>6.9</v>
      </c>
      <c r="O34" s="185">
        <v>7</v>
      </c>
      <c r="P34" s="185">
        <v>7</v>
      </c>
      <c r="Q34" s="54">
        <v>7.2</v>
      </c>
      <c r="R34" s="185">
        <v>6.9</v>
      </c>
      <c r="S34" s="246">
        <v>7</v>
      </c>
      <c r="T34" s="858"/>
    </row>
    <row r="35" spans="1:20" ht="27" customHeight="1" x14ac:dyDescent="0.15">
      <c r="A35" s="116">
        <v>27</v>
      </c>
      <c r="B35" s="851" t="s">
        <v>312</v>
      </c>
      <c r="C35" s="852"/>
      <c r="D35" s="117" t="s">
        <v>373</v>
      </c>
      <c r="E35" s="404">
        <v>-2.7</v>
      </c>
      <c r="F35" s="384"/>
      <c r="G35" s="515"/>
      <c r="H35" s="450">
        <v>-2.5</v>
      </c>
      <c r="I35" s="384"/>
      <c r="J35" s="384"/>
      <c r="K35" s="454">
        <v>-2</v>
      </c>
      <c r="L35" s="388"/>
      <c r="M35" s="388"/>
      <c r="N35" s="388">
        <v>-2.6</v>
      </c>
      <c r="O35" s="383"/>
      <c r="P35" s="360"/>
      <c r="Q35" s="12">
        <v>-2</v>
      </c>
      <c r="R35" s="11">
        <v>-2.7</v>
      </c>
      <c r="S35" s="212">
        <v>-2.5</v>
      </c>
      <c r="T35" s="848"/>
    </row>
    <row r="36" spans="1:20" ht="27" customHeight="1" x14ac:dyDescent="0.15">
      <c r="A36" s="116">
        <v>28</v>
      </c>
      <c r="B36" s="854" t="s">
        <v>313</v>
      </c>
      <c r="C36" s="855"/>
      <c r="D36" s="118" t="s">
        <v>372</v>
      </c>
      <c r="E36" s="408">
        <v>0</v>
      </c>
      <c r="F36" s="178"/>
      <c r="G36" s="531"/>
      <c r="H36" s="415">
        <v>0</v>
      </c>
      <c r="I36" s="178"/>
      <c r="J36" s="178"/>
      <c r="K36" s="191">
        <v>0</v>
      </c>
      <c r="L36" s="191"/>
      <c r="M36" s="191"/>
      <c r="N36" s="191">
        <v>2</v>
      </c>
      <c r="O36" s="97"/>
      <c r="P36" s="315"/>
      <c r="Q36" s="21">
        <v>2</v>
      </c>
      <c r="R36" s="20">
        <v>0</v>
      </c>
      <c r="S36" s="213">
        <v>1</v>
      </c>
      <c r="T36" s="472" t="s">
        <v>314</v>
      </c>
    </row>
    <row r="37" spans="1:20" ht="13.5" customHeight="1" x14ac:dyDescent="0.15">
      <c r="A37" s="105">
        <v>29</v>
      </c>
      <c r="B37" s="851" t="s">
        <v>348</v>
      </c>
      <c r="C37" s="852"/>
      <c r="D37" s="324" t="s">
        <v>371</v>
      </c>
      <c r="E37" s="405"/>
      <c r="F37" s="175"/>
      <c r="G37" s="374"/>
      <c r="H37" s="412"/>
      <c r="I37" s="175"/>
      <c r="J37" s="175"/>
      <c r="K37" s="175" t="s">
        <v>104</v>
      </c>
      <c r="L37" s="189"/>
      <c r="M37" s="189"/>
      <c r="N37" s="189"/>
      <c r="O37" s="374"/>
      <c r="P37" s="235"/>
      <c r="Q37" s="12" t="s">
        <v>104</v>
      </c>
      <c r="R37" s="11" t="s">
        <v>104</v>
      </c>
      <c r="S37" s="212" t="s">
        <v>104</v>
      </c>
      <c r="T37" s="111" t="s">
        <v>44</v>
      </c>
    </row>
    <row r="38" spans="1:20" ht="13.5" customHeight="1" x14ac:dyDescent="0.15">
      <c r="A38" s="119">
        <v>30</v>
      </c>
      <c r="B38" s="851" t="s">
        <v>66</v>
      </c>
      <c r="C38" s="852"/>
      <c r="D38" s="324" t="s">
        <v>371</v>
      </c>
      <c r="E38" s="333" t="s">
        <v>519</v>
      </c>
      <c r="F38" s="25"/>
      <c r="G38" s="222"/>
      <c r="H38" s="380">
        <v>0.01</v>
      </c>
      <c r="I38" s="25"/>
      <c r="J38" s="25"/>
      <c r="K38" s="380">
        <v>0.02</v>
      </c>
      <c r="L38" s="25"/>
      <c r="M38" s="25"/>
      <c r="N38" s="25" t="s">
        <v>519</v>
      </c>
      <c r="O38" s="25"/>
      <c r="P38" s="215"/>
      <c r="Q38" s="27">
        <v>0.02</v>
      </c>
      <c r="R38" s="25" t="s">
        <v>519</v>
      </c>
      <c r="S38" s="215">
        <v>0.01</v>
      </c>
      <c r="T38" s="472" t="s">
        <v>25</v>
      </c>
    </row>
    <row r="39" spans="1:20" ht="27" customHeight="1" thickBot="1" x14ac:dyDescent="0.2">
      <c r="A39" s="181">
        <v>31</v>
      </c>
      <c r="B39" s="950" t="s">
        <v>495</v>
      </c>
      <c r="C39" s="951"/>
      <c r="D39" s="325" t="s">
        <v>550</v>
      </c>
      <c r="E39" s="333"/>
      <c r="F39" s="25"/>
      <c r="G39" s="222"/>
      <c r="H39" s="533"/>
      <c r="I39" s="25"/>
      <c r="J39" s="25"/>
      <c r="K39" s="25" t="s">
        <v>540</v>
      </c>
      <c r="L39" s="25"/>
      <c r="M39" s="25"/>
      <c r="N39" s="25"/>
      <c r="O39" s="25"/>
      <c r="P39" s="215"/>
      <c r="Q39" s="55" t="s">
        <v>540</v>
      </c>
      <c r="R39" s="80" t="s">
        <v>540</v>
      </c>
      <c r="S39" s="223" t="s">
        <v>540</v>
      </c>
      <c r="T39" s="445" t="s">
        <v>74</v>
      </c>
    </row>
    <row r="40" spans="1:20" ht="14.25" customHeight="1" thickBot="1" x14ac:dyDescent="0.2">
      <c r="A40" s="841" t="s">
        <v>660</v>
      </c>
      <c r="B40" s="842"/>
      <c r="C40" s="842"/>
      <c r="D40" s="843"/>
      <c r="E40" s="122">
        <v>2</v>
      </c>
      <c r="F40" s="123">
        <v>2</v>
      </c>
      <c r="G40" s="123">
        <v>2</v>
      </c>
      <c r="H40" s="123">
        <v>2</v>
      </c>
      <c r="I40" s="123">
        <v>2</v>
      </c>
      <c r="J40" s="123">
        <v>2</v>
      </c>
      <c r="K40" s="123">
        <v>2</v>
      </c>
      <c r="L40" s="403">
        <v>2</v>
      </c>
      <c r="M40" s="403">
        <v>2</v>
      </c>
      <c r="N40" s="403">
        <v>2</v>
      </c>
      <c r="O40" s="400">
        <v>2</v>
      </c>
      <c r="P40" s="321">
        <v>2</v>
      </c>
      <c r="Q40" s="322"/>
      <c r="R40" s="239"/>
      <c r="S40" s="239"/>
      <c r="T40" s="124"/>
    </row>
    <row r="41" spans="1:20" ht="10.5" customHeight="1" x14ac:dyDescent="0.15">
      <c r="A41" s="88" t="s">
        <v>322</v>
      </c>
      <c r="B41" s="125"/>
      <c r="C41" s="125"/>
      <c r="D41" s="125"/>
      <c r="E41" s="126"/>
      <c r="F41" s="126"/>
      <c r="G41" s="126"/>
      <c r="H41" s="126"/>
      <c r="I41" s="126"/>
      <c r="J41" s="126"/>
      <c r="K41" s="125"/>
      <c r="L41" s="125"/>
      <c r="M41" s="125"/>
      <c r="N41" s="125"/>
      <c r="O41" s="125"/>
      <c r="P41" s="126"/>
      <c r="Q41" s="126"/>
      <c r="R41" s="126"/>
      <c r="S41" s="126"/>
      <c r="T41" s="126"/>
    </row>
    <row r="42" spans="1:20" ht="10.5" customHeight="1" x14ac:dyDescent="0.15">
      <c r="A42" s="127" t="s">
        <v>323</v>
      </c>
    </row>
    <row r="43" spans="1:20" ht="10.5" customHeight="1" x14ac:dyDescent="0.1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20" ht="10.15" customHeight="1" x14ac:dyDescent="0.1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</sheetData>
  <mergeCells count="50">
    <mergeCell ref="A40:D40"/>
    <mergeCell ref="B34:C34"/>
    <mergeCell ref="B35:C35"/>
    <mergeCell ref="B36:C36"/>
    <mergeCell ref="B28:C28"/>
    <mergeCell ref="B38:C38"/>
    <mergeCell ref="B39:C39"/>
    <mergeCell ref="B37:C37"/>
    <mergeCell ref="B23:C23"/>
    <mergeCell ref="B24:C24"/>
    <mergeCell ref="T28:T29"/>
    <mergeCell ref="B26:C26"/>
    <mergeCell ref="B25:C25"/>
    <mergeCell ref="B29:C29"/>
    <mergeCell ref="T33:T35"/>
    <mergeCell ref="B33:C33"/>
    <mergeCell ref="B32:C32"/>
    <mergeCell ref="B27:C27"/>
    <mergeCell ref="T30:T31"/>
    <mergeCell ref="B30:C30"/>
    <mergeCell ref="B31:C31"/>
    <mergeCell ref="F3:H3"/>
    <mergeCell ref="F4:H4"/>
    <mergeCell ref="B20:C20"/>
    <mergeCell ref="B21:C21"/>
    <mergeCell ref="B22:C22"/>
    <mergeCell ref="A4:B4"/>
    <mergeCell ref="B14:C14"/>
    <mergeCell ref="A6:B11"/>
    <mergeCell ref="C10:D10"/>
    <mergeCell ref="B16:C16"/>
    <mergeCell ref="C8:D8"/>
    <mergeCell ref="C11:D11"/>
    <mergeCell ref="B19:C19"/>
    <mergeCell ref="B13:C13"/>
    <mergeCell ref="C6:D6"/>
    <mergeCell ref="C7:D7"/>
    <mergeCell ref="T21:T22"/>
    <mergeCell ref="T16:T18"/>
    <mergeCell ref="R6:R9"/>
    <mergeCell ref="T19:T20"/>
    <mergeCell ref="S6:S9"/>
    <mergeCell ref="T13:T15"/>
    <mergeCell ref="T6:T11"/>
    <mergeCell ref="Q6:Q9"/>
    <mergeCell ref="C9:D9"/>
    <mergeCell ref="B15:C15"/>
    <mergeCell ref="A12:C12"/>
    <mergeCell ref="B18:C18"/>
    <mergeCell ref="B17:C17"/>
  </mergeCells>
  <phoneticPr fontId="2"/>
  <pageMargins left="0.78740157480314965" right="0.78740157480314965" top="0.78740157480314965" bottom="0.39370078740157483" header="0" footer="0"/>
  <pageSetup paperSize="9" scale="65" orientation="landscape" r:id="rId1"/>
  <headerFooter alignWithMargins="0"/>
  <rowBreaks count="1" manualBreakCount="1">
    <brk id="4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16" width="9.5" style="1" customWidth="1"/>
    <col min="17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6" t="s">
        <v>0</v>
      </c>
      <c r="F3" s="814" t="s">
        <v>1</v>
      </c>
      <c r="G3" s="815"/>
      <c r="H3" s="816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237</v>
      </c>
      <c r="D4" s="2"/>
      <c r="E4" s="7">
        <v>3</v>
      </c>
      <c r="F4" s="817" t="s">
        <v>645</v>
      </c>
      <c r="G4" s="818"/>
      <c r="H4" s="819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02" t="s">
        <v>151</v>
      </c>
      <c r="B6" s="803"/>
      <c r="C6" s="810" t="s">
        <v>5</v>
      </c>
      <c r="D6" s="811"/>
      <c r="E6" s="52">
        <v>45027</v>
      </c>
      <c r="F6" s="8">
        <v>45055</v>
      </c>
      <c r="G6" s="8">
        <v>45083</v>
      </c>
      <c r="H6" s="8">
        <v>45111</v>
      </c>
      <c r="I6" s="8">
        <v>45139</v>
      </c>
      <c r="J6" s="8">
        <v>45174</v>
      </c>
      <c r="K6" s="8">
        <v>45202</v>
      </c>
      <c r="L6" s="8">
        <v>45237</v>
      </c>
      <c r="M6" s="8">
        <v>45265</v>
      </c>
      <c r="N6" s="201">
        <v>45300</v>
      </c>
      <c r="O6" s="8">
        <v>45328</v>
      </c>
      <c r="P6" s="201">
        <v>45356</v>
      </c>
      <c r="Q6" s="946" t="s">
        <v>210</v>
      </c>
      <c r="R6" s="942" t="s">
        <v>211</v>
      </c>
      <c r="S6" s="944" t="s">
        <v>212</v>
      </c>
      <c r="T6" s="829" t="s">
        <v>9</v>
      </c>
    </row>
    <row r="7" spans="1:20" x14ac:dyDescent="0.15">
      <c r="A7" s="806"/>
      <c r="B7" s="807"/>
      <c r="C7" s="834" t="s">
        <v>10</v>
      </c>
      <c r="D7" s="835"/>
      <c r="E7" s="53">
        <v>0.47152777777777777</v>
      </c>
      <c r="F7" s="9">
        <v>0.45833333333333331</v>
      </c>
      <c r="G7" s="9">
        <v>0.47916666666666669</v>
      </c>
      <c r="H7" s="9">
        <v>0.45833333333333331</v>
      </c>
      <c r="I7" s="9">
        <v>0.4513888888888889</v>
      </c>
      <c r="J7" s="9">
        <v>0.45833333333333331</v>
      </c>
      <c r="K7" s="9">
        <v>0.52083333333333337</v>
      </c>
      <c r="L7" s="9">
        <v>0.4826388888888889</v>
      </c>
      <c r="M7" s="9">
        <v>0.46111111111111108</v>
      </c>
      <c r="N7" s="203">
        <v>0.46180555555555558</v>
      </c>
      <c r="O7" s="9">
        <v>0.40833333333333338</v>
      </c>
      <c r="P7" s="203">
        <v>0.43472222222222223</v>
      </c>
      <c r="Q7" s="947"/>
      <c r="R7" s="943"/>
      <c r="S7" s="945"/>
      <c r="T7" s="830"/>
    </row>
    <row r="8" spans="1:20" x14ac:dyDescent="0.15">
      <c r="A8" s="806"/>
      <c r="B8" s="807"/>
      <c r="C8" s="834" t="s">
        <v>11</v>
      </c>
      <c r="D8" s="835"/>
      <c r="E8" s="53" t="s">
        <v>504</v>
      </c>
      <c r="F8" s="9" t="s">
        <v>531</v>
      </c>
      <c r="G8" s="9" t="s">
        <v>504</v>
      </c>
      <c r="H8" s="9" t="s">
        <v>504</v>
      </c>
      <c r="I8" s="9" t="s">
        <v>531</v>
      </c>
      <c r="J8" s="9" t="s">
        <v>531</v>
      </c>
      <c r="K8" s="9" t="s">
        <v>504</v>
      </c>
      <c r="L8" s="9" t="s">
        <v>504</v>
      </c>
      <c r="M8" s="9" t="s">
        <v>504</v>
      </c>
      <c r="N8" s="203" t="s">
        <v>507</v>
      </c>
      <c r="O8" s="10" t="s">
        <v>583</v>
      </c>
      <c r="P8" s="203" t="s">
        <v>583</v>
      </c>
      <c r="Q8" s="947"/>
      <c r="R8" s="943"/>
      <c r="S8" s="945"/>
      <c r="T8" s="830"/>
    </row>
    <row r="9" spans="1:20" x14ac:dyDescent="0.15">
      <c r="A9" s="806"/>
      <c r="B9" s="807"/>
      <c r="C9" s="834" t="s">
        <v>12</v>
      </c>
      <c r="D9" s="835"/>
      <c r="E9" s="48" t="s">
        <v>504</v>
      </c>
      <c r="F9" s="10" t="s">
        <v>504</v>
      </c>
      <c r="G9" s="9" t="s">
        <v>504</v>
      </c>
      <c r="H9" s="9" t="s">
        <v>504</v>
      </c>
      <c r="I9" s="9" t="s">
        <v>504</v>
      </c>
      <c r="J9" s="9" t="s">
        <v>507</v>
      </c>
      <c r="K9" s="10" t="s">
        <v>504</v>
      </c>
      <c r="L9" s="9" t="s">
        <v>507</v>
      </c>
      <c r="M9" s="9" t="s">
        <v>504</v>
      </c>
      <c r="N9" s="9" t="s">
        <v>504</v>
      </c>
      <c r="O9" s="10" t="s">
        <v>507</v>
      </c>
      <c r="P9" s="204" t="s">
        <v>507</v>
      </c>
      <c r="Q9" s="947"/>
      <c r="R9" s="943"/>
      <c r="S9" s="945"/>
      <c r="T9" s="830"/>
    </row>
    <row r="10" spans="1:20" x14ac:dyDescent="0.15">
      <c r="A10" s="806"/>
      <c r="B10" s="807"/>
      <c r="C10" s="834" t="s">
        <v>13</v>
      </c>
      <c r="D10" s="835"/>
      <c r="E10" s="12">
        <v>17.2</v>
      </c>
      <c r="F10" s="11">
        <v>14.7</v>
      </c>
      <c r="G10" s="11">
        <v>25.5</v>
      </c>
      <c r="H10" s="11">
        <v>24.8</v>
      </c>
      <c r="I10" s="11">
        <v>26</v>
      </c>
      <c r="J10" s="11">
        <v>27</v>
      </c>
      <c r="K10" s="11">
        <v>20.5</v>
      </c>
      <c r="L10" s="11">
        <v>17</v>
      </c>
      <c r="M10" s="11">
        <v>1</v>
      </c>
      <c r="N10" s="205">
        <v>2.2000000000000002</v>
      </c>
      <c r="O10" s="11">
        <v>2.9</v>
      </c>
      <c r="P10" s="205">
        <v>3.2</v>
      </c>
      <c r="Q10" s="12">
        <f>MAXA(E10:P10)</f>
        <v>27</v>
      </c>
      <c r="R10" s="205">
        <f>MINA(E10:P10)</f>
        <v>1</v>
      </c>
      <c r="S10" s="212">
        <f>AVERAGEA(E10:P10)</f>
        <v>15.166666666666664</v>
      </c>
      <c r="T10" s="830"/>
    </row>
    <row r="11" spans="1:20" x14ac:dyDescent="0.15">
      <c r="A11" s="806"/>
      <c r="B11" s="807"/>
      <c r="C11" s="834" t="s">
        <v>14</v>
      </c>
      <c r="D11" s="835"/>
      <c r="E11" s="12">
        <v>7.1</v>
      </c>
      <c r="F11" s="11">
        <v>10.5</v>
      </c>
      <c r="G11" s="11">
        <v>14.5</v>
      </c>
      <c r="H11" s="11">
        <v>18</v>
      </c>
      <c r="I11" s="11">
        <v>21.5</v>
      </c>
      <c r="J11" s="11">
        <v>19.5</v>
      </c>
      <c r="K11" s="11">
        <v>18</v>
      </c>
      <c r="L11" s="11">
        <v>13.2</v>
      </c>
      <c r="M11" s="11">
        <v>8</v>
      </c>
      <c r="N11" s="205">
        <v>5</v>
      </c>
      <c r="O11" s="11">
        <v>3.8</v>
      </c>
      <c r="P11" s="205">
        <v>4</v>
      </c>
      <c r="Q11" s="12">
        <f>MAXA(E11:P11)</f>
        <v>21.5</v>
      </c>
      <c r="R11" s="205">
        <f>MINA(E11:P11)</f>
        <v>3.8</v>
      </c>
      <c r="S11" s="212">
        <f>AVERAGEA(E11:P11)</f>
        <v>11.925000000000002</v>
      </c>
      <c r="T11" s="830"/>
    </row>
    <row r="12" spans="1:20" ht="14.25" thickBot="1" x14ac:dyDescent="0.2">
      <c r="A12" s="808"/>
      <c r="B12" s="809"/>
      <c r="C12" s="812" t="s">
        <v>648</v>
      </c>
      <c r="D12" s="813"/>
      <c r="E12" s="55">
        <v>0.4</v>
      </c>
      <c r="F12" s="80">
        <v>0.42</v>
      </c>
      <c r="G12" s="80">
        <v>0.42</v>
      </c>
      <c r="H12" s="80">
        <v>0.38</v>
      </c>
      <c r="I12" s="80">
        <v>0.44</v>
      </c>
      <c r="J12" s="80">
        <v>0.42</v>
      </c>
      <c r="K12" s="80">
        <v>0.36</v>
      </c>
      <c r="L12" s="80">
        <v>0.5</v>
      </c>
      <c r="M12" s="80">
        <v>0.4</v>
      </c>
      <c r="N12" s="206">
        <v>0.42</v>
      </c>
      <c r="O12" s="80">
        <v>0.42</v>
      </c>
      <c r="P12" s="206">
        <v>0.46</v>
      </c>
      <c r="Q12" s="55">
        <f>MAXA(E12:P12)</f>
        <v>0.5</v>
      </c>
      <c r="R12" s="206">
        <f>MINA(E12:P12)</f>
        <v>0.36</v>
      </c>
      <c r="S12" s="223">
        <f>AVERAGEA(E12:P12)</f>
        <v>0.42</v>
      </c>
      <c r="T12" s="831"/>
    </row>
    <row r="13" spans="1:20" x14ac:dyDescent="0.15">
      <c r="A13" s="792" t="s">
        <v>15</v>
      </c>
      <c r="B13" s="793"/>
      <c r="C13" s="793"/>
      <c r="D13" s="14" t="s">
        <v>161</v>
      </c>
      <c r="E13" s="326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327"/>
      <c r="Q13" s="794"/>
      <c r="R13" s="793"/>
      <c r="S13" s="795"/>
      <c r="T13" s="15"/>
    </row>
    <row r="14" spans="1:20" x14ac:dyDescent="0.15">
      <c r="A14" s="16">
        <v>1</v>
      </c>
      <c r="B14" s="796" t="s">
        <v>17</v>
      </c>
      <c r="C14" s="797"/>
      <c r="D14" s="58" t="s">
        <v>162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7">
        <v>0</v>
      </c>
      <c r="Q14" s="21">
        <v>0</v>
      </c>
      <c r="R14" s="20">
        <v>0</v>
      </c>
      <c r="S14" s="213">
        <v>0</v>
      </c>
      <c r="T14" s="789" t="s">
        <v>19</v>
      </c>
    </row>
    <row r="15" spans="1:20" x14ac:dyDescent="0.15">
      <c r="A15" s="16">
        <v>2</v>
      </c>
      <c r="B15" s="796" t="s">
        <v>20</v>
      </c>
      <c r="C15" s="797"/>
      <c r="D15" s="59" t="s">
        <v>163</v>
      </c>
      <c r="E15" s="23" t="s">
        <v>512</v>
      </c>
      <c r="F15" s="10" t="s">
        <v>512</v>
      </c>
      <c r="G15" s="10" t="s">
        <v>512</v>
      </c>
      <c r="H15" s="24" t="s">
        <v>512</v>
      </c>
      <c r="I15" s="10" t="s">
        <v>512</v>
      </c>
      <c r="J15" s="10" t="s">
        <v>512</v>
      </c>
      <c r="K15" s="20" t="s">
        <v>512</v>
      </c>
      <c r="L15" s="20" t="s">
        <v>512</v>
      </c>
      <c r="M15" s="20" t="s">
        <v>512</v>
      </c>
      <c r="N15" s="20" t="s">
        <v>512</v>
      </c>
      <c r="O15" s="20" t="s">
        <v>512</v>
      </c>
      <c r="P15" s="207" t="s">
        <v>512</v>
      </c>
      <c r="Q15" s="21" t="s">
        <v>22</v>
      </c>
      <c r="R15" s="20" t="s">
        <v>22</v>
      </c>
      <c r="S15" s="213" t="s">
        <v>22</v>
      </c>
      <c r="T15" s="790"/>
    </row>
    <row r="16" spans="1:20" x14ac:dyDescent="0.15">
      <c r="A16" s="16">
        <v>3</v>
      </c>
      <c r="B16" s="796" t="s">
        <v>23</v>
      </c>
      <c r="C16" s="797"/>
      <c r="D16" s="58" t="s">
        <v>215</v>
      </c>
      <c r="E16" s="23"/>
      <c r="F16" s="24"/>
      <c r="G16" s="24"/>
      <c r="H16" s="24" t="s">
        <v>156</v>
      </c>
      <c r="I16" s="24"/>
      <c r="J16" s="24"/>
      <c r="K16" s="172"/>
      <c r="L16" s="172"/>
      <c r="M16" s="172"/>
      <c r="N16" s="172"/>
      <c r="O16" s="172"/>
      <c r="P16" s="209"/>
      <c r="Q16" s="28" t="s">
        <v>156</v>
      </c>
      <c r="R16" s="172" t="s">
        <v>156</v>
      </c>
      <c r="S16" s="216" t="s">
        <v>156</v>
      </c>
      <c r="T16" s="789" t="s">
        <v>25</v>
      </c>
    </row>
    <row r="17" spans="1:20" x14ac:dyDescent="0.15">
      <c r="A17" s="16">
        <v>4</v>
      </c>
      <c r="B17" s="796" t="s">
        <v>26</v>
      </c>
      <c r="C17" s="797"/>
      <c r="D17" s="58" t="s">
        <v>216</v>
      </c>
      <c r="E17" s="23"/>
      <c r="F17" s="24"/>
      <c r="G17" s="24"/>
      <c r="H17" s="194" t="s">
        <v>105</v>
      </c>
      <c r="I17" s="24"/>
      <c r="J17" s="24"/>
      <c r="K17" s="194"/>
      <c r="L17" s="194"/>
      <c r="M17" s="194"/>
      <c r="N17" s="194"/>
      <c r="O17" s="194"/>
      <c r="P17" s="231"/>
      <c r="Q17" s="26" t="s">
        <v>105</v>
      </c>
      <c r="R17" s="194" t="s">
        <v>105</v>
      </c>
      <c r="S17" s="251" t="s">
        <v>105</v>
      </c>
      <c r="T17" s="791"/>
    </row>
    <row r="18" spans="1:20" x14ac:dyDescent="0.15">
      <c r="A18" s="16">
        <v>5</v>
      </c>
      <c r="B18" s="796" t="s">
        <v>28</v>
      </c>
      <c r="C18" s="797"/>
      <c r="D18" s="58" t="s">
        <v>164</v>
      </c>
      <c r="E18" s="23"/>
      <c r="F18" s="24"/>
      <c r="G18" s="24"/>
      <c r="H18" s="24" t="s">
        <v>157</v>
      </c>
      <c r="I18" s="24"/>
      <c r="J18" s="24"/>
      <c r="K18" s="24"/>
      <c r="L18" s="24"/>
      <c r="M18" s="24"/>
      <c r="N18" s="24"/>
      <c r="O18" s="24"/>
      <c r="P18" s="208"/>
      <c r="Q18" s="23" t="s">
        <v>157</v>
      </c>
      <c r="R18" s="24" t="s">
        <v>157</v>
      </c>
      <c r="S18" s="214" t="s">
        <v>157</v>
      </c>
      <c r="T18" s="791"/>
    </row>
    <row r="19" spans="1:20" x14ac:dyDescent="0.15">
      <c r="A19" s="16">
        <v>6</v>
      </c>
      <c r="B19" s="796" t="s">
        <v>29</v>
      </c>
      <c r="C19" s="797"/>
      <c r="D19" s="58" t="s">
        <v>164</v>
      </c>
      <c r="E19" s="23"/>
      <c r="F19" s="24"/>
      <c r="G19" s="24"/>
      <c r="H19" s="24" t="s">
        <v>157</v>
      </c>
      <c r="I19" s="24"/>
      <c r="J19" s="24"/>
      <c r="K19" s="24"/>
      <c r="L19" s="24"/>
      <c r="M19" s="24"/>
      <c r="N19" s="24"/>
      <c r="O19" s="24"/>
      <c r="P19" s="208"/>
      <c r="Q19" s="23" t="s">
        <v>157</v>
      </c>
      <c r="R19" s="24" t="s">
        <v>157</v>
      </c>
      <c r="S19" s="214" t="s">
        <v>157</v>
      </c>
      <c r="T19" s="791"/>
    </row>
    <row r="20" spans="1:20" x14ac:dyDescent="0.15">
      <c r="A20" s="16">
        <v>7</v>
      </c>
      <c r="B20" s="796" t="s">
        <v>31</v>
      </c>
      <c r="C20" s="797"/>
      <c r="D20" s="58" t="s">
        <v>164</v>
      </c>
      <c r="E20" s="23"/>
      <c r="F20" s="24"/>
      <c r="G20" s="24"/>
      <c r="H20" s="24" t="s">
        <v>157</v>
      </c>
      <c r="I20" s="24"/>
      <c r="J20" s="24"/>
      <c r="K20" s="24"/>
      <c r="L20" s="24"/>
      <c r="M20" s="24"/>
      <c r="N20" s="24"/>
      <c r="O20" s="24"/>
      <c r="P20" s="208"/>
      <c r="Q20" s="23" t="s">
        <v>157</v>
      </c>
      <c r="R20" s="24" t="s">
        <v>157</v>
      </c>
      <c r="S20" s="214" t="s">
        <v>157</v>
      </c>
      <c r="T20" s="791"/>
    </row>
    <row r="21" spans="1:20" x14ac:dyDescent="0.15">
      <c r="A21" s="16">
        <v>8</v>
      </c>
      <c r="B21" s="796" t="s">
        <v>33</v>
      </c>
      <c r="C21" s="797"/>
      <c r="D21" s="58" t="s">
        <v>183</v>
      </c>
      <c r="E21" s="23"/>
      <c r="F21" s="24"/>
      <c r="G21" s="24"/>
      <c r="H21" s="24" t="s">
        <v>157</v>
      </c>
      <c r="I21" s="24"/>
      <c r="J21" s="24"/>
      <c r="K21" s="24"/>
      <c r="L21" s="24"/>
      <c r="M21" s="24"/>
      <c r="N21" s="24"/>
      <c r="O21" s="24"/>
      <c r="P21" s="208"/>
      <c r="Q21" s="23" t="s">
        <v>157</v>
      </c>
      <c r="R21" s="24" t="s">
        <v>157</v>
      </c>
      <c r="S21" s="214" t="s">
        <v>157</v>
      </c>
      <c r="T21" s="790"/>
    </row>
    <row r="22" spans="1:20" x14ac:dyDescent="0.15">
      <c r="A22" s="16">
        <v>9</v>
      </c>
      <c r="B22" s="836" t="s">
        <v>362</v>
      </c>
      <c r="C22" s="837"/>
      <c r="D22" s="58" t="s">
        <v>171</v>
      </c>
      <c r="E22" s="23" t="s">
        <v>213</v>
      </c>
      <c r="F22" s="24"/>
      <c r="G22" s="24"/>
      <c r="H22" s="24" t="s">
        <v>213</v>
      </c>
      <c r="I22" s="24"/>
      <c r="J22" s="24"/>
      <c r="K22" s="24" t="s">
        <v>213</v>
      </c>
      <c r="L22" s="24"/>
      <c r="M22" s="24"/>
      <c r="N22" s="24" t="s">
        <v>213</v>
      </c>
      <c r="O22" s="24"/>
      <c r="P22" s="208"/>
      <c r="Q22" s="23" t="s">
        <v>213</v>
      </c>
      <c r="R22" s="24" t="s">
        <v>213</v>
      </c>
      <c r="S22" s="214" t="s">
        <v>213</v>
      </c>
      <c r="T22" s="789" t="s">
        <v>39</v>
      </c>
    </row>
    <row r="23" spans="1:20" x14ac:dyDescent="0.15">
      <c r="A23" s="16">
        <v>10</v>
      </c>
      <c r="B23" s="796" t="s">
        <v>34</v>
      </c>
      <c r="C23" s="797"/>
      <c r="D23" s="58" t="s">
        <v>164</v>
      </c>
      <c r="E23" s="23" t="s">
        <v>157</v>
      </c>
      <c r="F23" s="24"/>
      <c r="G23" s="24"/>
      <c r="H23" s="24" t="s">
        <v>157</v>
      </c>
      <c r="I23" s="24"/>
      <c r="J23" s="24"/>
      <c r="K23" s="24" t="s">
        <v>157</v>
      </c>
      <c r="L23" s="24"/>
      <c r="M23" s="24"/>
      <c r="N23" s="24" t="s">
        <v>157</v>
      </c>
      <c r="O23" s="24"/>
      <c r="P23" s="208"/>
      <c r="Q23" s="23" t="s">
        <v>157</v>
      </c>
      <c r="R23" s="24" t="s">
        <v>157</v>
      </c>
      <c r="S23" s="214" t="s">
        <v>157</v>
      </c>
      <c r="T23" s="791"/>
    </row>
    <row r="24" spans="1:20" x14ac:dyDescent="0.15">
      <c r="A24" s="16">
        <v>11</v>
      </c>
      <c r="B24" s="796" t="s">
        <v>37</v>
      </c>
      <c r="C24" s="797"/>
      <c r="D24" s="58" t="s">
        <v>165</v>
      </c>
      <c r="E24" s="12">
        <v>0.2</v>
      </c>
      <c r="F24" s="24"/>
      <c r="G24" s="24"/>
      <c r="H24" s="11">
        <v>0.1</v>
      </c>
      <c r="I24" s="24"/>
      <c r="J24" s="24"/>
      <c r="K24" s="11">
        <v>0.2</v>
      </c>
      <c r="L24" s="11"/>
      <c r="M24" s="11"/>
      <c r="N24" s="11">
        <v>0.2</v>
      </c>
      <c r="O24" s="11"/>
      <c r="P24" s="205"/>
      <c r="Q24" s="12">
        <v>0.2</v>
      </c>
      <c r="R24" s="11">
        <v>0.1</v>
      </c>
      <c r="S24" s="212">
        <v>0.2</v>
      </c>
      <c r="T24" s="791"/>
    </row>
    <row r="25" spans="1:20" x14ac:dyDescent="0.15">
      <c r="A25" s="16">
        <v>12</v>
      </c>
      <c r="B25" s="796" t="s">
        <v>40</v>
      </c>
      <c r="C25" s="797"/>
      <c r="D25" s="58" t="s">
        <v>217</v>
      </c>
      <c r="E25" s="23"/>
      <c r="F25" s="24"/>
      <c r="G25" s="24"/>
      <c r="H25" s="25" t="s">
        <v>518</v>
      </c>
      <c r="I25" s="24"/>
      <c r="J25" s="24"/>
      <c r="K25" s="25"/>
      <c r="L25" s="25"/>
      <c r="M25" s="25"/>
      <c r="N25" s="25"/>
      <c r="O25" s="25"/>
      <c r="P25" s="222"/>
      <c r="Q25" s="27" t="s">
        <v>518</v>
      </c>
      <c r="R25" s="25" t="s">
        <v>518</v>
      </c>
      <c r="S25" s="215" t="s">
        <v>518</v>
      </c>
      <c r="T25" s="791"/>
    </row>
    <row r="26" spans="1:20" x14ac:dyDescent="0.15">
      <c r="A26" s="16">
        <v>13</v>
      </c>
      <c r="B26" s="796" t="s">
        <v>41</v>
      </c>
      <c r="C26" s="797"/>
      <c r="D26" s="58" t="s">
        <v>218</v>
      </c>
      <c r="E26" s="23"/>
      <c r="F26" s="24"/>
      <c r="G26" s="24"/>
      <c r="H26" s="11" t="s">
        <v>519</v>
      </c>
      <c r="I26" s="24"/>
      <c r="J26" s="24"/>
      <c r="K26" s="25"/>
      <c r="L26" s="25"/>
      <c r="M26" s="25"/>
      <c r="N26" s="25"/>
      <c r="O26" s="25"/>
      <c r="P26" s="222"/>
      <c r="Q26" s="27" t="s">
        <v>519</v>
      </c>
      <c r="R26" s="25" t="s">
        <v>519</v>
      </c>
      <c r="S26" s="215" t="s">
        <v>519</v>
      </c>
      <c r="T26" s="790"/>
    </row>
    <row r="27" spans="1:20" x14ac:dyDescent="0.15">
      <c r="A27" s="16">
        <v>14</v>
      </c>
      <c r="B27" s="796" t="s">
        <v>42</v>
      </c>
      <c r="C27" s="797"/>
      <c r="D27" s="58" t="s">
        <v>219</v>
      </c>
      <c r="E27" s="23"/>
      <c r="F27" s="24"/>
      <c r="G27" s="24"/>
      <c r="H27" s="172" t="s">
        <v>104</v>
      </c>
      <c r="I27" s="24"/>
      <c r="J27" s="24"/>
      <c r="K27" s="172"/>
      <c r="L27" s="172"/>
      <c r="M27" s="172"/>
      <c r="N27" s="172"/>
      <c r="O27" s="172"/>
      <c r="P27" s="209"/>
      <c r="Q27" s="28" t="s">
        <v>104</v>
      </c>
      <c r="R27" s="172" t="s">
        <v>104</v>
      </c>
      <c r="S27" s="216" t="s">
        <v>104</v>
      </c>
      <c r="T27" s="789" t="s">
        <v>44</v>
      </c>
    </row>
    <row r="28" spans="1:20" x14ac:dyDescent="0.15">
      <c r="A28" s="16">
        <v>15</v>
      </c>
      <c r="B28" s="796" t="s">
        <v>250</v>
      </c>
      <c r="C28" s="797"/>
      <c r="D28" s="58" t="s">
        <v>183</v>
      </c>
      <c r="E28" s="23"/>
      <c r="F28" s="24"/>
      <c r="G28" s="24"/>
      <c r="H28" s="24" t="s">
        <v>81</v>
      </c>
      <c r="I28" s="24"/>
      <c r="J28" s="24"/>
      <c r="K28" s="24"/>
      <c r="L28" s="24"/>
      <c r="M28" s="24"/>
      <c r="N28" s="24"/>
      <c r="O28" s="24"/>
      <c r="P28" s="208"/>
      <c r="Q28" s="23" t="s">
        <v>81</v>
      </c>
      <c r="R28" s="24" t="s">
        <v>81</v>
      </c>
      <c r="S28" s="214" t="s">
        <v>81</v>
      </c>
      <c r="T28" s="791"/>
    </row>
    <row r="29" spans="1:20" ht="24" customHeight="1" x14ac:dyDescent="0.15">
      <c r="A29" s="16">
        <v>16</v>
      </c>
      <c r="B29" s="948" t="s">
        <v>367</v>
      </c>
      <c r="C29" s="949"/>
      <c r="D29" s="58" t="s">
        <v>171</v>
      </c>
      <c r="E29" s="23"/>
      <c r="F29" s="24"/>
      <c r="G29" s="24"/>
      <c r="H29" s="24" t="s">
        <v>157</v>
      </c>
      <c r="I29" s="24"/>
      <c r="J29" s="24"/>
      <c r="K29" s="172"/>
      <c r="L29" s="172"/>
      <c r="M29" s="172"/>
      <c r="N29" s="172"/>
      <c r="O29" s="172"/>
      <c r="P29" s="209"/>
      <c r="Q29" s="28" t="s">
        <v>157</v>
      </c>
      <c r="R29" s="172" t="s">
        <v>157</v>
      </c>
      <c r="S29" s="216" t="s">
        <v>157</v>
      </c>
      <c r="T29" s="791"/>
    </row>
    <row r="30" spans="1:20" x14ac:dyDescent="0.15">
      <c r="A30" s="16">
        <v>17</v>
      </c>
      <c r="B30" s="796" t="s">
        <v>251</v>
      </c>
      <c r="C30" s="797"/>
      <c r="D30" s="58" t="s">
        <v>168</v>
      </c>
      <c r="E30" s="23"/>
      <c r="F30" s="24"/>
      <c r="G30" s="24"/>
      <c r="H30" s="24" t="s">
        <v>157</v>
      </c>
      <c r="I30" s="24"/>
      <c r="J30" s="24"/>
      <c r="K30" s="24"/>
      <c r="L30" s="24"/>
      <c r="M30" s="24"/>
      <c r="N30" s="24"/>
      <c r="O30" s="24"/>
      <c r="P30" s="208"/>
      <c r="Q30" s="28" t="s">
        <v>157</v>
      </c>
      <c r="R30" s="172" t="s">
        <v>157</v>
      </c>
      <c r="S30" s="216" t="s">
        <v>157</v>
      </c>
      <c r="T30" s="791"/>
    </row>
    <row r="31" spans="1:20" x14ac:dyDescent="0.15">
      <c r="A31" s="16">
        <v>18</v>
      </c>
      <c r="B31" s="796" t="s">
        <v>252</v>
      </c>
      <c r="C31" s="797"/>
      <c r="D31" s="58" t="s">
        <v>164</v>
      </c>
      <c r="E31" s="23"/>
      <c r="F31" s="24"/>
      <c r="G31" s="24"/>
      <c r="H31" s="24" t="s">
        <v>157</v>
      </c>
      <c r="I31" s="24"/>
      <c r="J31" s="24"/>
      <c r="K31" s="24"/>
      <c r="L31" s="24"/>
      <c r="M31" s="24"/>
      <c r="N31" s="24"/>
      <c r="O31" s="24"/>
      <c r="P31" s="208"/>
      <c r="Q31" s="28" t="s">
        <v>157</v>
      </c>
      <c r="R31" s="172" t="s">
        <v>157</v>
      </c>
      <c r="S31" s="216" t="s">
        <v>157</v>
      </c>
      <c r="T31" s="791"/>
    </row>
    <row r="32" spans="1:20" x14ac:dyDescent="0.15">
      <c r="A32" s="16">
        <v>19</v>
      </c>
      <c r="B32" s="796" t="s">
        <v>253</v>
      </c>
      <c r="C32" s="797"/>
      <c r="D32" s="58" t="s">
        <v>164</v>
      </c>
      <c r="E32" s="23"/>
      <c r="F32" s="24"/>
      <c r="G32" s="24"/>
      <c r="H32" s="24" t="s">
        <v>157</v>
      </c>
      <c r="I32" s="24"/>
      <c r="J32" s="24"/>
      <c r="K32" s="24"/>
      <c r="L32" s="24"/>
      <c r="M32" s="24"/>
      <c r="N32" s="24"/>
      <c r="O32" s="24"/>
      <c r="P32" s="208"/>
      <c r="Q32" s="28" t="s">
        <v>157</v>
      </c>
      <c r="R32" s="172" t="s">
        <v>157</v>
      </c>
      <c r="S32" s="216" t="s">
        <v>157</v>
      </c>
      <c r="T32" s="791"/>
    </row>
    <row r="33" spans="1:20" x14ac:dyDescent="0.15">
      <c r="A33" s="16">
        <v>20</v>
      </c>
      <c r="B33" s="796" t="s">
        <v>254</v>
      </c>
      <c r="C33" s="797"/>
      <c r="D33" s="58" t="s">
        <v>164</v>
      </c>
      <c r="E33" s="23"/>
      <c r="F33" s="24"/>
      <c r="G33" s="24"/>
      <c r="H33" s="24" t="s">
        <v>157</v>
      </c>
      <c r="I33" s="24"/>
      <c r="J33" s="24"/>
      <c r="K33" s="24"/>
      <c r="L33" s="24"/>
      <c r="M33" s="24"/>
      <c r="N33" s="24"/>
      <c r="O33" s="24"/>
      <c r="P33" s="208"/>
      <c r="Q33" s="28" t="s">
        <v>157</v>
      </c>
      <c r="R33" s="172" t="s">
        <v>157</v>
      </c>
      <c r="S33" s="216" t="s">
        <v>157</v>
      </c>
      <c r="T33" s="790"/>
    </row>
    <row r="34" spans="1:20" x14ac:dyDescent="0.15">
      <c r="A34" s="16">
        <v>21</v>
      </c>
      <c r="B34" s="796" t="s">
        <v>51</v>
      </c>
      <c r="C34" s="797"/>
      <c r="D34" s="58" t="s">
        <v>166</v>
      </c>
      <c r="E34" s="23" t="s">
        <v>167</v>
      </c>
      <c r="F34" s="24"/>
      <c r="G34" s="24"/>
      <c r="H34" s="195" t="s">
        <v>167</v>
      </c>
      <c r="I34" s="24"/>
      <c r="J34" s="24"/>
      <c r="K34" s="25" t="s">
        <v>167</v>
      </c>
      <c r="L34" s="25"/>
      <c r="M34" s="25"/>
      <c r="N34" s="25" t="s">
        <v>167</v>
      </c>
      <c r="O34" s="25"/>
      <c r="P34" s="222"/>
      <c r="Q34" s="27" t="s">
        <v>167</v>
      </c>
      <c r="R34" s="25" t="s">
        <v>167</v>
      </c>
      <c r="S34" s="215" t="s">
        <v>167</v>
      </c>
      <c r="T34" s="789" t="s">
        <v>36</v>
      </c>
    </row>
    <row r="35" spans="1:20" x14ac:dyDescent="0.15">
      <c r="A35" s="16">
        <v>22</v>
      </c>
      <c r="B35" s="796" t="s">
        <v>53</v>
      </c>
      <c r="C35" s="797"/>
      <c r="D35" s="58" t="s">
        <v>168</v>
      </c>
      <c r="E35" s="23" t="s">
        <v>134</v>
      </c>
      <c r="F35" s="24"/>
      <c r="G35" s="24"/>
      <c r="H35" s="24" t="s">
        <v>134</v>
      </c>
      <c r="I35" s="24"/>
      <c r="J35" s="24"/>
      <c r="K35" s="24" t="s">
        <v>134</v>
      </c>
      <c r="L35" s="24"/>
      <c r="M35" s="24"/>
      <c r="N35" s="24" t="s">
        <v>134</v>
      </c>
      <c r="O35" s="24"/>
      <c r="P35" s="208"/>
      <c r="Q35" s="23" t="s">
        <v>134</v>
      </c>
      <c r="R35" s="24" t="s">
        <v>134</v>
      </c>
      <c r="S35" s="214" t="s">
        <v>134</v>
      </c>
      <c r="T35" s="791"/>
    </row>
    <row r="36" spans="1:20" x14ac:dyDescent="0.15">
      <c r="A36" s="16">
        <v>23</v>
      </c>
      <c r="B36" s="796" t="s">
        <v>255</v>
      </c>
      <c r="C36" s="797"/>
      <c r="D36" s="58" t="s">
        <v>170</v>
      </c>
      <c r="E36" s="23">
        <v>6.0000000000000001E-3</v>
      </c>
      <c r="F36" s="172"/>
      <c r="G36" s="24"/>
      <c r="H36" s="24">
        <v>2.4E-2</v>
      </c>
      <c r="I36" s="24"/>
      <c r="J36" s="24"/>
      <c r="K36" s="208">
        <v>2.4E-2</v>
      </c>
      <c r="L36" s="209"/>
      <c r="M36" s="172"/>
      <c r="N36" s="24">
        <v>6.0000000000000001E-3</v>
      </c>
      <c r="O36" s="24"/>
      <c r="P36" s="172"/>
      <c r="Q36" s="23">
        <v>2.4E-2</v>
      </c>
      <c r="R36" s="24">
        <v>6.0000000000000001E-3</v>
      </c>
      <c r="S36" s="214">
        <v>1.4999999999999999E-2</v>
      </c>
      <c r="T36" s="791"/>
    </row>
    <row r="37" spans="1:20" x14ac:dyDescent="0.15">
      <c r="A37" s="16">
        <v>24</v>
      </c>
      <c r="B37" s="796" t="s">
        <v>57</v>
      </c>
      <c r="C37" s="797"/>
      <c r="D37" s="58" t="s">
        <v>176</v>
      </c>
      <c r="E37" s="23">
        <v>5.0000000000000001E-3</v>
      </c>
      <c r="F37" s="24"/>
      <c r="G37" s="24"/>
      <c r="H37" s="24">
        <v>1.2999999999999999E-2</v>
      </c>
      <c r="I37" s="24"/>
      <c r="J37" s="24"/>
      <c r="K37" s="24">
        <v>7.0000000000000001E-3</v>
      </c>
      <c r="L37" s="24"/>
      <c r="M37" s="24"/>
      <c r="N37" s="24">
        <v>5.0000000000000001E-3</v>
      </c>
      <c r="O37" s="24"/>
      <c r="P37" s="208"/>
      <c r="Q37" s="23">
        <v>1.2999999999999999E-2</v>
      </c>
      <c r="R37" s="24">
        <v>5.0000000000000001E-3</v>
      </c>
      <c r="S37" s="214">
        <v>8.0000000000000002E-3</v>
      </c>
      <c r="T37" s="791"/>
    </row>
    <row r="38" spans="1:20" x14ac:dyDescent="0.15">
      <c r="A38" s="16">
        <v>25</v>
      </c>
      <c r="B38" s="796" t="s">
        <v>256</v>
      </c>
      <c r="C38" s="797"/>
      <c r="D38" s="58" t="s">
        <v>173</v>
      </c>
      <c r="E38" s="28" t="s">
        <v>157</v>
      </c>
      <c r="F38" s="24"/>
      <c r="G38" s="24"/>
      <c r="H38" s="172" t="s">
        <v>157</v>
      </c>
      <c r="I38" s="24"/>
      <c r="J38" s="24"/>
      <c r="K38" s="172" t="s">
        <v>157</v>
      </c>
      <c r="L38" s="172"/>
      <c r="M38" s="172"/>
      <c r="N38" s="172" t="s">
        <v>157</v>
      </c>
      <c r="O38" s="172"/>
      <c r="P38" s="209"/>
      <c r="Q38" s="28" t="s">
        <v>157</v>
      </c>
      <c r="R38" s="172" t="s">
        <v>157</v>
      </c>
      <c r="S38" s="216" t="s">
        <v>157</v>
      </c>
      <c r="T38" s="791"/>
    </row>
    <row r="39" spans="1:20" x14ac:dyDescent="0.15">
      <c r="A39" s="16">
        <v>26</v>
      </c>
      <c r="B39" s="796" t="s">
        <v>59</v>
      </c>
      <c r="C39" s="797"/>
      <c r="D39" s="58" t="s">
        <v>164</v>
      </c>
      <c r="E39" s="23" t="s">
        <v>157</v>
      </c>
      <c r="F39" s="24"/>
      <c r="G39" s="24"/>
      <c r="H39" s="20" t="s">
        <v>157</v>
      </c>
      <c r="I39" s="24"/>
      <c r="J39" s="24"/>
      <c r="K39" s="24" t="s">
        <v>157</v>
      </c>
      <c r="L39" s="24"/>
      <c r="M39" s="24"/>
      <c r="N39" s="24" t="s">
        <v>157</v>
      </c>
      <c r="O39" s="24"/>
      <c r="P39" s="208"/>
      <c r="Q39" s="23" t="s">
        <v>157</v>
      </c>
      <c r="R39" s="24" t="s">
        <v>157</v>
      </c>
      <c r="S39" s="214" t="s">
        <v>157</v>
      </c>
      <c r="T39" s="791"/>
    </row>
    <row r="40" spans="1:20" x14ac:dyDescent="0.15">
      <c r="A40" s="16">
        <v>27</v>
      </c>
      <c r="B40" s="796" t="s">
        <v>60</v>
      </c>
      <c r="C40" s="797"/>
      <c r="D40" s="58" t="s">
        <v>173</v>
      </c>
      <c r="E40" s="23">
        <v>8.0000000000000002E-3</v>
      </c>
      <c r="F40" s="24"/>
      <c r="G40" s="24"/>
      <c r="H40" s="24">
        <v>2.5999999999999999E-2</v>
      </c>
      <c r="I40" s="24"/>
      <c r="J40" s="24"/>
      <c r="K40" s="24">
        <v>2.9000000000000001E-2</v>
      </c>
      <c r="L40" s="24"/>
      <c r="M40" s="24"/>
      <c r="N40" s="24">
        <v>8.0000000000000002E-3</v>
      </c>
      <c r="O40" s="24"/>
      <c r="P40" s="208"/>
      <c r="Q40" s="23">
        <v>2.9000000000000001E-2</v>
      </c>
      <c r="R40" s="24">
        <v>8.0000000000000002E-3</v>
      </c>
      <c r="S40" s="214">
        <v>1.7999999999999999E-2</v>
      </c>
      <c r="T40" s="791"/>
    </row>
    <row r="41" spans="1:20" x14ac:dyDescent="0.15">
      <c r="A41" s="16">
        <v>28</v>
      </c>
      <c r="B41" s="796" t="s">
        <v>61</v>
      </c>
      <c r="C41" s="797"/>
      <c r="D41" s="58" t="s">
        <v>176</v>
      </c>
      <c r="E41" s="23">
        <v>4.0000000000000001E-3</v>
      </c>
      <c r="F41" s="24"/>
      <c r="G41" s="24"/>
      <c r="H41" s="24">
        <v>1.2E-2</v>
      </c>
      <c r="I41" s="24"/>
      <c r="J41" s="24"/>
      <c r="K41" s="24">
        <v>0.01</v>
      </c>
      <c r="L41" s="24"/>
      <c r="M41" s="24"/>
      <c r="N41" s="24">
        <v>4.0000000000000001E-3</v>
      </c>
      <c r="O41" s="24"/>
      <c r="P41" s="208"/>
      <c r="Q41" s="23">
        <v>1.2E-2</v>
      </c>
      <c r="R41" s="24">
        <v>4.0000000000000001E-3</v>
      </c>
      <c r="S41" s="214">
        <v>8.0000000000000002E-3</v>
      </c>
      <c r="T41" s="791"/>
    </row>
    <row r="42" spans="1:20" x14ac:dyDescent="0.15">
      <c r="A42" s="16">
        <v>29</v>
      </c>
      <c r="B42" s="796" t="s">
        <v>257</v>
      </c>
      <c r="C42" s="797"/>
      <c r="D42" s="58" t="s">
        <v>176</v>
      </c>
      <c r="E42" s="23">
        <v>2E-3</v>
      </c>
      <c r="F42" s="24"/>
      <c r="G42" s="24"/>
      <c r="H42" s="24">
        <v>3.0000000000000001E-3</v>
      </c>
      <c r="I42" s="24"/>
      <c r="J42" s="24"/>
      <c r="K42" s="24">
        <v>5.0000000000000001E-3</v>
      </c>
      <c r="L42" s="172"/>
      <c r="M42" s="172"/>
      <c r="N42" s="24">
        <v>2E-3</v>
      </c>
      <c r="O42" s="172"/>
      <c r="P42" s="209"/>
      <c r="Q42" s="23">
        <v>5.0000000000000001E-3</v>
      </c>
      <c r="R42" s="24">
        <v>2E-3</v>
      </c>
      <c r="S42" s="214">
        <v>3.0000000000000001E-3</v>
      </c>
      <c r="T42" s="791"/>
    </row>
    <row r="43" spans="1:20" x14ac:dyDescent="0.15">
      <c r="A43" s="16">
        <v>30</v>
      </c>
      <c r="B43" s="796" t="s">
        <v>228</v>
      </c>
      <c r="C43" s="797"/>
      <c r="D43" s="58" t="s">
        <v>178</v>
      </c>
      <c r="E43" s="23" t="s">
        <v>157</v>
      </c>
      <c r="F43" s="24"/>
      <c r="G43" s="24"/>
      <c r="H43" s="24" t="s">
        <v>157</v>
      </c>
      <c r="I43" s="24"/>
      <c r="J43" s="24"/>
      <c r="K43" s="172" t="s">
        <v>157</v>
      </c>
      <c r="L43" s="172"/>
      <c r="M43" s="172"/>
      <c r="N43" s="172" t="s">
        <v>157</v>
      </c>
      <c r="O43" s="172"/>
      <c r="P43" s="209"/>
      <c r="Q43" s="28" t="s">
        <v>157</v>
      </c>
      <c r="R43" s="172" t="s">
        <v>157</v>
      </c>
      <c r="S43" s="216" t="s">
        <v>157</v>
      </c>
      <c r="T43" s="791"/>
    </row>
    <row r="44" spans="1:20" x14ac:dyDescent="0.15">
      <c r="A44" s="16">
        <v>31</v>
      </c>
      <c r="B44" s="796" t="s">
        <v>258</v>
      </c>
      <c r="C44" s="797"/>
      <c r="D44" s="58" t="s">
        <v>180</v>
      </c>
      <c r="E44" s="23" t="s">
        <v>181</v>
      </c>
      <c r="F44" s="24"/>
      <c r="G44" s="24"/>
      <c r="H44" s="24" t="s">
        <v>181</v>
      </c>
      <c r="I44" s="24"/>
      <c r="J44" s="24"/>
      <c r="K44" s="24" t="s">
        <v>181</v>
      </c>
      <c r="L44" s="24"/>
      <c r="M44" s="24"/>
      <c r="N44" s="24" t="s">
        <v>181</v>
      </c>
      <c r="O44" s="24"/>
      <c r="P44" s="208"/>
      <c r="Q44" s="23" t="s">
        <v>181</v>
      </c>
      <c r="R44" s="24" t="s">
        <v>181</v>
      </c>
      <c r="S44" s="214" t="s">
        <v>181</v>
      </c>
      <c r="T44" s="790"/>
    </row>
    <row r="45" spans="1:20" x14ac:dyDescent="0.15">
      <c r="A45" s="16">
        <v>32</v>
      </c>
      <c r="B45" s="796" t="s">
        <v>65</v>
      </c>
      <c r="C45" s="797"/>
      <c r="D45" s="58" t="s">
        <v>218</v>
      </c>
      <c r="E45" s="23"/>
      <c r="F45" s="24"/>
      <c r="G45" s="24"/>
      <c r="H45" s="25" t="s">
        <v>81</v>
      </c>
      <c r="I45" s="24"/>
      <c r="J45" s="24"/>
      <c r="K45" s="24"/>
      <c r="L45" s="24"/>
      <c r="M45" s="24"/>
      <c r="N45" s="24"/>
      <c r="O45" s="24"/>
      <c r="P45" s="208"/>
      <c r="Q45" s="23" t="s">
        <v>81</v>
      </c>
      <c r="R45" s="24" t="s">
        <v>81</v>
      </c>
      <c r="S45" s="214" t="s">
        <v>81</v>
      </c>
      <c r="T45" s="789" t="s">
        <v>25</v>
      </c>
    </row>
    <row r="46" spans="1:20" x14ac:dyDescent="0.15">
      <c r="A46" s="16">
        <v>33</v>
      </c>
      <c r="B46" s="796" t="s">
        <v>66</v>
      </c>
      <c r="C46" s="797"/>
      <c r="D46" s="58" t="s">
        <v>174</v>
      </c>
      <c r="E46" s="23"/>
      <c r="F46" s="24"/>
      <c r="G46" s="24"/>
      <c r="H46" s="25">
        <v>0.02</v>
      </c>
      <c r="I46" s="24"/>
      <c r="J46" s="24"/>
      <c r="K46" s="25"/>
      <c r="L46" s="25"/>
      <c r="M46" s="25"/>
      <c r="N46" s="25"/>
      <c r="O46" s="25"/>
      <c r="P46" s="222"/>
      <c r="Q46" s="27">
        <v>0.02</v>
      </c>
      <c r="R46" s="25">
        <v>0.02</v>
      </c>
      <c r="S46" s="215">
        <v>0.02</v>
      </c>
      <c r="T46" s="791"/>
    </row>
    <row r="47" spans="1:20" x14ac:dyDescent="0.15">
      <c r="A47" s="16">
        <v>34</v>
      </c>
      <c r="B47" s="796" t="s">
        <v>67</v>
      </c>
      <c r="C47" s="797"/>
      <c r="D47" s="58" t="s">
        <v>182</v>
      </c>
      <c r="E47" s="23"/>
      <c r="F47" s="24"/>
      <c r="G47" s="24"/>
      <c r="H47" s="25" t="s">
        <v>519</v>
      </c>
      <c r="I47" s="24"/>
      <c r="J47" s="24"/>
      <c r="K47" s="25"/>
      <c r="L47" s="25"/>
      <c r="M47" s="25"/>
      <c r="N47" s="25"/>
      <c r="O47" s="25"/>
      <c r="P47" s="222"/>
      <c r="Q47" s="27" t="s">
        <v>519</v>
      </c>
      <c r="R47" s="25" t="s">
        <v>519</v>
      </c>
      <c r="S47" s="215" t="s">
        <v>519</v>
      </c>
      <c r="T47" s="791"/>
    </row>
    <row r="48" spans="1:20" x14ac:dyDescent="0.15">
      <c r="A48" s="16">
        <v>35</v>
      </c>
      <c r="B48" s="796" t="s">
        <v>69</v>
      </c>
      <c r="C48" s="797"/>
      <c r="D48" s="58" t="s">
        <v>218</v>
      </c>
      <c r="E48" s="23"/>
      <c r="F48" s="24"/>
      <c r="G48" s="24"/>
      <c r="H48" s="25" t="s">
        <v>81</v>
      </c>
      <c r="I48" s="24"/>
      <c r="J48" s="24"/>
      <c r="K48" s="24"/>
      <c r="L48" s="24"/>
      <c r="M48" s="24"/>
      <c r="N48" s="24"/>
      <c r="O48" s="24"/>
      <c r="P48" s="208"/>
      <c r="Q48" s="23" t="s">
        <v>81</v>
      </c>
      <c r="R48" s="24" t="s">
        <v>81</v>
      </c>
      <c r="S48" s="214" t="s">
        <v>81</v>
      </c>
      <c r="T48" s="791"/>
    </row>
    <row r="49" spans="1:20" x14ac:dyDescent="0.15">
      <c r="A49" s="16">
        <v>36</v>
      </c>
      <c r="B49" s="796" t="s">
        <v>71</v>
      </c>
      <c r="C49" s="797"/>
      <c r="D49" s="58" t="s">
        <v>184</v>
      </c>
      <c r="E49" s="23"/>
      <c r="F49" s="24"/>
      <c r="G49" s="24"/>
      <c r="H49" s="11">
        <v>5.5</v>
      </c>
      <c r="I49" s="24"/>
      <c r="J49" s="24"/>
      <c r="K49" s="11"/>
      <c r="L49" s="11"/>
      <c r="M49" s="11"/>
      <c r="N49" s="11"/>
      <c r="O49" s="11"/>
      <c r="P49" s="205"/>
      <c r="Q49" s="12">
        <v>5.5</v>
      </c>
      <c r="R49" s="11">
        <v>5.5</v>
      </c>
      <c r="S49" s="212">
        <v>5.5</v>
      </c>
      <c r="T49" s="791"/>
    </row>
    <row r="50" spans="1:20" x14ac:dyDescent="0.15">
      <c r="A50" s="16">
        <v>37</v>
      </c>
      <c r="B50" s="796" t="s">
        <v>72</v>
      </c>
      <c r="C50" s="797"/>
      <c r="D50" s="58" t="s">
        <v>183</v>
      </c>
      <c r="E50" s="23"/>
      <c r="F50" s="24"/>
      <c r="G50" s="24"/>
      <c r="H50" s="24" t="s">
        <v>157</v>
      </c>
      <c r="I50" s="24"/>
      <c r="J50" s="24"/>
      <c r="K50" s="24"/>
      <c r="L50" s="24"/>
      <c r="M50" s="24"/>
      <c r="N50" s="24"/>
      <c r="O50" s="24"/>
      <c r="P50" s="208"/>
      <c r="Q50" s="23" t="s">
        <v>157</v>
      </c>
      <c r="R50" s="24" t="s">
        <v>157</v>
      </c>
      <c r="S50" s="214" t="s">
        <v>157</v>
      </c>
      <c r="T50" s="790"/>
    </row>
    <row r="51" spans="1:20" x14ac:dyDescent="0.15">
      <c r="A51" s="16">
        <v>38</v>
      </c>
      <c r="B51" s="796" t="s">
        <v>73</v>
      </c>
      <c r="C51" s="797"/>
      <c r="D51" s="58" t="s">
        <v>184</v>
      </c>
      <c r="E51" s="70">
        <v>9.4</v>
      </c>
      <c r="F51" s="11">
        <v>7.6</v>
      </c>
      <c r="G51" s="11">
        <v>5.9</v>
      </c>
      <c r="H51" s="11">
        <v>7.7</v>
      </c>
      <c r="I51" s="11">
        <v>6</v>
      </c>
      <c r="J51" s="11">
        <v>9</v>
      </c>
      <c r="K51" s="11">
        <v>5.9</v>
      </c>
      <c r="L51" s="11">
        <v>5</v>
      </c>
      <c r="M51" s="11">
        <v>6</v>
      </c>
      <c r="N51" s="11">
        <v>6.5</v>
      </c>
      <c r="O51" s="11">
        <v>6.9</v>
      </c>
      <c r="P51" s="205">
        <v>7.9</v>
      </c>
      <c r="Q51" s="12">
        <v>9.4</v>
      </c>
      <c r="R51" s="11">
        <v>5</v>
      </c>
      <c r="S51" s="212">
        <v>7</v>
      </c>
      <c r="T51" s="789" t="s">
        <v>39</v>
      </c>
    </row>
    <row r="52" spans="1:20" x14ac:dyDescent="0.15">
      <c r="A52" s="16">
        <v>39</v>
      </c>
      <c r="B52" s="796" t="s">
        <v>376</v>
      </c>
      <c r="C52" s="797"/>
      <c r="D52" s="58" t="s">
        <v>230</v>
      </c>
      <c r="E52" s="23"/>
      <c r="F52" s="24"/>
      <c r="G52" s="24"/>
      <c r="H52" s="20">
        <v>20</v>
      </c>
      <c r="I52" s="24"/>
      <c r="J52" s="24"/>
      <c r="K52" s="20"/>
      <c r="L52" s="20"/>
      <c r="M52" s="20"/>
      <c r="N52" s="20"/>
      <c r="O52" s="20"/>
      <c r="P52" s="207"/>
      <c r="Q52" s="21">
        <v>20</v>
      </c>
      <c r="R52" s="20">
        <v>20</v>
      </c>
      <c r="S52" s="213">
        <v>20</v>
      </c>
      <c r="T52" s="791"/>
    </row>
    <row r="53" spans="1:20" x14ac:dyDescent="0.15">
      <c r="A53" s="16">
        <v>40</v>
      </c>
      <c r="B53" s="796" t="s">
        <v>75</v>
      </c>
      <c r="C53" s="797"/>
      <c r="D53" s="58" t="s">
        <v>231</v>
      </c>
      <c r="E53" s="23"/>
      <c r="F53" s="24"/>
      <c r="G53" s="24"/>
      <c r="H53" s="20">
        <v>52</v>
      </c>
      <c r="I53" s="24"/>
      <c r="J53" s="24"/>
      <c r="K53" s="20"/>
      <c r="L53" s="20"/>
      <c r="M53" s="20"/>
      <c r="N53" s="20"/>
      <c r="O53" s="20"/>
      <c r="P53" s="207"/>
      <c r="Q53" s="21">
        <v>52</v>
      </c>
      <c r="R53" s="20">
        <v>52</v>
      </c>
      <c r="S53" s="213">
        <v>52</v>
      </c>
      <c r="T53" s="790"/>
    </row>
    <row r="54" spans="1:20" x14ac:dyDescent="0.15">
      <c r="A54" s="16">
        <v>41</v>
      </c>
      <c r="B54" s="796" t="s">
        <v>76</v>
      </c>
      <c r="C54" s="797"/>
      <c r="D54" s="58" t="s">
        <v>174</v>
      </c>
      <c r="E54" s="23"/>
      <c r="F54" s="24"/>
      <c r="G54" s="24"/>
      <c r="H54" s="25" t="s">
        <v>521</v>
      </c>
      <c r="I54" s="24"/>
      <c r="J54" s="24"/>
      <c r="K54" s="25"/>
      <c r="L54" s="25"/>
      <c r="M54" s="25"/>
      <c r="N54" s="25"/>
      <c r="O54" s="25"/>
      <c r="P54" s="222"/>
      <c r="Q54" s="27" t="s">
        <v>521</v>
      </c>
      <c r="R54" s="25" t="s">
        <v>521</v>
      </c>
      <c r="S54" s="215" t="s">
        <v>521</v>
      </c>
      <c r="T54" s="789" t="s">
        <v>44</v>
      </c>
    </row>
    <row r="55" spans="1:20" x14ac:dyDescent="0.15">
      <c r="A55" s="16">
        <v>42</v>
      </c>
      <c r="B55" s="796" t="s">
        <v>259</v>
      </c>
      <c r="C55" s="797"/>
      <c r="D55" s="58" t="s">
        <v>233</v>
      </c>
      <c r="E55" s="81"/>
      <c r="F55" s="164"/>
      <c r="G55" s="164"/>
      <c r="H55" s="164">
        <v>9.9999999999999995E-7</v>
      </c>
      <c r="I55" s="164"/>
      <c r="J55" s="164"/>
      <c r="K55" s="164"/>
      <c r="L55" s="164"/>
      <c r="M55" s="164"/>
      <c r="N55" s="164"/>
      <c r="O55" s="164"/>
      <c r="P55" s="232"/>
      <c r="Q55" s="81">
        <v>9.9999999999999995E-7</v>
      </c>
      <c r="R55" s="164">
        <v>9.9999999999999995E-7</v>
      </c>
      <c r="S55" s="249">
        <v>9.9999999999999995E-7</v>
      </c>
      <c r="T55" s="791"/>
    </row>
    <row r="56" spans="1:20" x14ac:dyDescent="0.15">
      <c r="A56" s="16">
        <v>43</v>
      </c>
      <c r="B56" s="796" t="s">
        <v>260</v>
      </c>
      <c r="C56" s="797"/>
      <c r="D56" s="58" t="s">
        <v>233</v>
      </c>
      <c r="E56" s="81"/>
      <c r="F56" s="164"/>
      <c r="G56" s="164"/>
      <c r="H56" s="164" t="s">
        <v>158</v>
      </c>
      <c r="I56" s="164"/>
      <c r="J56" s="164"/>
      <c r="K56" s="164"/>
      <c r="L56" s="164"/>
      <c r="M56" s="164"/>
      <c r="N56" s="164"/>
      <c r="O56" s="164"/>
      <c r="P56" s="232"/>
      <c r="Q56" s="81" t="s">
        <v>158</v>
      </c>
      <c r="R56" s="164" t="s">
        <v>158</v>
      </c>
      <c r="S56" s="249" t="s">
        <v>158</v>
      </c>
      <c r="T56" s="791"/>
    </row>
    <row r="57" spans="1:20" x14ac:dyDescent="0.15">
      <c r="A57" s="16">
        <v>44</v>
      </c>
      <c r="B57" s="796" t="s">
        <v>79</v>
      </c>
      <c r="C57" s="797"/>
      <c r="D57" s="58" t="s">
        <v>168</v>
      </c>
      <c r="E57" s="23"/>
      <c r="F57" s="24"/>
      <c r="G57" s="24"/>
      <c r="H57" s="24" t="s">
        <v>81</v>
      </c>
      <c r="I57" s="24"/>
      <c r="J57" s="24"/>
      <c r="K57" s="24"/>
      <c r="L57" s="24"/>
      <c r="M57" s="24"/>
      <c r="N57" s="24"/>
      <c r="O57" s="24"/>
      <c r="P57" s="208"/>
      <c r="Q57" s="23" t="s">
        <v>81</v>
      </c>
      <c r="R57" s="24" t="s">
        <v>81</v>
      </c>
      <c r="S57" s="214" t="s">
        <v>81</v>
      </c>
      <c r="T57" s="791"/>
    </row>
    <row r="58" spans="1:20" x14ac:dyDescent="0.15">
      <c r="A58" s="16">
        <v>45</v>
      </c>
      <c r="B58" s="796" t="s">
        <v>82</v>
      </c>
      <c r="C58" s="797"/>
      <c r="D58" s="58" t="s">
        <v>235</v>
      </c>
      <c r="E58" s="23"/>
      <c r="F58" s="24"/>
      <c r="G58" s="24"/>
      <c r="H58" s="172" t="s">
        <v>159</v>
      </c>
      <c r="I58" s="24"/>
      <c r="J58" s="24"/>
      <c r="K58" s="172"/>
      <c r="L58" s="172"/>
      <c r="M58" s="172"/>
      <c r="N58" s="172"/>
      <c r="O58" s="172"/>
      <c r="P58" s="209"/>
      <c r="Q58" s="28" t="s">
        <v>159</v>
      </c>
      <c r="R58" s="172" t="s">
        <v>159</v>
      </c>
      <c r="S58" s="216" t="s">
        <v>159</v>
      </c>
      <c r="T58" s="790"/>
    </row>
    <row r="59" spans="1:20" x14ac:dyDescent="0.15">
      <c r="A59" s="16">
        <v>46</v>
      </c>
      <c r="B59" s="796" t="s">
        <v>655</v>
      </c>
      <c r="C59" s="797"/>
      <c r="D59" s="58" t="s">
        <v>185</v>
      </c>
      <c r="E59" s="12">
        <v>0.3</v>
      </c>
      <c r="F59" s="11">
        <v>0.41199999999999998</v>
      </c>
      <c r="G59" s="11">
        <v>0.55000000000000004</v>
      </c>
      <c r="H59" s="184">
        <v>0.6</v>
      </c>
      <c r="I59" s="11">
        <v>1.1000000000000001</v>
      </c>
      <c r="J59" s="11">
        <v>0.5</v>
      </c>
      <c r="K59" s="211">
        <v>0.7</v>
      </c>
      <c r="L59" s="11">
        <v>0.6</v>
      </c>
      <c r="M59" s="11">
        <v>0.6</v>
      </c>
      <c r="N59" s="11">
        <v>0.5</v>
      </c>
      <c r="O59" s="11">
        <v>0.5</v>
      </c>
      <c r="P59" s="205">
        <v>0.4</v>
      </c>
      <c r="Q59" s="12">
        <v>1.1000000000000001</v>
      </c>
      <c r="R59" s="11">
        <v>0.3</v>
      </c>
      <c r="S59" s="212">
        <v>0.6</v>
      </c>
      <c r="T59" s="789" t="s">
        <v>74</v>
      </c>
    </row>
    <row r="60" spans="1:20" x14ac:dyDescent="0.15">
      <c r="A60" s="16">
        <v>47</v>
      </c>
      <c r="B60" s="796" t="s">
        <v>650</v>
      </c>
      <c r="C60" s="797"/>
      <c r="D60" s="58" t="s">
        <v>186</v>
      </c>
      <c r="E60" s="12">
        <v>7.3</v>
      </c>
      <c r="F60" s="11">
        <v>7.4</v>
      </c>
      <c r="G60" s="11">
        <v>7.4</v>
      </c>
      <c r="H60" s="11">
        <v>7</v>
      </c>
      <c r="I60" s="11">
        <v>7.3</v>
      </c>
      <c r="J60" s="11">
        <v>7.3</v>
      </c>
      <c r="K60" s="11">
        <v>7.4</v>
      </c>
      <c r="L60" s="11">
        <v>7.4</v>
      </c>
      <c r="M60" s="11">
        <v>7.4</v>
      </c>
      <c r="N60" s="11">
        <v>7.4</v>
      </c>
      <c r="O60" s="11">
        <v>7.4</v>
      </c>
      <c r="P60" s="205">
        <v>7.4</v>
      </c>
      <c r="Q60" s="12">
        <v>7.4</v>
      </c>
      <c r="R60" s="11">
        <v>7</v>
      </c>
      <c r="S60" s="212">
        <v>7.3</v>
      </c>
      <c r="T60" s="791"/>
    </row>
    <row r="61" spans="1:20" x14ac:dyDescent="0.15">
      <c r="A61" s="16">
        <v>48</v>
      </c>
      <c r="B61" s="796" t="s">
        <v>84</v>
      </c>
      <c r="C61" s="797"/>
      <c r="D61" s="58" t="s">
        <v>187</v>
      </c>
      <c r="E61" s="21" t="s">
        <v>513</v>
      </c>
      <c r="F61" s="20" t="s">
        <v>513</v>
      </c>
      <c r="G61" s="20" t="s">
        <v>513</v>
      </c>
      <c r="H61" s="20" t="s">
        <v>513</v>
      </c>
      <c r="I61" s="20" t="s">
        <v>513</v>
      </c>
      <c r="J61" s="20" t="s">
        <v>513</v>
      </c>
      <c r="K61" s="20" t="s">
        <v>513</v>
      </c>
      <c r="L61" s="20" t="s">
        <v>513</v>
      </c>
      <c r="M61" s="20" t="s">
        <v>513</v>
      </c>
      <c r="N61" s="20" t="s">
        <v>513</v>
      </c>
      <c r="O61" s="20" t="s">
        <v>513</v>
      </c>
      <c r="P61" s="207" t="s">
        <v>513</v>
      </c>
      <c r="Q61" s="244" t="s">
        <v>22</v>
      </c>
      <c r="R61" s="220" t="s">
        <v>22</v>
      </c>
      <c r="S61" s="245" t="s">
        <v>22</v>
      </c>
      <c r="T61" s="791"/>
    </row>
    <row r="62" spans="1:20" x14ac:dyDescent="0.15">
      <c r="A62" s="16">
        <v>49</v>
      </c>
      <c r="B62" s="796" t="s">
        <v>85</v>
      </c>
      <c r="C62" s="797"/>
      <c r="D62" s="58" t="s">
        <v>187</v>
      </c>
      <c r="E62" s="21" t="s">
        <v>513</v>
      </c>
      <c r="F62" s="20" t="s">
        <v>513</v>
      </c>
      <c r="G62" s="20" t="s">
        <v>513</v>
      </c>
      <c r="H62" s="20" t="s">
        <v>513</v>
      </c>
      <c r="I62" s="20" t="s">
        <v>513</v>
      </c>
      <c r="J62" s="20" t="s">
        <v>513</v>
      </c>
      <c r="K62" s="20" t="s">
        <v>513</v>
      </c>
      <c r="L62" s="20" t="s">
        <v>513</v>
      </c>
      <c r="M62" s="20" t="s">
        <v>513</v>
      </c>
      <c r="N62" s="20" t="s">
        <v>513</v>
      </c>
      <c r="O62" s="20" t="s">
        <v>513</v>
      </c>
      <c r="P62" s="207" t="s">
        <v>513</v>
      </c>
      <c r="Q62" s="244" t="s">
        <v>22</v>
      </c>
      <c r="R62" s="220" t="s">
        <v>22</v>
      </c>
      <c r="S62" s="245" t="s">
        <v>22</v>
      </c>
      <c r="T62" s="791"/>
    </row>
    <row r="63" spans="1:20" x14ac:dyDescent="0.15">
      <c r="A63" s="16">
        <v>50</v>
      </c>
      <c r="B63" s="796" t="s">
        <v>86</v>
      </c>
      <c r="C63" s="797"/>
      <c r="D63" s="58" t="s">
        <v>188</v>
      </c>
      <c r="E63" s="12" t="s">
        <v>509</v>
      </c>
      <c r="F63" s="11" t="s">
        <v>509</v>
      </c>
      <c r="G63" s="11" t="s">
        <v>509</v>
      </c>
      <c r="H63" s="11" t="s">
        <v>509</v>
      </c>
      <c r="I63" s="11" t="s">
        <v>509</v>
      </c>
      <c r="J63" s="11" t="s">
        <v>509</v>
      </c>
      <c r="K63" s="11" t="s">
        <v>509</v>
      </c>
      <c r="L63" s="11" t="s">
        <v>509</v>
      </c>
      <c r="M63" s="11" t="s">
        <v>509</v>
      </c>
      <c r="N63" s="11" t="s">
        <v>509</v>
      </c>
      <c r="O63" s="11" t="s">
        <v>509</v>
      </c>
      <c r="P63" s="205" t="s">
        <v>509</v>
      </c>
      <c r="Q63" s="12" t="s">
        <v>509</v>
      </c>
      <c r="R63" s="11" t="s">
        <v>509</v>
      </c>
      <c r="S63" s="212" t="s">
        <v>509</v>
      </c>
      <c r="T63" s="791"/>
    </row>
    <row r="64" spans="1:20" ht="14.25" thickBot="1" x14ac:dyDescent="0.2">
      <c r="A64" s="16">
        <v>51</v>
      </c>
      <c r="B64" s="845" t="s">
        <v>88</v>
      </c>
      <c r="C64" s="846"/>
      <c r="D64" s="62" t="s">
        <v>189</v>
      </c>
      <c r="E64" s="63" t="s">
        <v>506</v>
      </c>
      <c r="F64" s="161" t="s">
        <v>506</v>
      </c>
      <c r="G64" s="161" t="s">
        <v>506</v>
      </c>
      <c r="H64" s="161" t="s">
        <v>506</v>
      </c>
      <c r="I64" s="161" t="s">
        <v>506</v>
      </c>
      <c r="J64" s="161" t="s">
        <v>506</v>
      </c>
      <c r="K64" s="161" t="s">
        <v>506</v>
      </c>
      <c r="L64" s="161" t="s">
        <v>506</v>
      </c>
      <c r="M64" s="161" t="s">
        <v>506</v>
      </c>
      <c r="N64" s="161" t="s">
        <v>506</v>
      </c>
      <c r="O64" s="161" t="s">
        <v>506</v>
      </c>
      <c r="P64" s="301" t="s">
        <v>506</v>
      </c>
      <c r="Q64" s="31" t="s">
        <v>506</v>
      </c>
      <c r="R64" s="161" t="s">
        <v>506</v>
      </c>
      <c r="S64" s="217" t="s">
        <v>506</v>
      </c>
      <c r="T64" s="844"/>
    </row>
    <row r="65" spans="1:20" ht="14.25" thickBot="1" x14ac:dyDescent="0.2">
      <c r="A65" s="838" t="s">
        <v>236</v>
      </c>
      <c r="B65" s="839"/>
      <c r="C65" s="839"/>
      <c r="D65" s="840"/>
      <c r="E65" s="68" t="s">
        <v>505</v>
      </c>
      <c r="F65" s="173" t="s">
        <v>505</v>
      </c>
      <c r="G65" s="173" t="s">
        <v>505</v>
      </c>
      <c r="H65" s="173" t="s">
        <v>505</v>
      </c>
      <c r="I65" s="173" t="s">
        <v>505</v>
      </c>
      <c r="J65" s="173" t="s">
        <v>505</v>
      </c>
      <c r="K65" s="173" t="s">
        <v>505</v>
      </c>
      <c r="L65" s="173" t="s">
        <v>505</v>
      </c>
      <c r="M65" s="173" t="s">
        <v>505</v>
      </c>
      <c r="N65" s="173" t="s">
        <v>505</v>
      </c>
      <c r="O65" s="173" t="s">
        <v>505</v>
      </c>
      <c r="P65" s="319" t="s">
        <v>505</v>
      </c>
      <c r="Q65" s="318"/>
      <c r="R65" s="2"/>
      <c r="S65" s="2"/>
    </row>
    <row r="66" spans="1:20" ht="14.25" thickBot="1" x14ac:dyDescent="0.2">
      <c r="A66" s="841" t="s">
        <v>659</v>
      </c>
      <c r="B66" s="842"/>
      <c r="C66" s="842"/>
      <c r="D66" s="843"/>
      <c r="E66" s="86" t="s">
        <v>511</v>
      </c>
      <c r="F66" s="179">
        <v>1</v>
      </c>
      <c r="G66" s="179">
        <v>1</v>
      </c>
      <c r="H66" s="179">
        <v>2</v>
      </c>
      <c r="I66" s="179">
        <v>1</v>
      </c>
      <c r="J66" s="179">
        <v>1</v>
      </c>
      <c r="K66" s="179" t="s">
        <v>578</v>
      </c>
      <c r="L66" s="179">
        <v>1</v>
      </c>
      <c r="M66" s="179">
        <v>1</v>
      </c>
      <c r="N66" s="179" t="s">
        <v>379</v>
      </c>
      <c r="O66" s="179">
        <v>1</v>
      </c>
      <c r="P66" s="323">
        <v>1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64"/>
      <c r="F67" s="64"/>
      <c r="G67" s="64"/>
      <c r="H67" s="64"/>
      <c r="I67" s="46"/>
      <c r="J67" s="46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64"/>
      <c r="F68" s="64"/>
      <c r="G68" s="64"/>
      <c r="H68" s="64"/>
      <c r="K68" s="46"/>
    </row>
  </sheetData>
  <mergeCells count="79"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1:C21"/>
    <mergeCell ref="B23:C23"/>
    <mergeCell ref="B24:C24"/>
    <mergeCell ref="B25:C25"/>
    <mergeCell ref="B26:C26"/>
    <mergeCell ref="B22:C22"/>
    <mergeCell ref="B16:C16"/>
    <mergeCell ref="B17:C17"/>
    <mergeCell ref="B18:C18"/>
    <mergeCell ref="B19:C19"/>
    <mergeCell ref="B20:C20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T59:T64"/>
    <mergeCell ref="S6:S9"/>
    <mergeCell ref="T6:T12"/>
    <mergeCell ref="Q13:S13"/>
    <mergeCell ref="T14:T15"/>
    <mergeCell ref="T16:T21"/>
    <mergeCell ref="Q6:Q9"/>
    <mergeCell ref="R6:R9"/>
    <mergeCell ref="T22:T26"/>
    <mergeCell ref="T45:T50"/>
    <mergeCell ref="T51:T53"/>
    <mergeCell ref="T27:T33"/>
    <mergeCell ref="T34:T44"/>
    <mergeCell ref="T54:T58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68"/>
  <sheetViews>
    <sheetView zoomScale="90" zoomScaleNormal="90" workbookViewId="0">
      <pane xSplit="4" ySplit="8" topLeftCell="E9" activePane="bottomRight" state="frozen"/>
      <selection activeCell="B2" sqref="B2:O2"/>
      <selection pane="topRight" activeCell="B2" sqref="B2:O2"/>
      <selection pane="bottomLeft" activeCell="B2" sqref="B2:O2"/>
      <selection pane="bottomRight" activeCell="E4" sqref="E4"/>
    </sheetView>
  </sheetViews>
  <sheetFormatPr defaultRowHeight="13.5" x14ac:dyDescent="0.15"/>
  <cols>
    <col min="1" max="1" width="3.125" style="1" customWidth="1"/>
    <col min="2" max="2" width="8.875" style="1" customWidth="1"/>
    <col min="3" max="3" width="15.5" style="1" customWidth="1"/>
    <col min="4" max="4" width="12.125" style="1" customWidth="1"/>
    <col min="5" max="5" width="9.375" style="71" customWidth="1"/>
    <col min="6" max="9" width="9.375" style="1" customWidth="1"/>
    <col min="10" max="10" width="9.5" style="356" customWidth="1"/>
    <col min="11" max="19" width="9.375" style="1" customWidth="1"/>
    <col min="20" max="20" width="13.5" style="2" customWidth="1"/>
  </cols>
  <sheetData>
    <row r="1" spans="1:20" ht="14.25" x14ac:dyDescent="0.15">
      <c r="B1" s="84" t="str">
        <f>'1 浄水'!B1</f>
        <v>　　　　　　　　　　　　定　期　水　質　検　査　結　果（令和５年度）</v>
      </c>
      <c r="C1" s="133"/>
      <c r="D1" s="133"/>
      <c r="E1" s="133"/>
      <c r="F1" s="133"/>
      <c r="G1" s="133"/>
      <c r="H1" s="133"/>
      <c r="I1" s="133"/>
      <c r="J1" s="133"/>
      <c r="K1" s="133"/>
      <c r="L1" s="84"/>
    </row>
    <row r="2" spans="1:20" ht="14.25" thickBot="1" x14ac:dyDescent="0.2">
      <c r="B2" s="3"/>
    </row>
    <row r="3" spans="1:20" ht="14.25" thickBot="1" x14ac:dyDescent="0.2">
      <c r="A3" s="2"/>
      <c r="B3" s="4"/>
      <c r="C3" s="47"/>
      <c r="D3" s="2"/>
      <c r="E3" s="72" t="s">
        <v>0</v>
      </c>
      <c r="F3" s="814" t="s">
        <v>1</v>
      </c>
      <c r="G3" s="815"/>
      <c r="H3" s="816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" thickBot="1" x14ac:dyDescent="0.2">
      <c r="A4" s="800" t="s">
        <v>2</v>
      </c>
      <c r="B4" s="801"/>
      <c r="C4" s="376" t="s">
        <v>237</v>
      </c>
      <c r="D4" s="2"/>
      <c r="E4" s="73">
        <v>4</v>
      </c>
      <c r="F4" s="817" t="s">
        <v>646</v>
      </c>
      <c r="G4" s="818"/>
      <c r="H4" s="819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25" thickBot="1" x14ac:dyDescent="0.2">
      <c r="A5" s="2"/>
      <c r="B5" s="2"/>
      <c r="C5" s="2"/>
      <c r="D5" s="2"/>
      <c r="E5" s="7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15">
      <c r="A6" s="802" t="s">
        <v>151</v>
      </c>
      <c r="B6" s="803"/>
      <c r="C6" s="810" t="s">
        <v>5</v>
      </c>
      <c r="D6" s="811"/>
      <c r="E6" s="75">
        <v>45027</v>
      </c>
      <c r="F6" s="8">
        <v>45055</v>
      </c>
      <c r="G6" s="8">
        <v>45083</v>
      </c>
      <c r="H6" s="8">
        <v>45111</v>
      </c>
      <c r="I6" s="8">
        <v>45139</v>
      </c>
      <c r="J6" s="8">
        <v>45174</v>
      </c>
      <c r="K6" s="8">
        <v>45202</v>
      </c>
      <c r="L6" s="8">
        <v>45237</v>
      </c>
      <c r="M6" s="8">
        <v>45265</v>
      </c>
      <c r="N6" s="201">
        <v>45300</v>
      </c>
      <c r="O6" s="8">
        <v>45328</v>
      </c>
      <c r="P6" s="201">
        <v>45356</v>
      </c>
      <c r="Q6" s="820" t="s">
        <v>210</v>
      </c>
      <c r="R6" s="823" t="s">
        <v>211</v>
      </c>
      <c r="S6" s="826" t="s">
        <v>212</v>
      </c>
      <c r="T6" s="829" t="s">
        <v>579</v>
      </c>
    </row>
    <row r="7" spans="1:20" x14ac:dyDescent="0.15">
      <c r="A7" s="806"/>
      <c r="B7" s="807"/>
      <c r="C7" s="834" t="s">
        <v>10</v>
      </c>
      <c r="D7" s="835"/>
      <c r="E7" s="76">
        <v>0.4368055555555555</v>
      </c>
      <c r="F7" s="9">
        <v>0.4236111111111111</v>
      </c>
      <c r="G7" s="9">
        <v>0.44097222222222227</v>
      </c>
      <c r="H7" s="9">
        <v>0.4236111111111111</v>
      </c>
      <c r="I7" s="9">
        <v>0.42708333333333331</v>
      </c>
      <c r="J7" s="9">
        <v>0.42708333333333331</v>
      </c>
      <c r="K7" s="9">
        <v>0.46180555555555558</v>
      </c>
      <c r="L7" s="9">
        <v>0.44444444444444442</v>
      </c>
      <c r="M7" s="9">
        <v>0.42986111111111108</v>
      </c>
      <c r="N7" s="203">
        <v>0.4201388888888889</v>
      </c>
      <c r="O7" s="9">
        <v>0.40833333333333338</v>
      </c>
      <c r="P7" s="203">
        <v>0.40625</v>
      </c>
      <c r="Q7" s="821"/>
      <c r="R7" s="824"/>
      <c r="S7" s="827"/>
      <c r="T7" s="830"/>
    </row>
    <row r="8" spans="1:20" x14ac:dyDescent="0.15">
      <c r="A8" s="806"/>
      <c r="B8" s="807"/>
      <c r="C8" s="834" t="s">
        <v>11</v>
      </c>
      <c r="D8" s="835"/>
      <c r="E8" s="76" t="s">
        <v>504</v>
      </c>
      <c r="F8" s="9" t="s">
        <v>531</v>
      </c>
      <c r="G8" s="9" t="s">
        <v>504</v>
      </c>
      <c r="H8" s="9" t="s">
        <v>504</v>
      </c>
      <c r="I8" s="9" t="s">
        <v>531</v>
      </c>
      <c r="J8" s="9" t="s">
        <v>531</v>
      </c>
      <c r="K8" s="9" t="s">
        <v>504</v>
      </c>
      <c r="L8" s="9" t="s">
        <v>504</v>
      </c>
      <c r="M8" s="9" t="s">
        <v>504</v>
      </c>
      <c r="N8" s="203" t="s">
        <v>507</v>
      </c>
      <c r="O8" s="10" t="s">
        <v>583</v>
      </c>
      <c r="P8" s="203" t="s">
        <v>583</v>
      </c>
      <c r="Q8" s="821"/>
      <c r="R8" s="824"/>
      <c r="S8" s="827"/>
      <c r="T8" s="830"/>
    </row>
    <row r="9" spans="1:20" x14ac:dyDescent="0.15">
      <c r="A9" s="806"/>
      <c r="B9" s="807"/>
      <c r="C9" s="834" t="s">
        <v>12</v>
      </c>
      <c r="D9" s="835"/>
      <c r="E9" s="50" t="s">
        <v>504</v>
      </c>
      <c r="F9" s="10" t="s">
        <v>504</v>
      </c>
      <c r="G9" s="9" t="s">
        <v>504</v>
      </c>
      <c r="H9" s="9" t="s">
        <v>504</v>
      </c>
      <c r="I9" s="9" t="s">
        <v>504</v>
      </c>
      <c r="J9" s="9" t="s">
        <v>507</v>
      </c>
      <c r="K9" s="10" t="s">
        <v>504</v>
      </c>
      <c r="L9" s="9" t="s">
        <v>507</v>
      </c>
      <c r="M9" s="9" t="s">
        <v>504</v>
      </c>
      <c r="N9" s="9" t="s">
        <v>504</v>
      </c>
      <c r="O9" s="10" t="s">
        <v>507</v>
      </c>
      <c r="P9" s="204" t="s">
        <v>507</v>
      </c>
      <c r="Q9" s="822"/>
      <c r="R9" s="825"/>
      <c r="S9" s="828"/>
      <c r="T9" s="830"/>
    </row>
    <row r="10" spans="1:20" x14ac:dyDescent="0.15">
      <c r="A10" s="806"/>
      <c r="B10" s="807"/>
      <c r="C10" s="834" t="s">
        <v>13</v>
      </c>
      <c r="D10" s="835"/>
      <c r="E10" s="70">
        <v>18</v>
      </c>
      <c r="F10" s="11">
        <v>12.2</v>
      </c>
      <c r="G10" s="11">
        <v>23.4</v>
      </c>
      <c r="H10" s="11">
        <v>24.3</v>
      </c>
      <c r="I10" s="11">
        <v>25</v>
      </c>
      <c r="J10" s="11">
        <v>28.5</v>
      </c>
      <c r="K10" s="11">
        <v>21</v>
      </c>
      <c r="L10" s="11">
        <v>16</v>
      </c>
      <c r="M10" s="11">
        <v>3</v>
      </c>
      <c r="N10" s="205">
        <v>0.7</v>
      </c>
      <c r="O10" s="11">
        <v>2.8</v>
      </c>
      <c r="P10" s="205">
        <v>2.9</v>
      </c>
      <c r="Q10" s="12">
        <f>MAXA(E10:P10)</f>
        <v>28.5</v>
      </c>
      <c r="R10" s="205">
        <f>MINA(E10:P10)</f>
        <v>0.7</v>
      </c>
      <c r="S10" s="212">
        <f>AVERAGEA(E10:P10)</f>
        <v>14.816666666666665</v>
      </c>
      <c r="T10" s="830"/>
    </row>
    <row r="11" spans="1:20" x14ac:dyDescent="0.15">
      <c r="A11" s="806"/>
      <c r="B11" s="807"/>
      <c r="C11" s="834" t="s">
        <v>14</v>
      </c>
      <c r="D11" s="835"/>
      <c r="E11" s="70">
        <v>7.2</v>
      </c>
      <c r="F11" s="11">
        <v>10.8</v>
      </c>
      <c r="G11" s="11">
        <v>14.3</v>
      </c>
      <c r="H11" s="11">
        <v>18</v>
      </c>
      <c r="I11" s="11">
        <v>22</v>
      </c>
      <c r="J11" s="11">
        <v>20</v>
      </c>
      <c r="K11" s="11">
        <v>18</v>
      </c>
      <c r="L11" s="11">
        <v>13.8</v>
      </c>
      <c r="M11" s="11">
        <v>8</v>
      </c>
      <c r="N11" s="205">
        <v>5.2</v>
      </c>
      <c r="O11" s="11">
        <v>3.5</v>
      </c>
      <c r="P11" s="205">
        <v>4</v>
      </c>
      <c r="Q11" s="12">
        <f>MAXA(E11:P11)</f>
        <v>22</v>
      </c>
      <c r="R11" s="205">
        <f>MINA(E11:P11)</f>
        <v>3.5</v>
      </c>
      <c r="S11" s="212">
        <f>AVERAGEA(E11:P11)</f>
        <v>12.066666666666665</v>
      </c>
      <c r="T11" s="830"/>
    </row>
    <row r="12" spans="1:20" ht="14.25" thickBot="1" x14ac:dyDescent="0.2">
      <c r="A12" s="808"/>
      <c r="B12" s="809"/>
      <c r="C12" s="812" t="s">
        <v>648</v>
      </c>
      <c r="D12" s="813"/>
      <c r="E12" s="82">
        <v>0.36</v>
      </c>
      <c r="F12" s="80">
        <v>0.38</v>
      </c>
      <c r="G12" s="80">
        <v>0.4</v>
      </c>
      <c r="H12" s="80">
        <v>0.4</v>
      </c>
      <c r="I12" s="80">
        <v>0.42</v>
      </c>
      <c r="J12" s="80">
        <v>0.4</v>
      </c>
      <c r="K12" s="80">
        <v>0.4</v>
      </c>
      <c r="L12" s="80">
        <v>0.46</v>
      </c>
      <c r="M12" s="80">
        <v>0.4</v>
      </c>
      <c r="N12" s="206">
        <v>0.4</v>
      </c>
      <c r="O12" s="80">
        <v>0.4</v>
      </c>
      <c r="P12" s="206">
        <v>0.44</v>
      </c>
      <c r="Q12" s="55">
        <f>MAXA(E12:P12)</f>
        <v>0.46</v>
      </c>
      <c r="R12" s="206">
        <f>MINA(E12:P12)</f>
        <v>0.36</v>
      </c>
      <c r="S12" s="223">
        <f>AVERAGEA(E12:P12)</f>
        <v>0.40500000000000003</v>
      </c>
      <c r="T12" s="831"/>
    </row>
    <row r="13" spans="1:20" x14ac:dyDescent="0.15">
      <c r="A13" s="792" t="s">
        <v>15</v>
      </c>
      <c r="B13" s="793"/>
      <c r="C13" s="793"/>
      <c r="D13" s="14" t="s">
        <v>161</v>
      </c>
      <c r="E13" s="326"/>
      <c r="F13" s="153"/>
      <c r="G13" s="153"/>
      <c r="H13" s="153"/>
      <c r="I13" s="153"/>
      <c r="J13" s="355"/>
      <c r="K13" s="358"/>
      <c r="L13" s="358"/>
      <c r="M13" s="358"/>
      <c r="N13" s="358"/>
      <c r="O13" s="358"/>
      <c r="P13" s="362"/>
      <c r="Q13" s="794"/>
      <c r="R13" s="793"/>
      <c r="S13" s="795"/>
      <c r="T13" s="15"/>
    </row>
    <row r="14" spans="1:20" x14ac:dyDescent="0.15">
      <c r="A14" s="16">
        <v>1</v>
      </c>
      <c r="B14" s="796" t="s">
        <v>17</v>
      </c>
      <c r="C14" s="797"/>
      <c r="D14" s="58" t="s">
        <v>162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7">
        <v>0</v>
      </c>
      <c r="Q14" s="21">
        <v>2</v>
      </c>
      <c r="R14" s="20">
        <v>0</v>
      </c>
      <c r="S14" s="213">
        <v>0</v>
      </c>
      <c r="T14" s="789" t="s">
        <v>19</v>
      </c>
    </row>
    <row r="15" spans="1:20" x14ac:dyDescent="0.15">
      <c r="A15" s="16">
        <v>2</v>
      </c>
      <c r="B15" s="796" t="s">
        <v>20</v>
      </c>
      <c r="C15" s="797"/>
      <c r="D15" s="59" t="s">
        <v>163</v>
      </c>
      <c r="E15" s="23" t="s">
        <v>512</v>
      </c>
      <c r="F15" s="10" t="s">
        <v>512</v>
      </c>
      <c r="G15" s="10" t="s">
        <v>512</v>
      </c>
      <c r="H15" s="24" t="s">
        <v>512</v>
      </c>
      <c r="I15" s="10" t="s">
        <v>512</v>
      </c>
      <c r="J15" s="10" t="s">
        <v>512</v>
      </c>
      <c r="K15" s="20" t="s">
        <v>512</v>
      </c>
      <c r="L15" s="20" t="s">
        <v>512</v>
      </c>
      <c r="M15" s="20" t="s">
        <v>512</v>
      </c>
      <c r="N15" s="20" t="s">
        <v>512</v>
      </c>
      <c r="O15" s="20" t="s">
        <v>512</v>
      </c>
      <c r="P15" s="207" t="s">
        <v>512</v>
      </c>
      <c r="Q15" s="21" t="s">
        <v>22</v>
      </c>
      <c r="R15" s="20" t="s">
        <v>22</v>
      </c>
      <c r="S15" s="213" t="s">
        <v>22</v>
      </c>
      <c r="T15" s="790"/>
    </row>
    <row r="16" spans="1:20" x14ac:dyDescent="0.15">
      <c r="A16" s="16">
        <v>3</v>
      </c>
      <c r="B16" s="796" t="s">
        <v>23</v>
      </c>
      <c r="C16" s="797"/>
      <c r="D16" s="58" t="s">
        <v>215</v>
      </c>
      <c r="E16" s="23"/>
      <c r="F16" s="20"/>
      <c r="G16" s="20"/>
      <c r="H16" s="24" t="s">
        <v>156</v>
      </c>
      <c r="I16" s="20"/>
      <c r="J16" s="24"/>
      <c r="K16" s="172"/>
      <c r="L16" s="172"/>
      <c r="M16" s="172"/>
      <c r="N16" s="172"/>
      <c r="O16" s="172"/>
      <c r="P16" s="209"/>
      <c r="Q16" s="28" t="s">
        <v>156</v>
      </c>
      <c r="R16" s="172" t="s">
        <v>156</v>
      </c>
      <c r="S16" s="216" t="s">
        <v>156</v>
      </c>
      <c r="T16" s="789" t="s">
        <v>25</v>
      </c>
    </row>
    <row r="17" spans="1:20" x14ac:dyDescent="0.15">
      <c r="A17" s="16">
        <v>4</v>
      </c>
      <c r="B17" s="796" t="s">
        <v>26</v>
      </c>
      <c r="C17" s="797"/>
      <c r="D17" s="58" t="s">
        <v>216</v>
      </c>
      <c r="E17" s="23"/>
      <c r="F17" s="20"/>
      <c r="G17" s="20"/>
      <c r="H17" s="194" t="s">
        <v>105</v>
      </c>
      <c r="I17" s="20"/>
      <c r="J17" s="24"/>
      <c r="K17" s="194"/>
      <c r="L17" s="194"/>
      <c r="M17" s="194"/>
      <c r="N17" s="194"/>
      <c r="O17" s="194"/>
      <c r="P17" s="231"/>
      <c r="Q17" s="26" t="s">
        <v>105</v>
      </c>
      <c r="R17" s="194" t="s">
        <v>105</v>
      </c>
      <c r="S17" s="251" t="s">
        <v>105</v>
      </c>
      <c r="T17" s="791"/>
    </row>
    <row r="18" spans="1:20" x14ac:dyDescent="0.15">
      <c r="A18" s="16">
        <v>5</v>
      </c>
      <c r="B18" s="796" t="s">
        <v>28</v>
      </c>
      <c r="C18" s="797"/>
      <c r="D18" s="58" t="s">
        <v>164</v>
      </c>
      <c r="E18" s="23"/>
      <c r="F18" s="20"/>
      <c r="G18" s="20"/>
      <c r="H18" s="24" t="s">
        <v>157</v>
      </c>
      <c r="I18" s="20"/>
      <c r="J18" s="24"/>
      <c r="K18" s="24"/>
      <c r="L18" s="24"/>
      <c r="M18" s="24"/>
      <c r="N18" s="24"/>
      <c r="O18" s="24"/>
      <c r="P18" s="208"/>
      <c r="Q18" s="23" t="s">
        <v>157</v>
      </c>
      <c r="R18" s="24" t="s">
        <v>157</v>
      </c>
      <c r="S18" s="214" t="s">
        <v>157</v>
      </c>
      <c r="T18" s="791"/>
    </row>
    <row r="19" spans="1:20" x14ac:dyDescent="0.15">
      <c r="A19" s="16">
        <v>6</v>
      </c>
      <c r="B19" s="796" t="s">
        <v>29</v>
      </c>
      <c r="C19" s="797"/>
      <c r="D19" s="58" t="s">
        <v>164</v>
      </c>
      <c r="E19" s="23"/>
      <c r="F19" s="20"/>
      <c r="G19" s="20"/>
      <c r="H19" s="24" t="s">
        <v>157</v>
      </c>
      <c r="I19" s="20"/>
      <c r="J19" s="24"/>
      <c r="K19" s="24"/>
      <c r="L19" s="24"/>
      <c r="M19" s="24"/>
      <c r="N19" s="24"/>
      <c r="O19" s="24"/>
      <c r="P19" s="208"/>
      <c r="Q19" s="23" t="s">
        <v>157</v>
      </c>
      <c r="R19" s="24" t="s">
        <v>157</v>
      </c>
      <c r="S19" s="214" t="s">
        <v>157</v>
      </c>
      <c r="T19" s="791"/>
    </row>
    <row r="20" spans="1:20" x14ac:dyDescent="0.15">
      <c r="A20" s="16">
        <v>7</v>
      </c>
      <c r="B20" s="796" t="s">
        <v>31</v>
      </c>
      <c r="C20" s="797"/>
      <c r="D20" s="58" t="s">
        <v>164</v>
      </c>
      <c r="E20" s="23"/>
      <c r="F20" s="20"/>
      <c r="G20" s="20"/>
      <c r="H20" s="24" t="s">
        <v>157</v>
      </c>
      <c r="I20" s="20"/>
      <c r="J20" s="24"/>
      <c r="K20" s="24"/>
      <c r="L20" s="24"/>
      <c r="M20" s="24"/>
      <c r="N20" s="24"/>
      <c r="O20" s="24"/>
      <c r="P20" s="208"/>
      <c r="Q20" s="23" t="s">
        <v>157</v>
      </c>
      <c r="R20" s="24" t="s">
        <v>157</v>
      </c>
      <c r="S20" s="214" t="s">
        <v>157</v>
      </c>
      <c r="T20" s="791"/>
    </row>
    <row r="21" spans="1:20" x14ac:dyDescent="0.15">
      <c r="A21" s="16">
        <v>8</v>
      </c>
      <c r="B21" s="796" t="s">
        <v>33</v>
      </c>
      <c r="C21" s="797"/>
      <c r="D21" s="58" t="s">
        <v>183</v>
      </c>
      <c r="E21" s="23"/>
      <c r="F21" s="20"/>
      <c r="G21" s="20"/>
      <c r="H21" s="24" t="s">
        <v>157</v>
      </c>
      <c r="I21" s="20"/>
      <c r="J21" s="24"/>
      <c r="K21" s="24"/>
      <c r="L21" s="24"/>
      <c r="M21" s="24"/>
      <c r="N21" s="24"/>
      <c r="O21" s="24"/>
      <c r="P21" s="208"/>
      <c r="Q21" s="23" t="s">
        <v>157</v>
      </c>
      <c r="R21" s="24" t="s">
        <v>157</v>
      </c>
      <c r="S21" s="214" t="s">
        <v>157</v>
      </c>
      <c r="T21" s="790"/>
    </row>
    <row r="22" spans="1:20" x14ac:dyDescent="0.15">
      <c r="A22" s="16">
        <v>9</v>
      </c>
      <c r="B22" s="836" t="s">
        <v>362</v>
      </c>
      <c r="C22" s="837"/>
      <c r="D22" s="58" t="s">
        <v>171</v>
      </c>
      <c r="E22" s="23" t="s">
        <v>213</v>
      </c>
      <c r="F22" s="24"/>
      <c r="G22" s="24"/>
      <c r="H22" s="24" t="s">
        <v>213</v>
      </c>
      <c r="I22" s="24"/>
      <c r="J22" s="24"/>
      <c r="K22" s="24" t="s">
        <v>213</v>
      </c>
      <c r="L22" s="24"/>
      <c r="M22" s="24"/>
      <c r="N22" s="24" t="s">
        <v>213</v>
      </c>
      <c r="O22" s="24"/>
      <c r="P22" s="208"/>
      <c r="Q22" s="23" t="s">
        <v>213</v>
      </c>
      <c r="R22" s="24" t="s">
        <v>213</v>
      </c>
      <c r="S22" s="214" t="s">
        <v>213</v>
      </c>
      <c r="T22" s="789" t="s">
        <v>39</v>
      </c>
    </row>
    <row r="23" spans="1:20" x14ac:dyDescent="0.15">
      <c r="A23" s="16">
        <v>10</v>
      </c>
      <c r="B23" s="796" t="s">
        <v>34</v>
      </c>
      <c r="C23" s="797"/>
      <c r="D23" s="58" t="s">
        <v>164</v>
      </c>
      <c r="E23" s="23" t="s">
        <v>157</v>
      </c>
      <c r="F23" s="20"/>
      <c r="G23" s="20"/>
      <c r="H23" s="24" t="s">
        <v>157</v>
      </c>
      <c r="I23" s="20"/>
      <c r="J23" s="24"/>
      <c r="K23" s="24" t="s">
        <v>157</v>
      </c>
      <c r="L23" s="24"/>
      <c r="M23" s="24"/>
      <c r="N23" s="24" t="s">
        <v>157</v>
      </c>
      <c r="O23" s="24"/>
      <c r="P23" s="208"/>
      <c r="Q23" s="23" t="s">
        <v>157</v>
      </c>
      <c r="R23" s="24" t="s">
        <v>157</v>
      </c>
      <c r="S23" s="214" t="s">
        <v>157</v>
      </c>
      <c r="T23" s="791"/>
    </row>
    <row r="24" spans="1:20" x14ac:dyDescent="0.15">
      <c r="A24" s="16">
        <v>11</v>
      </c>
      <c r="B24" s="796" t="s">
        <v>37</v>
      </c>
      <c r="C24" s="797"/>
      <c r="D24" s="58" t="s">
        <v>165</v>
      </c>
      <c r="E24" s="12">
        <v>0.2</v>
      </c>
      <c r="F24" s="20"/>
      <c r="G24" s="20"/>
      <c r="H24" s="11">
        <v>0.1</v>
      </c>
      <c r="I24" s="20"/>
      <c r="J24" s="24"/>
      <c r="K24" s="11">
        <v>0.2</v>
      </c>
      <c r="L24" s="11"/>
      <c r="M24" s="11"/>
      <c r="N24" s="11">
        <v>0.2</v>
      </c>
      <c r="O24" s="11"/>
      <c r="P24" s="205"/>
      <c r="Q24" s="12">
        <v>0.2</v>
      </c>
      <c r="R24" s="11">
        <v>0.1</v>
      </c>
      <c r="S24" s="212">
        <v>0.2</v>
      </c>
      <c r="T24" s="791"/>
    </row>
    <row r="25" spans="1:20" x14ac:dyDescent="0.15">
      <c r="A25" s="16">
        <v>12</v>
      </c>
      <c r="B25" s="796" t="s">
        <v>40</v>
      </c>
      <c r="C25" s="797"/>
      <c r="D25" s="58" t="s">
        <v>217</v>
      </c>
      <c r="E25" s="23"/>
      <c r="F25" s="20"/>
      <c r="G25" s="20"/>
      <c r="H25" s="25" t="s">
        <v>518</v>
      </c>
      <c r="I25" s="20"/>
      <c r="J25" s="24"/>
      <c r="K25" s="25"/>
      <c r="L25" s="25"/>
      <c r="M25" s="25"/>
      <c r="N25" s="25"/>
      <c r="O25" s="25"/>
      <c r="P25" s="222"/>
      <c r="Q25" s="27" t="s">
        <v>518</v>
      </c>
      <c r="R25" s="25" t="s">
        <v>518</v>
      </c>
      <c r="S25" s="215" t="s">
        <v>518</v>
      </c>
      <c r="T25" s="791"/>
    </row>
    <row r="26" spans="1:20" x14ac:dyDescent="0.15">
      <c r="A26" s="16">
        <v>13</v>
      </c>
      <c r="B26" s="796" t="s">
        <v>41</v>
      </c>
      <c r="C26" s="797"/>
      <c r="D26" s="58" t="s">
        <v>218</v>
      </c>
      <c r="E26" s="23"/>
      <c r="F26" s="20"/>
      <c r="G26" s="20"/>
      <c r="H26" s="11" t="s">
        <v>519</v>
      </c>
      <c r="I26" s="20"/>
      <c r="J26" s="24"/>
      <c r="K26" s="25"/>
      <c r="L26" s="25"/>
      <c r="M26" s="25"/>
      <c r="N26" s="25"/>
      <c r="O26" s="25"/>
      <c r="P26" s="222"/>
      <c r="Q26" s="27" t="s">
        <v>519</v>
      </c>
      <c r="R26" s="25" t="s">
        <v>519</v>
      </c>
      <c r="S26" s="215" t="s">
        <v>519</v>
      </c>
      <c r="T26" s="790"/>
    </row>
    <row r="27" spans="1:20" x14ac:dyDescent="0.15">
      <c r="A27" s="16">
        <v>14</v>
      </c>
      <c r="B27" s="796" t="s">
        <v>42</v>
      </c>
      <c r="C27" s="797"/>
      <c r="D27" s="58" t="s">
        <v>219</v>
      </c>
      <c r="E27" s="23"/>
      <c r="F27" s="20"/>
      <c r="G27" s="20"/>
      <c r="H27" s="172" t="s">
        <v>104</v>
      </c>
      <c r="I27" s="20"/>
      <c r="J27" s="24"/>
      <c r="K27" s="172"/>
      <c r="L27" s="172"/>
      <c r="M27" s="172"/>
      <c r="N27" s="172"/>
      <c r="O27" s="172"/>
      <c r="P27" s="209"/>
      <c r="Q27" s="28" t="s">
        <v>104</v>
      </c>
      <c r="R27" s="172" t="s">
        <v>104</v>
      </c>
      <c r="S27" s="216" t="s">
        <v>104</v>
      </c>
      <c r="T27" s="789" t="s">
        <v>44</v>
      </c>
    </row>
    <row r="28" spans="1:20" x14ac:dyDescent="0.15">
      <c r="A28" s="16">
        <v>15</v>
      </c>
      <c r="B28" s="796" t="s">
        <v>261</v>
      </c>
      <c r="C28" s="797"/>
      <c r="D28" s="58" t="s">
        <v>183</v>
      </c>
      <c r="E28" s="23"/>
      <c r="F28" s="20"/>
      <c r="G28" s="20"/>
      <c r="H28" s="24" t="s">
        <v>81</v>
      </c>
      <c r="I28" s="20"/>
      <c r="J28" s="24"/>
      <c r="K28" s="24"/>
      <c r="L28" s="24"/>
      <c r="M28" s="24"/>
      <c r="N28" s="24"/>
      <c r="O28" s="24"/>
      <c r="P28" s="208"/>
      <c r="Q28" s="23" t="s">
        <v>81</v>
      </c>
      <c r="R28" s="24" t="s">
        <v>81</v>
      </c>
      <c r="S28" s="214" t="s">
        <v>81</v>
      </c>
      <c r="T28" s="791"/>
    </row>
    <row r="29" spans="1:20" ht="24" customHeight="1" x14ac:dyDescent="0.15">
      <c r="A29" s="16">
        <v>16</v>
      </c>
      <c r="B29" s="948" t="s">
        <v>367</v>
      </c>
      <c r="C29" s="949"/>
      <c r="D29" s="58" t="s">
        <v>171</v>
      </c>
      <c r="E29" s="23"/>
      <c r="F29" s="20"/>
      <c r="G29" s="20"/>
      <c r="H29" s="24" t="s">
        <v>157</v>
      </c>
      <c r="I29" s="20"/>
      <c r="J29" s="24"/>
      <c r="K29" s="172"/>
      <c r="L29" s="172"/>
      <c r="M29" s="172"/>
      <c r="N29" s="172"/>
      <c r="O29" s="172"/>
      <c r="P29" s="209"/>
      <c r="Q29" s="28" t="s">
        <v>157</v>
      </c>
      <c r="R29" s="172" t="s">
        <v>157</v>
      </c>
      <c r="S29" s="216" t="s">
        <v>157</v>
      </c>
      <c r="T29" s="791"/>
    </row>
    <row r="30" spans="1:20" x14ac:dyDescent="0.15">
      <c r="A30" s="16">
        <v>17</v>
      </c>
      <c r="B30" s="796" t="s">
        <v>262</v>
      </c>
      <c r="C30" s="797"/>
      <c r="D30" s="58" t="s">
        <v>168</v>
      </c>
      <c r="E30" s="23"/>
      <c r="F30" s="20"/>
      <c r="G30" s="20"/>
      <c r="H30" s="24" t="s">
        <v>157</v>
      </c>
      <c r="I30" s="20"/>
      <c r="J30" s="24"/>
      <c r="K30" s="24"/>
      <c r="L30" s="24"/>
      <c r="M30" s="24"/>
      <c r="N30" s="24"/>
      <c r="O30" s="24"/>
      <c r="P30" s="208"/>
      <c r="Q30" s="28" t="s">
        <v>157</v>
      </c>
      <c r="R30" s="172" t="s">
        <v>157</v>
      </c>
      <c r="S30" s="216" t="s">
        <v>157</v>
      </c>
      <c r="T30" s="791"/>
    </row>
    <row r="31" spans="1:20" x14ac:dyDescent="0.15">
      <c r="A31" s="16">
        <v>18</v>
      </c>
      <c r="B31" s="796" t="s">
        <v>263</v>
      </c>
      <c r="C31" s="797"/>
      <c r="D31" s="58" t="s">
        <v>164</v>
      </c>
      <c r="E31" s="23"/>
      <c r="F31" s="20"/>
      <c r="G31" s="20"/>
      <c r="H31" s="24" t="s">
        <v>157</v>
      </c>
      <c r="I31" s="20"/>
      <c r="J31" s="24"/>
      <c r="K31" s="24"/>
      <c r="L31" s="24"/>
      <c r="M31" s="24"/>
      <c r="N31" s="24"/>
      <c r="O31" s="24"/>
      <c r="P31" s="208"/>
      <c r="Q31" s="28" t="s">
        <v>157</v>
      </c>
      <c r="R31" s="172" t="s">
        <v>157</v>
      </c>
      <c r="S31" s="216" t="s">
        <v>157</v>
      </c>
      <c r="T31" s="791"/>
    </row>
    <row r="32" spans="1:20" x14ac:dyDescent="0.15">
      <c r="A32" s="16">
        <v>19</v>
      </c>
      <c r="B32" s="796" t="s">
        <v>264</v>
      </c>
      <c r="C32" s="797"/>
      <c r="D32" s="58" t="s">
        <v>164</v>
      </c>
      <c r="E32" s="23"/>
      <c r="F32" s="20"/>
      <c r="G32" s="20"/>
      <c r="H32" s="24" t="s">
        <v>157</v>
      </c>
      <c r="I32" s="20"/>
      <c r="J32" s="24"/>
      <c r="K32" s="24"/>
      <c r="L32" s="24"/>
      <c r="M32" s="24"/>
      <c r="N32" s="24"/>
      <c r="O32" s="24"/>
      <c r="P32" s="208"/>
      <c r="Q32" s="28" t="s">
        <v>157</v>
      </c>
      <c r="R32" s="172" t="s">
        <v>157</v>
      </c>
      <c r="S32" s="216" t="s">
        <v>157</v>
      </c>
      <c r="T32" s="791"/>
    </row>
    <row r="33" spans="1:20" x14ac:dyDescent="0.15">
      <c r="A33" s="16">
        <v>20</v>
      </c>
      <c r="B33" s="796" t="s">
        <v>265</v>
      </c>
      <c r="C33" s="797"/>
      <c r="D33" s="58" t="s">
        <v>164</v>
      </c>
      <c r="E33" s="23"/>
      <c r="F33" s="20"/>
      <c r="G33" s="20"/>
      <c r="H33" s="24" t="s">
        <v>157</v>
      </c>
      <c r="I33" s="20"/>
      <c r="J33" s="24"/>
      <c r="K33" s="24"/>
      <c r="L33" s="24"/>
      <c r="M33" s="24"/>
      <c r="N33" s="24"/>
      <c r="O33" s="24"/>
      <c r="P33" s="208"/>
      <c r="Q33" s="28" t="s">
        <v>157</v>
      </c>
      <c r="R33" s="172" t="s">
        <v>157</v>
      </c>
      <c r="S33" s="216" t="s">
        <v>157</v>
      </c>
      <c r="T33" s="790"/>
    </row>
    <row r="34" spans="1:20" x14ac:dyDescent="0.15">
      <c r="A34" s="16">
        <v>21</v>
      </c>
      <c r="B34" s="796" t="s">
        <v>51</v>
      </c>
      <c r="C34" s="797"/>
      <c r="D34" s="58" t="s">
        <v>166</v>
      </c>
      <c r="E34" s="23" t="s">
        <v>167</v>
      </c>
      <c r="F34" s="20"/>
      <c r="G34" s="20"/>
      <c r="H34" s="24" t="s">
        <v>167</v>
      </c>
      <c r="I34" s="20"/>
      <c r="J34" s="24"/>
      <c r="K34" s="25" t="s">
        <v>167</v>
      </c>
      <c r="L34" s="25"/>
      <c r="M34" s="25"/>
      <c r="N34" s="25" t="s">
        <v>167</v>
      </c>
      <c r="O34" s="25"/>
      <c r="P34" s="222"/>
      <c r="Q34" s="27" t="s">
        <v>167</v>
      </c>
      <c r="R34" s="25" t="s">
        <v>167</v>
      </c>
      <c r="S34" s="215" t="s">
        <v>167</v>
      </c>
      <c r="T34" s="789" t="s">
        <v>36</v>
      </c>
    </row>
    <row r="35" spans="1:20" x14ac:dyDescent="0.15">
      <c r="A35" s="16">
        <v>22</v>
      </c>
      <c r="B35" s="796" t="s">
        <v>53</v>
      </c>
      <c r="C35" s="797"/>
      <c r="D35" s="58" t="s">
        <v>168</v>
      </c>
      <c r="E35" s="23" t="s">
        <v>134</v>
      </c>
      <c r="F35" s="20"/>
      <c r="G35" s="20"/>
      <c r="H35" s="24" t="s">
        <v>134</v>
      </c>
      <c r="I35" s="20"/>
      <c r="J35" s="24"/>
      <c r="K35" s="24" t="s">
        <v>134</v>
      </c>
      <c r="L35" s="24"/>
      <c r="M35" s="24"/>
      <c r="N35" s="24" t="s">
        <v>134</v>
      </c>
      <c r="O35" s="24"/>
      <c r="P35" s="208"/>
      <c r="Q35" s="23" t="s">
        <v>134</v>
      </c>
      <c r="R35" s="24" t="s">
        <v>134</v>
      </c>
      <c r="S35" s="214" t="s">
        <v>134</v>
      </c>
      <c r="T35" s="791"/>
    </row>
    <row r="36" spans="1:20" x14ac:dyDescent="0.15">
      <c r="A36" s="16">
        <v>23</v>
      </c>
      <c r="B36" s="796" t="s">
        <v>266</v>
      </c>
      <c r="C36" s="797"/>
      <c r="D36" s="58" t="s">
        <v>170</v>
      </c>
      <c r="E36" s="23">
        <v>6.0000000000000001E-3</v>
      </c>
      <c r="F36" s="172"/>
      <c r="G36" s="24"/>
      <c r="H36" s="24">
        <v>2.3E-2</v>
      </c>
      <c r="I36" s="24"/>
      <c r="J36" s="24"/>
      <c r="K36" s="208">
        <v>2.1000000000000001E-2</v>
      </c>
      <c r="L36" s="208"/>
      <c r="M36" s="172"/>
      <c r="N36" s="24">
        <v>5.0000000000000001E-3</v>
      </c>
      <c r="O36" s="24"/>
      <c r="P36" s="172"/>
      <c r="Q36" s="23">
        <v>2.3E-2</v>
      </c>
      <c r="R36" s="24">
        <v>5.0000000000000001E-3</v>
      </c>
      <c r="S36" s="214">
        <v>1.4E-2</v>
      </c>
      <c r="T36" s="791"/>
    </row>
    <row r="37" spans="1:20" x14ac:dyDescent="0.15">
      <c r="A37" s="16">
        <v>24</v>
      </c>
      <c r="B37" s="796" t="s">
        <v>57</v>
      </c>
      <c r="C37" s="797"/>
      <c r="D37" s="58" t="s">
        <v>176</v>
      </c>
      <c r="E37" s="23">
        <v>6.0000000000000001E-3</v>
      </c>
      <c r="F37" s="20"/>
      <c r="G37" s="20"/>
      <c r="H37" s="24">
        <v>1.2999999999999999E-2</v>
      </c>
      <c r="I37" s="20"/>
      <c r="J37" s="24"/>
      <c r="K37" s="24">
        <v>7.0000000000000001E-3</v>
      </c>
      <c r="L37" s="24"/>
      <c r="M37" s="24"/>
      <c r="N37" s="24">
        <v>6.0000000000000001E-3</v>
      </c>
      <c r="O37" s="24"/>
      <c r="P37" s="208"/>
      <c r="Q37" s="23">
        <v>1.2999999999999999E-2</v>
      </c>
      <c r="R37" s="24">
        <v>6.0000000000000001E-3</v>
      </c>
      <c r="S37" s="214">
        <v>8.0000000000000002E-3</v>
      </c>
      <c r="T37" s="791"/>
    </row>
    <row r="38" spans="1:20" x14ac:dyDescent="0.15">
      <c r="A38" s="16">
        <v>25</v>
      </c>
      <c r="B38" s="796" t="s">
        <v>267</v>
      </c>
      <c r="C38" s="797"/>
      <c r="D38" s="58" t="s">
        <v>173</v>
      </c>
      <c r="E38" s="28" t="s">
        <v>157</v>
      </c>
      <c r="F38" s="20"/>
      <c r="G38" s="20"/>
      <c r="H38" s="172" t="s">
        <v>157</v>
      </c>
      <c r="I38" s="20"/>
      <c r="J38" s="24"/>
      <c r="K38" s="172" t="s">
        <v>157</v>
      </c>
      <c r="L38" s="172"/>
      <c r="M38" s="172"/>
      <c r="N38" s="172" t="s">
        <v>157</v>
      </c>
      <c r="O38" s="172"/>
      <c r="P38" s="209"/>
      <c r="Q38" s="28" t="s">
        <v>157</v>
      </c>
      <c r="R38" s="172" t="s">
        <v>157</v>
      </c>
      <c r="S38" s="216" t="s">
        <v>157</v>
      </c>
      <c r="T38" s="791"/>
    </row>
    <row r="39" spans="1:20" x14ac:dyDescent="0.15">
      <c r="A39" s="16">
        <v>26</v>
      </c>
      <c r="B39" s="796" t="s">
        <v>59</v>
      </c>
      <c r="C39" s="797"/>
      <c r="D39" s="58" t="s">
        <v>164</v>
      </c>
      <c r="E39" s="23" t="s">
        <v>157</v>
      </c>
      <c r="F39" s="20"/>
      <c r="G39" s="20"/>
      <c r="H39" s="196" t="s">
        <v>157</v>
      </c>
      <c r="I39" s="20"/>
      <c r="J39" s="24"/>
      <c r="K39" s="24" t="s">
        <v>157</v>
      </c>
      <c r="L39" s="24"/>
      <c r="M39" s="24"/>
      <c r="N39" s="24" t="s">
        <v>157</v>
      </c>
      <c r="O39" s="24"/>
      <c r="P39" s="208"/>
      <c r="Q39" s="23" t="s">
        <v>157</v>
      </c>
      <c r="R39" s="24" t="s">
        <v>157</v>
      </c>
      <c r="S39" s="214" t="s">
        <v>157</v>
      </c>
      <c r="T39" s="791"/>
    </row>
    <row r="40" spans="1:20" x14ac:dyDescent="0.15">
      <c r="A40" s="16">
        <v>27</v>
      </c>
      <c r="B40" s="796" t="s">
        <v>60</v>
      </c>
      <c r="C40" s="797"/>
      <c r="D40" s="58" t="s">
        <v>173</v>
      </c>
      <c r="E40" s="23">
        <v>8.0000000000000002E-3</v>
      </c>
      <c r="F40" s="20"/>
      <c r="G40" s="20"/>
      <c r="H40" s="24">
        <v>2.5000000000000001E-2</v>
      </c>
      <c r="I40" s="20"/>
      <c r="J40" s="24"/>
      <c r="K40" s="24">
        <v>2.5999999999999999E-2</v>
      </c>
      <c r="L40" s="24"/>
      <c r="M40" s="24"/>
      <c r="N40" s="24">
        <v>7.0000000000000001E-3</v>
      </c>
      <c r="O40" s="24"/>
      <c r="P40" s="208"/>
      <c r="Q40" s="23">
        <v>2.5999999999999999E-2</v>
      </c>
      <c r="R40" s="24">
        <v>7.0000000000000001E-3</v>
      </c>
      <c r="S40" s="214">
        <v>1.7000000000000001E-2</v>
      </c>
      <c r="T40" s="791"/>
    </row>
    <row r="41" spans="1:20" x14ac:dyDescent="0.15">
      <c r="A41" s="16">
        <v>28</v>
      </c>
      <c r="B41" s="796" t="s">
        <v>61</v>
      </c>
      <c r="C41" s="797"/>
      <c r="D41" s="58" t="s">
        <v>176</v>
      </c>
      <c r="E41" s="23">
        <v>4.0000000000000001E-3</v>
      </c>
      <c r="F41" s="24"/>
      <c r="G41" s="24"/>
      <c r="H41" s="24">
        <v>1.2E-2</v>
      </c>
      <c r="I41" s="24"/>
      <c r="J41" s="24"/>
      <c r="K41" s="24">
        <v>1.0999999999999999E-2</v>
      </c>
      <c r="L41" s="24"/>
      <c r="M41" s="24"/>
      <c r="N41" s="24">
        <v>5.0000000000000001E-3</v>
      </c>
      <c r="O41" s="24"/>
      <c r="P41" s="208"/>
      <c r="Q41" s="23">
        <v>1.2E-2</v>
      </c>
      <c r="R41" s="24">
        <v>4.0000000000000001E-3</v>
      </c>
      <c r="S41" s="214">
        <v>8.0000000000000002E-3</v>
      </c>
      <c r="T41" s="791"/>
    </row>
    <row r="42" spans="1:20" x14ac:dyDescent="0.15">
      <c r="A42" s="16">
        <v>29</v>
      </c>
      <c r="B42" s="796" t="s">
        <v>268</v>
      </c>
      <c r="C42" s="797"/>
      <c r="D42" s="58" t="s">
        <v>176</v>
      </c>
      <c r="E42" s="23">
        <v>2E-3</v>
      </c>
      <c r="F42" s="20"/>
      <c r="G42" s="20"/>
      <c r="H42" s="24">
        <v>3.0000000000000001E-3</v>
      </c>
      <c r="I42" s="20"/>
      <c r="J42" s="24"/>
      <c r="K42" s="24">
        <v>4.0000000000000001E-3</v>
      </c>
      <c r="L42" s="24"/>
      <c r="M42" s="172"/>
      <c r="N42" s="24">
        <v>2E-3</v>
      </c>
      <c r="O42" s="172"/>
      <c r="P42" s="209"/>
      <c r="Q42" s="23">
        <v>4.0000000000000001E-3</v>
      </c>
      <c r="R42" s="24">
        <v>2E-3</v>
      </c>
      <c r="S42" s="214">
        <v>3.0000000000000001E-3</v>
      </c>
      <c r="T42" s="791"/>
    </row>
    <row r="43" spans="1:20" x14ac:dyDescent="0.15">
      <c r="A43" s="16">
        <v>30</v>
      </c>
      <c r="B43" s="796" t="s">
        <v>63</v>
      </c>
      <c r="C43" s="797"/>
      <c r="D43" s="58" t="s">
        <v>178</v>
      </c>
      <c r="E43" s="23" t="s">
        <v>157</v>
      </c>
      <c r="F43" s="20"/>
      <c r="G43" s="20"/>
      <c r="H43" s="24" t="s">
        <v>157</v>
      </c>
      <c r="I43" s="20"/>
      <c r="J43" s="24"/>
      <c r="K43" s="172" t="s">
        <v>157</v>
      </c>
      <c r="L43" s="172"/>
      <c r="M43" s="172"/>
      <c r="N43" s="172" t="s">
        <v>157</v>
      </c>
      <c r="O43" s="172"/>
      <c r="P43" s="209"/>
      <c r="Q43" s="28" t="s">
        <v>157</v>
      </c>
      <c r="R43" s="172" t="s">
        <v>157</v>
      </c>
      <c r="S43" s="216" t="s">
        <v>157</v>
      </c>
      <c r="T43" s="791"/>
    </row>
    <row r="44" spans="1:20" x14ac:dyDescent="0.15">
      <c r="A44" s="16">
        <v>31</v>
      </c>
      <c r="B44" s="796" t="s">
        <v>269</v>
      </c>
      <c r="C44" s="797"/>
      <c r="D44" s="58" t="s">
        <v>180</v>
      </c>
      <c r="E44" s="23" t="s">
        <v>181</v>
      </c>
      <c r="F44" s="20"/>
      <c r="G44" s="20"/>
      <c r="H44" s="24" t="s">
        <v>181</v>
      </c>
      <c r="I44" s="20"/>
      <c r="J44" s="24"/>
      <c r="K44" s="24" t="s">
        <v>181</v>
      </c>
      <c r="L44" s="24"/>
      <c r="M44" s="24"/>
      <c r="N44" s="24" t="s">
        <v>181</v>
      </c>
      <c r="O44" s="24"/>
      <c r="P44" s="208"/>
      <c r="Q44" s="23" t="s">
        <v>181</v>
      </c>
      <c r="R44" s="24" t="s">
        <v>181</v>
      </c>
      <c r="S44" s="214" t="s">
        <v>181</v>
      </c>
      <c r="T44" s="790"/>
    </row>
    <row r="45" spans="1:20" x14ac:dyDescent="0.15">
      <c r="A45" s="16">
        <v>32</v>
      </c>
      <c r="B45" s="796" t="s">
        <v>65</v>
      </c>
      <c r="C45" s="797"/>
      <c r="D45" s="58" t="s">
        <v>218</v>
      </c>
      <c r="E45" s="23"/>
      <c r="F45" s="20"/>
      <c r="G45" s="20"/>
      <c r="H45" s="24" t="s">
        <v>81</v>
      </c>
      <c r="I45" s="20"/>
      <c r="J45" s="24"/>
      <c r="K45" s="24"/>
      <c r="L45" s="24"/>
      <c r="M45" s="24"/>
      <c r="N45" s="24"/>
      <c r="O45" s="24"/>
      <c r="P45" s="208"/>
      <c r="Q45" s="23" t="s">
        <v>81</v>
      </c>
      <c r="R45" s="24" t="s">
        <v>81</v>
      </c>
      <c r="S45" s="214" t="s">
        <v>81</v>
      </c>
      <c r="T45" s="789" t="s">
        <v>25</v>
      </c>
    </row>
    <row r="46" spans="1:20" x14ac:dyDescent="0.15">
      <c r="A46" s="16">
        <v>33</v>
      </c>
      <c r="B46" s="796" t="s">
        <v>66</v>
      </c>
      <c r="C46" s="797"/>
      <c r="D46" s="58" t="s">
        <v>174</v>
      </c>
      <c r="E46" s="23"/>
      <c r="F46" s="20"/>
      <c r="G46" s="20"/>
      <c r="H46" s="25">
        <v>0.01</v>
      </c>
      <c r="I46" s="20"/>
      <c r="J46" s="24"/>
      <c r="K46" s="25"/>
      <c r="L46" s="25"/>
      <c r="M46" s="25"/>
      <c r="N46" s="25"/>
      <c r="O46" s="25"/>
      <c r="P46" s="222"/>
      <c r="Q46" s="27">
        <v>0.01</v>
      </c>
      <c r="R46" s="25">
        <v>0.01</v>
      </c>
      <c r="S46" s="215">
        <v>0.01</v>
      </c>
      <c r="T46" s="791"/>
    </row>
    <row r="47" spans="1:20" x14ac:dyDescent="0.15">
      <c r="A47" s="16">
        <v>34</v>
      </c>
      <c r="B47" s="796" t="s">
        <v>67</v>
      </c>
      <c r="C47" s="797"/>
      <c r="D47" s="58" t="s">
        <v>182</v>
      </c>
      <c r="E47" s="23"/>
      <c r="F47" s="20"/>
      <c r="G47" s="20"/>
      <c r="H47" s="25" t="s">
        <v>519</v>
      </c>
      <c r="I47" s="20"/>
      <c r="J47" s="24"/>
      <c r="K47" s="25"/>
      <c r="L47" s="25"/>
      <c r="M47" s="25"/>
      <c r="N47" s="25"/>
      <c r="O47" s="25"/>
      <c r="P47" s="222"/>
      <c r="Q47" s="27" t="s">
        <v>519</v>
      </c>
      <c r="R47" s="25" t="s">
        <v>519</v>
      </c>
      <c r="S47" s="215" t="s">
        <v>519</v>
      </c>
      <c r="T47" s="791"/>
    </row>
    <row r="48" spans="1:20" x14ac:dyDescent="0.15">
      <c r="A48" s="16">
        <v>35</v>
      </c>
      <c r="B48" s="796" t="s">
        <v>69</v>
      </c>
      <c r="C48" s="797"/>
      <c r="D48" s="58" t="s">
        <v>218</v>
      </c>
      <c r="E48" s="23"/>
      <c r="F48" s="20"/>
      <c r="G48" s="20"/>
      <c r="H48" s="25" t="s">
        <v>81</v>
      </c>
      <c r="I48" s="20"/>
      <c r="J48" s="24"/>
      <c r="K48" s="24"/>
      <c r="L48" s="24"/>
      <c r="M48" s="24"/>
      <c r="N48" s="24"/>
      <c r="O48" s="24"/>
      <c r="P48" s="208"/>
      <c r="Q48" s="23" t="s">
        <v>81</v>
      </c>
      <c r="R48" s="24" t="s">
        <v>81</v>
      </c>
      <c r="S48" s="214" t="s">
        <v>81</v>
      </c>
      <c r="T48" s="791"/>
    </row>
    <row r="49" spans="1:20" x14ac:dyDescent="0.15">
      <c r="A49" s="16">
        <v>36</v>
      </c>
      <c r="B49" s="796" t="s">
        <v>71</v>
      </c>
      <c r="C49" s="797"/>
      <c r="D49" s="58" t="s">
        <v>184</v>
      </c>
      <c r="E49" s="23"/>
      <c r="F49" s="20"/>
      <c r="G49" s="20"/>
      <c r="H49" s="11">
        <v>5.5</v>
      </c>
      <c r="I49" s="20"/>
      <c r="J49" s="24"/>
      <c r="K49" s="11"/>
      <c r="L49" s="11"/>
      <c r="M49" s="11"/>
      <c r="N49" s="11"/>
      <c r="O49" s="11"/>
      <c r="P49" s="205"/>
      <c r="Q49" s="12">
        <v>5.5</v>
      </c>
      <c r="R49" s="11">
        <v>5.5</v>
      </c>
      <c r="S49" s="212">
        <v>5.5</v>
      </c>
      <c r="T49" s="791"/>
    </row>
    <row r="50" spans="1:20" x14ac:dyDescent="0.15">
      <c r="A50" s="16">
        <v>37</v>
      </c>
      <c r="B50" s="796" t="s">
        <v>72</v>
      </c>
      <c r="C50" s="797"/>
      <c r="D50" s="58" t="s">
        <v>183</v>
      </c>
      <c r="E50" s="23"/>
      <c r="F50" s="20"/>
      <c r="G50" s="20"/>
      <c r="H50" s="24" t="s">
        <v>157</v>
      </c>
      <c r="I50" s="20"/>
      <c r="J50" s="24"/>
      <c r="K50" s="24"/>
      <c r="L50" s="24"/>
      <c r="M50" s="24"/>
      <c r="N50" s="24"/>
      <c r="O50" s="24"/>
      <c r="P50" s="208"/>
      <c r="Q50" s="23" t="s">
        <v>157</v>
      </c>
      <c r="R50" s="24" t="s">
        <v>157</v>
      </c>
      <c r="S50" s="214" t="s">
        <v>157</v>
      </c>
      <c r="T50" s="790"/>
    </row>
    <row r="51" spans="1:20" x14ac:dyDescent="0.15">
      <c r="A51" s="16">
        <v>38</v>
      </c>
      <c r="B51" s="796" t="s">
        <v>73</v>
      </c>
      <c r="C51" s="797"/>
      <c r="D51" s="58" t="s">
        <v>184</v>
      </c>
      <c r="E51" s="70">
        <v>9.6</v>
      </c>
      <c r="F51" s="11">
        <v>7.6</v>
      </c>
      <c r="G51" s="11">
        <v>5.8</v>
      </c>
      <c r="H51" s="11">
        <v>7.7</v>
      </c>
      <c r="I51" s="11">
        <v>6.2</v>
      </c>
      <c r="J51" s="11">
        <v>9</v>
      </c>
      <c r="K51" s="11">
        <v>6</v>
      </c>
      <c r="L51" s="11">
        <v>4.8</v>
      </c>
      <c r="M51" s="11">
        <v>6</v>
      </c>
      <c r="N51" s="11">
        <v>6.5</v>
      </c>
      <c r="O51" s="11">
        <v>7.1</v>
      </c>
      <c r="P51" s="205">
        <v>8.1</v>
      </c>
      <c r="Q51" s="12">
        <v>9.6</v>
      </c>
      <c r="R51" s="11">
        <v>4.8</v>
      </c>
      <c r="S51" s="212">
        <v>7</v>
      </c>
      <c r="T51" s="789" t="s">
        <v>39</v>
      </c>
    </row>
    <row r="52" spans="1:20" x14ac:dyDescent="0.15">
      <c r="A52" s="16">
        <v>39</v>
      </c>
      <c r="B52" s="796" t="s">
        <v>376</v>
      </c>
      <c r="C52" s="797"/>
      <c r="D52" s="58" t="s">
        <v>230</v>
      </c>
      <c r="E52" s="23"/>
      <c r="F52" s="20"/>
      <c r="G52" s="20"/>
      <c r="H52" s="20">
        <v>20</v>
      </c>
      <c r="I52" s="20"/>
      <c r="J52" s="24"/>
      <c r="K52" s="20"/>
      <c r="L52" s="20"/>
      <c r="M52" s="20"/>
      <c r="N52" s="20"/>
      <c r="O52" s="20"/>
      <c r="P52" s="207"/>
      <c r="Q52" s="21">
        <v>20</v>
      </c>
      <c r="R52" s="20">
        <v>20</v>
      </c>
      <c r="S52" s="213">
        <v>20</v>
      </c>
      <c r="T52" s="791"/>
    </row>
    <row r="53" spans="1:20" x14ac:dyDescent="0.15">
      <c r="A53" s="16">
        <v>40</v>
      </c>
      <c r="B53" s="796" t="s">
        <v>75</v>
      </c>
      <c r="C53" s="797"/>
      <c r="D53" s="58" t="s">
        <v>231</v>
      </c>
      <c r="E53" s="23"/>
      <c r="F53" s="20"/>
      <c r="G53" s="20"/>
      <c r="H53" s="20">
        <v>56</v>
      </c>
      <c r="I53" s="20"/>
      <c r="J53" s="24"/>
      <c r="K53" s="20"/>
      <c r="L53" s="20"/>
      <c r="M53" s="20"/>
      <c r="N53" s="20"/>
      <c r="O53" s="20"/>
      <c r="P53" s="207"/>
      <c r="Q53" s="21">
        <v>56</v>
      </c>
      <c r="R53" s="20">
        <v>56</v>
      </c>
      <c r="S53" s="213">
        <v>56</v>
      </c>
      <c r="T53" s="790"/>
    </row>
    <row r="54" spans="1:20" x14ac:dyDescent="0.15">
      <c r="A54" s="16">
        <v>41</v>
      </c>
      <c r="B54" s="796" t="s">
        <v>76</v>
      </c>
      <c r="C54" s="797"/>
      <c r="D54" s="58" t="s">
        <v>174</v>
      </c>
      <c r="E54" s="23"/>
      <c r="F54" s="20"/>
      <c r="G54" s="20"/>
      <c r="H54" s="25" t="s">
        <v>521</v>
      </c>
      <c r="I54" s="20"/>
      <c r="J54" s="24"/>
      <c r="K54" s="25"/>
      <c r="L54" s="25"/>
      <c r="M54" s="25"/>
      <c r="N54" s="25"/>
      <c r="O54" s="25"/>
      <c r="P54" s="222"/>
      <c r="Q54" s="27" t="s">
        <v>521</v>
      </c>
      <c r="R54" s="25" t="s">
        <v>521</v>
      </c>
      <c r="S54" s="215" t="s">
        <v>521</v>
      </c>
      <c r="T54" s="789" t="s">
        <v>44</v>
      </c>
    </row>
    <row r="55" spans="1:20" x14ac:dyDescent="0.15">
      <c r="A55" s="16">
        <v>42</v>
      </c>
      <c r="B55" s="796" t="s">
        <v>270</v>
      </c>
      <c r="C55" s="797"/>
      <c r="D55" s="58" t="s">
        <v>233</v>
      </c>
      <c r="E55" s="23"/>
      <c r="F55" s="20"/>
      <c r="G55" s="20"/>
      <c r="H55" s="164">
        <v>9.9999999999999995E-7</v>
      </c>
      <c r="I55" s="20"/>
      <c r="J55" s="164"/>
      <c r="K55" s="164"/>
      <c r="L55" s="164"/>
      <c r="M55" s="164"/>
      <c r="N55" s="164"/>
      <c r="O55" s="164"/>
      <c r="P55" s="232"/>
      <c r="Q55" s="81">
        <v>9.9999999999999995E-7</v>
      </c>
      <c r="R55" s="164">
        <v>9.9999999999999995E-7</v>
      </c>
      <c r="S55" s="249">
        <v>9.9999999999999995E-7</v>
      </c>
      <c r="T55" s="791"/>
    </row>
    <row r="56" spans="1:20" x14ac:dyDescent="0.15">
      <c r="A56" s="16">
        <v>43</v>
      </c>
      <c r="B56" s="796" t="s">
        <v>271</v>
      </c>
      <c r="C56" s="797"/>
      <c r="D56" s="58" t="s">
        <v>233</v>
      </c>
      <c r="E56" s="23"/>
      <c r="F56" s="20"/>
      <c r="G56" s="20"/>
      <c r="H56" s="164" t="s">
        <v>158</v>
      </c>
      <c r="I56" s="20"/>
      <c r="J56" s="164"/>
      <c r="K56" s="164"/>
      <c r="L56" s="164"/>
      <c r="M56" s="164"/>
      <c r="N56" s="164"/>
      <c r="O56" s="164"/>
      <c r="P56" s="232"/>
      <c r="Q56" s="81" t="s">
        <v>158</v>
      </c>
      <c r="R56" s="164" t="s">
        <v>158</v>
      </c>
      <c r="S56" s="249" t="s">
        <v>158</v>
      </c>
      <c r="T56" s="791"/>
    </row>
    <row r="57" spans="1:20" x14ac:dyDescent="0.15">
      <c r="A57" s="16">
        <v>44</v>
      </c>
      <c r="B57" s="796" t="s">
        <v>79</v>
      </c>
      <c r="C57" s="797"/>
      <c r="D57" s="58" t="s">
        <v>168</v>
      </c>
      <c r="E57" s="23"/>
      <c r="F57" s="20"/>
      <c r="G57" s="20"/>
      <c r="H57" s="24" t="s">
        <v>81</v>
      </c>
      <c r="I57" s="20"/>
      <c r="J57" s="24"/>
      <c r="K57" s="24"/>
      <c r="L57" s="24"/>
      <c r="M57" s="24"/>
      <c r="N57" s="24"/>
      <c r="O57" s="24"/>
      <c r="P57" s="208"/>
      <c r="Q57" s="23" t="s">
        <v>81</v>
      </c>
      <c r="R57" s="24" t="s">
        <v>81</v>
      </c>
      <c r="S57" s="214" t="s">
        <v>81</v>
      </c>
      <c r="T57" s="791"/>
    </row>
    <row r="58" spans="1:20" x14ac:dyDescent="0.15">
      <c r="A58" s="16">
        <v>45</v>
      </c>
      <c r="B58" s="796" t="s">
        <v>82</v>
      </c>
      <c r="C58" s="797"/>
      <c r="D58" s="58" t="s">
        <v>235</v>
      </c>
      <c r="E58" s="23"/>
      <c r="F58" s="20"/>
      <c r="G58" s="20"/>
      <c r="H58" s="172" t="s">
        <v>159</v>
      </c>
      <c r="I58" s="20"/>
      <c r="J58" s="24"/>
      <c r="K58" s="172"/>
      <c r="L58" s="172"/>
      <c r="M58" s="172"/>
      <c r="N58" s="172"/>
      <c r="O58" s="172"/>
      <c r="P58" s="209"/>
      <c r="Q58" s="28" t="s">
        <v>159</v>
      </c>
      <c r="R58" s="172" t="s">
        <v>159</v>
      </c>
      <c r="S58" s="216" t="s">
        <v>159</v>
      </c>
      <c r="T58" s="790"/>
    </row>
    <row r="59" spans="1:20" x14ac:dyDescent="0.15">
      <c r="A59" s="16">
        <v>46</v>
      </c>
      <c r="B59" s="796" t="s">
        <v>655</v>
      </c>
      <c r="C59" s="797"/>
      <c r="D59" s="58" t="s">
        <v>185</v>
      </c>
      <c r="E59" s="12">
        <v>0.3</v>
      </c>
      <c r="F59" s="11">
        <v>0.42</v>
      </c>
      <c r="G59" s="11">
        <v>0.53400000000000003</v>
      </c>
      <c r="H59" s="184">
        <v>0.6</v>
      </c>
      <c r="I59" s="11">
        <v>0.7</v>
      </c>
      <c r="J59" s="11">
        <v>0.5</v>
      </c>
      <c r="K59" s="211">
        <v>0.7</v>
      </c>
      <c r="L59" s="11">
        <v>0.6</v>
      </c>
      <c r="M59" s="11">
        <v>0.6</v>
      </c>
      <c r="N59" s="11">
        <v>0.5</v>
      </c>
      <c r="O59" s="11">
        <v>0.5</v>
      </c>
      <c r="P59" s="205">
        <v>0.5</v>
      </c>
      <c r="Q59" s="12">
        <v>0.7</v>
      </c>
      <c r="R59" s="11">
        <v>0.3</v>
      </c>
      <c r="S59" s="212">
        <v>0.5</v>
      </c>
      <c r="T59" s="789" t="s">
        <v>74</v>
      </c>
    </row>
    <row r="60" spans="1:20" x14ac:dyDescent="0.15">
      <c r="A60" s="16">
        <v>47</v>
      </c>
      <c r="B60" s="796" t="s">
        <v>650</v>
      </c>
      <c r="C60" s="797"/>
      <c r="D60" s="58" t="s">
        <v>186</v>
      </c>
      <c r="E60" s="12">
        <v>7.4</v>
      </c>
      <c r="F60" s="11">
        <v>7.3</v>
      </c>
      <c r="G60" s="11">
        <v>7.4</v>
      </c>
      <c r="H60" s="11">
        <v>7</v>
      </c>
      <c r="I60" s="11">
        <v>7.2</v>
      </c>
      <c r="J60" s="11">
        <v>7.2</v>
      </c>
      <c r="K60" s="11">
        <v>7.3</v>
      </c>
      <c r="L60" s="11">
        <v>7.4</v>
      </c>
      <c r="M60" s="11">
        <v>7.3</v>
      </c>
      <c r="N60" s="11">
        <v>7.3</v>
      </c>
      <c r="O60" s="11">
        <v>7.3</v>
      </c>
      <c r="P60" s="205">
        <v>7.4</v>
      </c>
      <c r="Q60" s="12">
        <v>7.4</v>
      </c>
      <c r="R60" s="11">
        <v>7</v>
      </c>
      <c r="S60" s="212">
        <v>7.3</v>
      </c>
      <c r="T60" s="791"/>
    </row>
    <row r="61" spans="1:20" x14ac:dyDescent="0.15">
      <c r="A61" s="16">
        <v>48</v>
      </c>
      <c r="B61" s="796" t="s">
        <v>84</v>
      </c>
      <c r="C61" s="797"/>
      <c r="D61" s="58" t="s">
        <v>187</v>
      </c>
      <c r="E61" s="21" t="s">
        <v>513</v>
      </c>
      <c r="F61" s="20" t="s">
        <v>513</v>
      </c>
      <c r="G61" s="20" t="s">
        <v>513</v>
      </c>
      <c r="H61" s="20" t="s">
        <v>513</v>
      </c>
      <c r="I61" s="20" t="s">
        <v>513</v>
      </c>
      <c r="J61" s="20" t="s">
        <v>513</v>
      </c>
      <c r="K61" s="20" t="s">
        <v>513</v>
      </c>
      <c r="L61" s="20" t="s">
        <v>513</v>
      </c>
      <c r="M61" s="20" t="s">
        <v>513</v>
      </c>
      <c r="N61" s="20" t="s">
        <v>513</v>
      </c>
      <c r="O61" s="20" t="s">
        <v>513</v>
      </c>
      <c r="P61" s="207" t="s">
        <v>513</v>
      </c>
      <c r="Q61" s="244" t="s">
        <v>22</v>
      </c>
      <c r="R61" s="220" t="s">
        <v>22</v>
      </c>
      <c r="S61" s="245" t="s">
        <v>22</v>
      </c>
      <c r="T61" s="791"/>
    </row>
    <row r="62" spans="1:20" x14ac:dyDescent="0.15">
      <c r="A62" s="16">
        <v>49</v>
      </c>
      <c r="B62" s="796" t="s">
        <v>85</v>
      </c>
      <c r="C62" s="797"/>
      <c r="D62" s="58" t="s">
        <v>187</v>
      </c>
      <c r="E62" s="21" t="s">
        <v>513</v>
      </c>
      <c r="F62" s="20" t="s">
        <v>513</v>
      </c>
      <c r="G62" s="20" t="s">
        <v>513</v>
      </c>
      <c r="H62" s="20" t="s">
        <v>513</v>
      </c>
      <c r="I62" s="20" t="s">
        <v>513</v>
      </c>
      <c r="J62" s="20" t="s">
        <v>513</v>
      </c>
      <c r="K62" s="20" t="s">
        <v>513</v>
      </c>
      <c r="L62" s="20" t="s">
        <v>513</v>
      </c>
      <c r="M62" s="20" t="s">
        <v>513</v>
      </c>
      <c r="N62" s="20" t="s">
        <v>513</v>
      </c>
      <c r="O62" s="20" t="s">
        <v>513</v>
      </c>
      <c r="P62" s="207" t="s">
        <v>513</v>
      </c>
      <c r="Q62" s="244" t="s">
        <v>22</v>
      </c>
      <c r="R62" s="220" t="s">
        <v>22</v>
      </c>
      <c r="S62" s="245" t="s">
        <v>22</v>
      </c>
      <c r="T62" s="791"/>
    </row>
    <row r="63" spans="1:20" x14ac:dyDescent="0.15">
      <c r="A63" s="16">
        <v>50</v>
      </c>
      <c r="B63" s="796" t="s">
        <v>86</v>
      </c>
      <c r="C63" s="797"/>
      <c r="D63" s="58" t="s">
        <v>188</v>
      </c>
      <c r="E63" s="12" t="s">
        <v>509</v>
      </c>
      <c r="F63" s="11" t="s">
        <v>509</v>
      </c>
      <c r="G63" s="11" t="s">
        <v>509</v>
      </c>
      <c r="H63" s="11" t="s">
        <v>509</v>
      </c>
      <c r="I63" s="11" t="s">
        <v>509</v>
      </c>
      <c r="J63" s="11" t="s">
        <v>509</v>
      </c>
      <c r="K63" s="11" t="s">
        <v>509</v>
      </c>
      <c r="L63" s="11" t="s">
        <v>509</v>
      </c>
      <c r="M63" s="11" t="s">
        <v>509</v>
      </c>
      <c r="N63" s="11" t="s">
        <v>509</v>
      </c>
      <c r="O63" s="11" t="s">
        <v>509</v>
      </c>
      <c r="P63" s="205" t="s">
        <v>509</v>
      </c>
      <c r="Q63" s="12" t="s">
        <v>509</v>
      </c>
      <c r="R63" s="11" t="s">
        <v>509</v>
      </c>
      <c r="S63" s="212" t="s">
        <v>509</v>
      </c>
      <c r="T63" s="791"/>
    </row>
    <row r="64" spans="1:20" ht="14.25" thickBot="1" x14ac:dyDescent="0.2">
      <c r="A64" s="16">
        <v>51</v>
      </c>
      <c r="B64" s="845" t="s">
        <v>88</v>
      </c>
      <c r="C64" s="846"/>
      <c r="D64" s="62" t="s">
        <v>189</v>
      </c>
      <c r="E64" s="63" t="s">
        <v>506</v>
      </c>
      <c r="F64" s="161" t="s">
        <v>506</v>
      </c>
      <c r="G64" s="161" t="s">
        <v>506</v>
      </c>
      <c r="H64" s="161" t="s">
        <v>506</v>
      </c>
      <c r="I64" s="161" t="s">
        <v>506</v>
      </c>
      <c r="J64" s="161" t="s">
        <v>506</v>
      </c>
      <c r="K64" s="161" t="s">
        <v>506</v>
      </c>
      <c r="L64" s="161" t="s">
        <v>506</v>
      </c>
      <c r="M64" s="161" t="s">
        <v>506</v>
      </c>
      <c r="N64" s="161" t="s">
        <v>506</v>
      </c>
      <c r="O64" s="161" t="s">
        <v>506</v>
      </c>
      <c r="P64" s="301" t="s">
        <v>506</v>
      </c>
      <c r="Q64" s="31" t="s">
        <v>506</v>
      </c>
      <c r="R64" s="161" t="s">
        <v>506</v>
      </c>
      <c r="S64" s="217" t="s">
        <v>506</v>
      </c>
      <c r="T64" s="844"/>
    </row>
    <row r="65" spans="1:20" ht="14.25" thickBot="1" x14ac:dyDescent="0.2">
      <c r="A65" s="838" t="s">
        <v>236</v>
      </c>
      <c r="B65" s="839"/>
      <c r="C65" s="839"/>
      <c r="D65" s="840"/>
      <c r="E65" s="68" t="s">
        <v>505</v>
      </c>
      <c r="F65" s="173" t="s">
        <v>505</v>
      </c>
      <c r="G65" s="173" t="s">
        <v>505</v>
      </c>
      <c r="H65" s="173" t="s">
        <v>505</v>
      </c>
      <c r="I65" s="173" t="s">
        <v>505</v>
      </c>
      <c r="J65" s="173" t="s">
        <v>505</v>
      </c>
      <c r="K65" s="173" t="s">
        <v>505</v>
      </c>
      <c r="L65" s="173" t="s">
        <v>505</v>
      </c>
      <c r="M65" s="173" t="s">
        <v>505</v>
      </c>
      <c r="N65" s="173" t="s">
        <v>505</v>
      </c>
      <c r="O65" s="173" t="s">
        <v>505</v>
      </c>
      <c r="P65" s="319" t="s">
        <v>505</v>
      </c>
      <c r="Q65" s="320"/>
      <c r="R65" s="2"/>
      <c r="S65" s="2"/>
    </row>
    <row r="66" spans="1:20" ht="14.25" thickBot="1" x14ac:dyDescent="0.2">
      <c r="A66" s="841" t="s">
        <v>659</v>
      </c>
      <c r="B66" s="842"/>
      <c r="C66" s="842"/>
      <c r="D66" s="843"/>
      <c r="E66" s="86" t="s">
        <v>379</v>
      </c>
      <c r="F66" s="179">
        <v>1</v>
      </c>
      <c r="G66" s="179">
        <v>1</v>
      </c>
      <c r="H66" s="179">
        <v>2</v>
      </c>
      <c r="I66" s="179">
        <v>1</v>
      </c>
      <c r="J66" s="179">
        <v>1</v>
      </c>
      <c r="K66" s="179" t="s">
        <v>578</v>
      </c>
      <c r="L66" s="179">
        <v>1</v>
      </c>
      <c r="M66" s="179">
        <v>1</v>
      </c>
      <c r="N66" s="179" t="s">
        <v>379</v>
      </c>
      <c r="O66" s="179">
        <v>1</v>
      </c>
      <c r="P66" s="323">
        <v>1</v>
      </c>
      <c r="Q66" s="320"/>
      <c r="R66" s="44"/>
      <c r="S66" s="44"/>
    </row>
    <row r="67" spans="1:20" x14ac:dyDescent="0.15">
      <c r="A67" s="46"/>
      <c r="B67" s="45" t="s">
        <v>102</v>
      </c>
      <c r="C67" s="64"/>
      <c r="D67" s="64"/>
      <c r="E67" s="77"/>
      <c r="F67" s="64"/>
      <c r="G67" s="64"/>
      <c r="H67" s="64"/>
      <c r="I67" s="46"/>
      <c r="J67" s="357"/>
      <c r="K67" s="46"/>
      <c r="M67" s="46"/>
      <c r="N67" s="46"/>
      <c r="O67" s="46"/>
      <c r="P67" s="46"/>
      <c r="Q67" s="2"/>
      <c r="R67" s="46"/>
      <c r="S67" s="2"/>
      <c r="T67" s="46"/>
    </row>
    <row r="68" spans="1:20" x14ac:dyDescent="0.15">
      <c r="B68" s="64"/>
      <c r="C68" s="64"/>
      <c r="D68" s="64"/>
      <c r="E68" s="77"/>
      <c r="F68" s="64"/>
      <c r="G68" s="64"/>
      <c r="H68" s="64"/>
      <c r="K68" s="46"/>
    </row>
  </sheetData>
  <mergeCells count="79">
    <mergeCell ref="B57:C57"/>
    <mergeCell ref="B58:C58"/>
    <mergeCell ref="A65:D65"/>
    <mergeCell ref="A66:D66"/>
    <mergeCell ref="B59:C59"/>
    <mergeCell ref="B60:C60"/>
    <mergeCell ref="B61:C61"/>
    <mergeCell ref="B62:C62"/>
    <mergeCell ref="B63:C63"/>
    <mergeCell ref="B64:C64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1:C21"/>
    <mergeCell ref="B23:C23"/>
    <mergeCell ref="B24:C24"/>
    <mergeCell ref="B25:C25"/>
    <mergeCell ref="B26:C26"/>
    <mergeCell ref="B22:C22"/>
    <mergeCell ref="B16:C16"/>
    <mergeCell ref="B17:C17"/>
    <mergeCell ref="B18:C18"/>
    <mergeCell ref="B19:C19"/>
    <mergeCell ref="B20:C20"/>
    <mergeCell ref="F3:H3"/>
    <mergeCell ref="F4:H4"/>
    <mergeCell ref="A13:C13"/>
    <mergeCell ref="B14:C14"/>
    <mergeCell ref="B15:C15"/>
    <mergeCell ref="A4:B4"/>
    <mergeCell ref="A6:B12"/>
    <mergeCell ref="C6:D6"/>
    <mergeCell ref="C7:D7"/>
    <mergeCell ref="C8:D8"/>
    <mergeCell ref="C9:D9"/>
    <mergeCell ref="C10:D10"/>
    <mergeCell ref="C11:D11"/>
    <mergeCell ref="C12:D12"/>
    <mergeCell ref="T59:T64"/>
    <mergeCell ref="S6:S9"/>
    <mergeCell ref="T6:T12"/>
    <mergeCell ref="Q13:S13"/>
    <mergeCell ref="T14:T15"/>
    <mergeCell ref="T16:T21"/>
    <mergeCell ref="Q6:Q9"/>
    <mergeCell ref="R6:R9"/>
    <mergeCell ref="T22:T26"/>
    <mergeCell ref="T51:T53"/>
    <mergeCell ref="T45:T50"/>
    <mergeCell ref="T27:T33"/>
    <mergeCell ref="T34:T44"/>
    <mergeCell ref="T54:T58"/>
  </mergeCells>
  <phoneticPr fontId="2"/>
  <pageMargins left="0.78740157480314965" right="0.78740157480314965" top="0.39370078740157483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27</vt:i4>
      </vt:variant>
    </vt:vector>
  </HeadingPairs>
  <TitlesOfParts>
    <vt:vector size="56" baseType="lpstr">
      <vt:lpstr>R5計画</vt:lpstr>
      <vt:lpstr>毎日検査</vt:lpstr>
      <vt:lpstr>1 浄水</vt:lpstr>
      <vt:lpstr>1 浄水(管理)</vt:lpstr>
      <vt:lpstr>1浄水(農薬)</vt:lpstr>
      <vt:lpstr>2 南陽</vt:lpstr>
      <vt:lpstr>2 南陽(管理)</vt:lpstr>
      <vt:lpstr>3 高畠</vt:lpstr>
      <vt:lpstr>4 川西</vt:lpstr>
      <vt:lpstr>羽黒川</vt:lpstr>
      <vt:lpstr>刈安川</vt:lpstr>
      <vt:lpstr>水窪(表層)</vt:lpstr>
      <vt:lpstr>水窪(中層)</vt:lpstr>
      <vt:lpstr>水窪(下層)</vt:lpstr>
      <vt:lpstr>原水1系</vt:lpstr>
      <vt:lpstr>原水1系(管理)</vt:lpstr>
      <vt:lpstr>原水1系(農薬)</vt:lpstr>
      <vt:lpstr>沈澱1系</vt:lpstr>
      <vt:lpstr>ろ過1系</vt:lpstr>
      <vt:lpstr>綱木川</vt:lpstr>
      <vt:lpstr>烏川</vt:lpstr>
      <vt:lpstr>綱木(表層)</vt:lpstr>
      <vt:lpstr>綱木(中層)</vt:lpstr>
      <vt:lpstr>綱木(下層)</vt:lpstr>
      <vt:lpstr>原水2系</vt:lpstr>
      <vt:lpstr>原水2系(管理)</vt:lpstr>
      <vt:lpstr>原水2系(農薬) </vt:lpstr>
      <vt:lpstr>沈澱2系</vt:lpstr>
      <vt:lpstr>ろ過2系</vt:lpstr>
      <vt:lpstr>'1 浄水'!Print_Area</vt:lpstr>
      <vt:lpstr>'1 浄水(管理)'!Print_Area</vt:lpstr>
      <vt:lpstr>'1浄水(農薬)'!Print_Area</vt:lpstr>
      <vt:lpstr>'2 南陽'!Print_Area</vt:lpstr>
      <vt:lpstr>'2 南陽(管理)'!Print_Area</vt:lpstr>
      <vt:lpstr>'3 高畠'!Print_Area</vt:lpstr>
      <vt:lpstr>'4 川西'!Print_Area</vt:lpstr>
      <vt:lpstr>ろ過1系!Print_Area</vt:lpstr>
      <vt:lpstr>ろ過2系!Print_Area</vt:lpstr>
      <vt:lpstr>烏川!Print_Area</vt:lpstr>
      <vt:lpstr>羽黒川!Print_Area</vt:lpstr>
      <vt:lpstr>刈安川!Print_Area</vt:lpstr>
      <vt:lpstr>原水1系!Print_Area</vt:lpstr>
      <vt:lpstr>'原水1系(管理)'!Print_Area</vt:lpstr>
      <vt:lpstr>'原水1系(農薬)'!Print_Area</vt:lpstr>
      <vt:lpstr>原水2系!Print_Area</vt:lpstr>
      <vt:lpstr>'原水2系(管理)'!Print_Area</vt:lpstr>
      <vt:lpstr>'原水2系(農薬) '!Print_Area</vt:lpstr>
      <vt:lpstr>'綱木(下層)'!Print_Area</vt:lpstr>
      <vt:lpstr>'綱木(中層)'!Print_Area</vt:lpstr>
      <vt:lpstr>'綱木(表層)'!Print_Area</vt:lpstr>
      <vt:lpstr>綱木川!Print_Area</vt:lpstr>
      <vt:lpstr>'水窪(下層)'!Print_Area</vt:lpstr>
      <vt:lpstr>'水窪(中層)'!Print_Area</vt:lpstr>
      <vt:lpstr>'水窪(表層)'!Print_Area</vt:lpstr>
      <vt:lpstr>沈澱1系!Print_Area</vt:lpstr>
      <vt:lpstr>沈澱2系!Print_Area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田中歩</cp:lastModifiedBy>
  <cp:lastPrinted>2025-06-19T08:33:36Z</cp:lastPrinted>
  <dcterms:created xsi:type="dcterms:W3CDTF">2013-06-14T06:03:27Z</dcterms:created>
  <dcterms:modified xsi:type="dcterms:W3CDTF">2025-06-23T02:18:33Z</dcterms:modified>
</cp:coreProperties>
</file>