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NASKOEI\common-koei\20 水道事業課\10 水道用水供給事業\30 水道 管理担当\20 水質管理関係\60 事業年報\令和７年度版\03 年報作成・通知\①置賜\"/>
    </mc:Choice>
  </mc:AlternateContent>
  <xr:revisionPtr revIDLastSave="0" documentId="13_ncr:1_{D31F0F85-E3ED-40A5-8108-ADD02BA5F556}" xr6:coauthVersionLast="47" xr6:coauthVersionMax="47" xr10:uidLastSave="{00000000-0000-0000-0000-000000000000}"/>
  <bookViews>
    <workbookView xWindow="348" yWindow="348" windowWidth="21636" windowHeight="11484" tabRatio="891" xr2:uid="{00000000-000D-0000-FFFF-FFFF00000000}"/>
  </bookViews>
  <sheets>
    <sheet name="R7計画" sheetId="39" r:id="rId1"/>
    <sheet name="毎日検査" sheetId="40" r:id="rId2"/>
    <sheet name="1 浄水" sheetId="11" r:id="rId3"/>
    <sheet name="1 浄水(管理)" sheetId="26" r:id="rId4"/>
    <sheet name="1浄水(農薬)" sheetId="43" r:id="rId5"/>
    <sheet name="2 南陽" sheetId="21" r:id="rId6"/>
    <sheet name="2 南陽(管理)" sheetId="28" r:id="rId7"/>
    <sheet name="3 高畠" sheetId="20" r:id="rId8"/>
    <sheet name="4 川西" sheetId="4" r:id="rId9"/>
    <sheet name="羽黒川" sheetId="2" r:id="rId10"/>
    <sheet name="刈安川" sheetId="3" r:id="rId11"/>
    <sheet name="水窪(表層)" sheetId="5" r:id="rId12"/>
    <sheet name="水窪(中層)" sheetId="12" r:id="rId13"/>
    <sheet name="水窪(下層)" sheetId="13" r:id="rId14"/>
    <sheet name="原水1系" sheetId="14" r:id="rId15"/>
    <sheet name="原水1系(管理)" sheetId="22" r:id="rId16"/>
    <sheet name="原水1系(農薬)" sheetId="23" r:id="rId17"/>
    <sheet name="沈澱1系" sheetId="15" r:id="rId18"/>
    <sheet name="ろ過1系" sheetId="16" r:id="rId19"/>
    <sheet name="綱木川" sheetId="17" r:id="rId20"/>
    <sheet name="烏川" sheetId="18" r:id="rId21"/>
    <sheet name="綱木(表層)" sheetId="19" r:id="rId22"/>
    <sheet name="綱木(中層)" sheetId="6" r:id="rId23"/>
    <sheet name="綱木(下層)" sheetId="7" r:id="rId24"/>
    <sheet name="原水2系" sheetId="8" r:id="rId25"/>
    <sheet name="原水2系(管理)" sheetId="24" r:id="rId26"/>
    <sheet name="原水2系(農薬) " sheetId="41" r:id="rId27"/>
    <sheet name="沈澱2系" sheetId="9" r:id="rId28"/>
    <sheet name="ろ過2系" sheetId="42" r:id="rId29"/>
  </sheets>
  <externalReferences>
    <externalReference r:id="rId30"/>
  </externalReferences>
  <definedNames>
    <definedName name="_xlnm._FilterDatabase" localSheetId="2" hidden="1">'1 浄水'!$A$6:$O$68</definedName>
    <definedName name="_xlnm._FilterDatabase" localSheetId="11" hidden="1">'水窪(表層)'!$A$11:$T$11</definedName>
    <definedName name="_xlnm.Print_Area" localSheetId="2">'1 浄水'!$A$1:$T$68</definedName>
    <definedName name="_xlnm.Print_Area" localSheetId="3">'1 浄水(管理)'!$A$1:$T$46</definedName>
    <definedName name="_xlnm.Print_Area" localSheetId="4">'1浄水(農薬)'!$A$1:$W$73</definedName>
    <definedName name="_xlnm.Print_Area" localSheetId="5">'2 南陽'!$A$1:$T$67</definedName>
    <definedName name="_xlnm.Print_Area" localSheetId="6">'2 南陽(管理)'!$A$1:$T$42</definedName>
    <definedName name="_xlnm.Print_Area" localSheetId="7">'3 高畠'!$A$1:$T$67</definedName>
    <definedName name="_xlnm.Print_Area" localSheetId="8">'4 川西'!$A$1:$T$67</definedName>
    <definedName name="_xlnm.Print_Area" localSheetId="0">#REF!</definedName>
    <definedName name="_xlnm.Print_Area" localSheetId="18">ろ過1系!$A$1:$T$36</definedName>
    <definedName name="_xlnm.Print_Area" localSheetId="28">ろ過2系!$A$1:$T$42</definedName>
    <definedName name="_xlnm.Print_Area" localSheetId="20">烏川!$A$1:$L$78</definedName>
    <definedName name="_xlnm.Print_Area" localSheetId="9">羽黒川!$A$1:$L$78</definedName>
    <definedName name="_xlnm.Print_Area" localSheetId="10">刈安川!$A$1:$L$81</definedName>
    <definedName name="_xlnm.Print_Area" localSheetId="14">原水1系!$A$1:$T$54</definedName>
    <definedName name="_xlnm.Print_Area" localSheetId="15">'原水1系(管理)'!$A$1:$T$61</definedName>
    <definedName name="_xlnm.Print_Area" localSheetId="16">'原水1系(農薬)'!$A$1:$W$73</definedName>
    <definedName name="_xlnm.Print_Area" localSheetId="24">原水2系!$A$1:$T$53</definedName>
    <definedName name="_xlnm.Print_Area" localSheetId="25">'原水2系(管理)'!$A$1:$T$60</definedName>
    <definedName name="_xlnm.Print_Area" localSheetId="26">'原水2系(農薬) '!$A$1:$W$73</definedName>
    <definedName name="_xlnm.Print_Area" localSheetId="23">'綱木(下層)'!$A$1:$O$69</definedName>
    <definedName name="_xlnm.Print_Area" localSheetId="22">'綱木(中層)'!$A$1:$O$69</definedName>
    <definedName name="_xlnm.Print_Area" localSheetId="21">'綱木(表層)'!$A$1:$T$70</definedName>
    <definedName name="_xlnm.Print_Area" localSheetId="19">綱木川!$A$1:$L$78</definedName>
    <definedName name="_xlnm.Print_Area" localSheetId="13">'水窪(下層)'!$A$1:$O$69</definedName>
    <definedName name="_xlnm.Print_Area" localSheetId="12">'水窪(中層)'!$A$1:$O$69</definedName>
    <definedName name="_xlnm.Print_Area" localSheetId="11">'水窪(表層)'!$A$1:$T$70</definedName>
    <definedName name="_xlnm.Print_Area" localSheetId="17">沈澱1系!$A$1:$L$40</definedName>
    <definedName name="_xlnm.Print_Area" localSheetId="27">沈澱2系!$A$1:$L$40</definedName>
    <definedName name="_xlnm.Print_Area" localSheetId="1">毎日検査!$A$1:$O$43</definedName>
    <definedName name="_xlnm.Print_Area">#REF!</definedName>
    <definedName name="八工" localSheetId="4">#REF!</definedName>
    <definedName name="八工" localSheetId="0">#REF!</definedName>
    <definedName name="八工" localSheetId="28">#REF!</definedName>
    <definedName name="八工" localSheetId="26">#REF!</definedName>
    <definedName name="八工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1" l="1"/>
  <c r="R13" i="11"/>
  <c r="Q13" i="11"/>
  <c r="S12" i="11"/>
  <c r="R12" i="11"/>
  <c r="Q12" i="11"/>
  <c r="S11" i="11"/>
  <c r="R11" i="11"/>
  <c r="Q11" i="11"/>
  <c r="V11" i="43" l="1"/>
  <c r="T11" i="43"/>
  <c r="R11" i="43"/>
  <c r="V10" i="43"/>
  <c r="T10" i="43"/>
  <c r="R10" i="43"/>
  <c r="V9" i="43"/>
  <c r="T9" i="43"/>
  <c r="R9" i="43"/>
  <c r="V8" i="43"/>
  <c r="T8" i="43"/>
  <c r="R8" i="43"/>
  <c r="V7" i="43"/>
  <c r="T7" i="43"/>
  <c r="R7" i="43"/>
  <c r="V6" i="43"/>
  <c r="T6" i="43"/>
  <c r="R6" i="43"/>
  <c r="B1" i="43"/>
  <c r="S12" i="42"/>
  <c r="R12" i="42"/>
  <c r="Q12" i="42"/>
  <c r="S11" i="42"/>
  <c r="R11" i="42"/>
  <c r="Q11" i="42"/>
  <c r="S10" i="42"/>
  <c r="R10" i="42"/>
  <c r="Q10" i="42"/>
  <c r="B1" i="42"/>
  <c r="V11" i="41"/>
  <c r="T11" i="41"/>
  <c r="R11" i="41"/>
  <c r="V10" i="41"/>
  <c r="T10" i="41"/>
  <c r="R10" i="41"/>
  <c r="V9" i="41"/>
  <c r="T9" i="41"/>
  <c r="R9" i="41"/>
  <c r="V8" i="41"/>
  <c r="T8" i="41"/>
  <c r="R8" i="41"/>
  <c r="V7" i="41"/>
  <c r="T7" i="41"/>
  <c r="R7" i="41"/>
  <c r="V6" i="41"/>
  <c r="T6" i="41"/>
  <c r="R6" i="41"/>
  <c r="B1" i="41"/>
  <c r="S12" i="16" l="1"/>
  <c r="R12" i="16"/>
  <c r="Q12" i="16"/>
  <c r="S11" i="16"/>
  <c r="R11" i="16"/>
  <c r="Q11" i="16"/>
  <c r="S10" i="16"/>
  <c r="R10" i="16"/>
  <c r="Q10" i="16"/>
  <c r="O11" i="22" l="1"/>
  <c r="O10" i="22"/>
  <c r="O9" i="22"/>
  <c r="O8" i="22"/>
  <c r="O7" i="22"/>
  <c r="O6" i="22"/>
  <c r="L11" i="22" l="1"/>
  <c r="L10" i="22"/>
  <c r="L9" i="22"/>
  <c r="L8" i="22"/>
  <c r="L7" i="22"/>
  <c r="L6" i="22"/>
  <c r="K6" i="22" l="1"/>
  <c r="I6" i="22" l="1"/>
  <c r="I7" i="22"/>
  <c r="I8" i="22"/>
  <c r="I9" i="22"/>
  <c r="I10" i="22"/>
  <c r="I11" i="22"/>
  <c r="E11" i="22" l="1"/>
  <c r="E10" i="22"/>
  <c r="E9" i="22"/>
  <c r="E8" i="22"/>
  <c r="E7" i="22"/>
  <c r="E6" i="22"/>
  <c r="F6" i="22"/>
  <c r="G6" i="22"/>
  <c r="F7" i="22"/>
  <c r="G7" i="22"/>
  <c r="F8" i="22"/>
  <c r="G8" i="22"/>
  <c r="F9" i="22"/>
  <c r="G9" i="22"/>
  <c r="F10" i="22"/>
  <c r="G10" i="22"/>
  <c r="F11" i="22"/>
  <c r="G11" i="22"/>
  <c r="P11" i="22"/>
  <c r="P10" i="22"/>
  <c r="P9" i="22"/>
  <c r="P8" i="22"/>
  <c r="P7" i="22"/>
  <c r="P6" i="22"/>
  <c r="J6" i="22"/>
  <c r="M6" i="22"/>
  <c r="N6" i="22"/>
  <c r="J7" i="22"/>
  <c r="K7" i="22"/>
  <c r="M7" i="22"/>
  <c r="N7" i="22"/>
  <c r="J8" i="22"/>
  <c r="K8" i="22"/>
  <c r="M8" i="22"/>
  <c r="N8" i="22"/>
  <c r="J9" i="22"/>
  <c r="K9" i="22"/>
  <c r="M9" i="22"/>
  <c r="N9" i="22"/>
  <c r="J10" i="22"/>
  <c r="K10" i="22"/>
  <c r="M10" i="22"/>
  <c r="N10" i="22"/>
  <c r="J11" i="22"/>
  <c r="K11" i="22"/>
  <c r="M11" i="22"/>
  <c r="N11" i="22"/>
  <c r="H11" i="22"/>
  <c r="H10" i="22"/>
  <c r="H9" i="22"/>
  <c r="H8" i="22"/>
  <c r="H7" i="22"/>
  <c r="H6" i="22"/>
  <c r="S10" i="14" l="1"/>
  <c r="R10" i="28"/>
  <c r="S11" i="28"/>
  <c r="Q11" i="22"/>
  <c r="R11" i="23"/>
  <c r="R10" i="23"/>
  <c r="R9" i="23"/>
  <c r="R8" i="23"/>
  <c r="R7" i="23"/>
  <c r="R6" i="23"/>
  <c r="V6" i="23"/>
  <c r="V7" i="23"/>
  <c r="V8" i="23"/>
  <c r="V9" i="23"/>
  <c r="V10" i="23"/>
  <c r="V11" i="23"/>
  <c r="T7" i="23"/>
  <c r="T8" i="23"/>
  <c r="T9" i="23"/>
  <c r="T10" i="23"/>
  <c r="T11" i="23"/>
  <c r="T6" i="23"/>
  <c r="S12" i="4"/>
  <c r="R12" i="4"/>
  <c r="Q12" i="4"/>
  <c r="S11" i="4"/>
  <c r="R11" i="4"/>
  <c r="Q11" i="4"/>
  <c r="S10" i="4"/>
  <c r="R10" i="4"/>
  <c r="Q10" i="4"/>
  <c r="B1" i="4"/>
  <c r="S12" i="20"/>
  <c r="R12" i="20"/>
  <c r="Q12" i="20"/>
  <c r="S11" i="20"/>
  <c r="R11" i="20"/>
  <c r="Q11" i="20"/>
  <c r="S10" i="20"/>
  <c r="R10" i="20"/>
  <c r="Q10" i="20"/>
  <c r="B1" i="20"/>
  <c r="A1" i="28"/>
  <c r="S12" i="21"/>
  <c r="R12" i="21"/>
  <c r="Q12" i="21"/>
  <c r="S11" i="21"/>
  <c r="R11" i="21"/>
  <c r="Q11" i="21"/>
  <c r="S10" i="21"/>
  <c r="R10" i="21"/>
  <c r="Q10" i="21"/>
  <c r="B1" i="21"/>
  <c r="B1" i="26"/>
  <c r="B1" i="11"/>
  <c r="K12" i="9"/>
  <c r="J12" i="9"/>
  <c r="I12" i="9"/>
  <c r="K11" i="9"/>
  <c r="J11" i="9"/>
  <c r="I11" i="9"/>
  <c r="K10" i="9"/>
  <c r="J10" i="9"/>
  <c r="I10" i="9"/>
  <c r="B1" i="9"/>
  <c r="B1" i="24"/>
  <c r="S11" i="8"/>
  <c r="R11" i="8"/>
  <c r="Q11" i="8"/>
  <c r="S10" i="8"/>
  <c r="R10" i="8"/>
  <c r="Q10" i="8"/>
  <c r="B1" i="8"/>
  <c r="N11" i="7"/>
  <c r="M11" i="7"/>
  <c r="L11" i="7"/>
  <c r="N10" i="7"/>
  <c r="M10" i="7"/>
  <c r="L10" i="7"/>
  <c r="B1" i="7"/>
  <c r="N11" i="6"/>
  <c r="M11" i="6"/>
  <c r="L11" i="6"/>
  <c r="N10" i="6"/>
  <c r="M10" i="6"/>
  <c r="L10" i="6"/>
  <c r="B1" i="6"/>
  <c r="S11" i="19"/>
  <c r="R11" i="19"/>
  <c r="Q11" i="19"/>
  <c r="S10" i="19"/>
  <c r="R10" i="19"/>
  <c r="Q10" i="19"/>
  <c r="B1" i="19"/>
  <c r="K11" i="18"/>
  <c r="J11" i="18"/>
  <c r="I11" i="18"/>
  <c r="K10" i="18"/>
  <c r="J10" i="18"/>
  <c r="I10" i="18"/>
  <c r="B1" i="18"/>
  <c r="K11" i="17"/>
  <c r="J11" i="17"/>
  <c r="I11" i="17"/>
  <c r="K10" i="17"/>
  <c r="J10" i="17"/>
  <c r="I10" i="17"/>
  <c r="B1" i="17"/>
  <c r="B1" i="16"/>
  <c r="K12" i="15"/>
  <c r="J12" i="15"/>
  <c r="I12" i="15"/>
  <c r="K11" i="15"/>
  <c r="J11" i="15"/>
  <c r="I11" i="15"/>
  <c r="K10" i="15"/>
  <c r="J10" i="15"/>
  <c r="I10" i="15"/>
  <c r="B1" i="15"/>
  <c r="B1" i="23"/>
  <c r="B1" i="22"/>
  <c r="S11" i="14"/>
  <c r="R11" i="14"/>
  <c r="Q11" i="14"/>
  <c r="R10" i="14"/>
  <c r="Q10" i="14"/>
  <c r="B1" i="14"/>
  <c r="N11" i="13"/>
  <c r="M11" i="13"/>
  <c r="L11" i="13"/>
  <c r="N10" i="13"/>
  <c r="M10" i="13"/>
  <c r="L10" i="13"/>
  <c r="B1" i="13"/>
  <c r="N11" i="12"/>
  <c r="M11" i="12"/>
  <c r="L11" i="12"/>
  <c r="N10" i="12"/>
  <c r="M10" i="12"/>
  <c r="L10" i="12"/>
  <c r="B1" i="12"/>
  <c r="S11" i="5"/>
  <c r="R11" i="5"/>
  <c r="Q11" i="5"/>
  <c r="S10" i="5"/>
  <c r="R10" i="5"/>
  <c r="Q10" i="5"/>
  <c r="B1" i="5"/>
  <c r="K11" i="3"/>
  <c r="J11" i="3"/>
  <c r="I11" i="3"/>
  <c r="K10" i="3"/>
  <c r="J10" i="3"/>
  <c r="I10" i="3"/>
  <c r="B1" i="3"/>
  <c r="K11" i="2"/>
  <c r="J11" i="2"/>
  <c r="I11" i="2"/>
  <c r="K10" i="2"/>
  <c r="J10" i="2"/>
  <c r="I10" i="2"/>
  <c r="R11" i="22"/>
  <c r="R10" i="22"/>
  <c r="S10" i="22"/>
  <c r="Q10" i="22"/>
  <c r="S11" i="22"/>
  <c r="Q11" i="26" l="1"/>
  <c r="Q10" i="24"/>
  <c r="R11" i="24"/>
  <c r="R11" i="26"/>
  <c r="S11" i="26"/>
  <c r="R10" i="24"/>
  <c r="Q11" i="28"/>
  <c r="R11" i="28"/>
  <c r="S10" i="24"/>
  <c r="S10" i="28"/>
  <c r="S12" i="26"/>
  <c r="Q10" i="28"/>
  <c r="Q11" i="24"/>
  <c r="R12" i="26"/>
  <c r="Q12" i="26"/>
  <c r="S11" i="24"/>
</calcChain>
</file>

<file path=xl/sharedStrings.xml><?xml version="1.0" encoding="utf-8"?>
<sst xmlns="http://schemas.openxmlformats.org/spreadsheetml/2006/main" count="10241" uniqueCount="723">
  <si>
    <t>番号</t>
    <rPh sb="0" eb="2">
      <t>バンゴウ</t>
    </rPh>
    <phoneticPr fontId="3"/>
  </si>
  <si>
    <t>水質検査実施地点名称</t>
    <rPh sb="0" eb="2">
      <t>スイシツ</t>
    </rPh>
    <rPh sb="2" eb="4">
      <t>ケンサ</t>
    </rPh>
    <rPh sb="4" eb="6">
      <t>ジッシ</t>
    </rPh>
    <rPh sb="6" eb="8">
      <t>チテン</t>
    </rPh>
    <rPh sb="8" eb="10">
      <t>メイショウ</t>
    </rPh>
    <phoneticPr fontId="3"/>
  </si>
  <si>
    <t>採水区分</t>
    <rPh sb="0" eb="2">
      <t>サイスイ</t>
    </rPh>
    <rPh sb="2" eb="4">
      <t>クブン</t>
    </rPh>
    <phoneticPr fontId="3"/>
  </si>
  <si>
    <t>羽黒川(水窪ダム)</t>
    <rPh sb="0" eb="2">
      <t>ハグロ</t>
    </rPh>
    <rPh sb="2" eb="3">
      <t>ガワ</t>
    </rPh>
    <rPh sb="4" eb="6">
      <t>ミズクボ</t>
    </rPh>
    <phoneticPr fontId="3"/>
  </si>
  <si>
    <t>試料採取時の
記録事項</t>
    <rPh sb="0" eb="2">
      <t>シリョウ</t>
    </rPh>
    <rPh sb="2" eb="4">
      <t>サイシュ</t>
    </rPh>
    <rPh sb="4" eb="5">
      <t>ジ</t>
    </rPh>
    <rPh sb="7" eb="9">
      <t>キロク</t>
    </rPh>
    <rPh sb="9" eb="11">
      <t>ジコウ</t>
    </rPh>
    <phoneticPr fontId="3"/>
  </si>
  <si>
    <t>採  水  月  日</t>
    <rPh sb="0" eb="1">
      <t>サイ</t>
    </rPh>
    <rPh sb="3" eb="4">
      <t>ミズ</t>
    </rPh>
    <rPh sb="6" eb="7">
      <t>ツキ</t>
    </rPh>
    <rPh sb="9" eb="10">
      <t>ヒ</t>
    </rPh>
    <phoneticPr fontId="2"/>
  </si>
  <si>
    <t>最 高</t>
    <rPh sb="0" eb="1">
      <t>サイ</t>
    </rPh>
    <rPh sb="2" eb="3">
      <t>タカ</t>
    </rPh>
    <phoneticPr fontId="2"/>
  </si>
  <si>
    <t>最 低</t>
    <rPh sb="0" eb="1">
      <t>サイ</t>
    </rPh>
    <rPh sb="2" eb="3">
      <t>テイ</t>
    </rPh>
    <phoneticPr fontId="2"/>
  </si>
  <si>
    <t>平 均</t>
    <rPh sb="0" eb="1">
      <t>ヒラ</t>
    </rPh>
    <rPh sb="2" eb="3">
      <t>ヒトシ</t>
    </rPh>
    <phoneticPr fontId="2"/>
  </si>
  <si>
    <t>備　　考</t>
    <rPh sb="0" eb="1">
      <t>ビ</t>
    </rPh>
    <rPh sb="3" eb="4">
      <t>コウ</t>
    </rPh>
    <phoneticPr fontId="3"/>
  </si>
  <si>
    <t>採  水  時　刻</t>
    <rPh sb="0" eb="1">
      <t>サイ</t>
    </rPh>
    <rPh sb="3" eb="4">
      <t>ミズ</t>
    </rPh>
    <rPh sb="6" eb="7">
      <t>トキ</t>
    </rPh>
    <rPh sb="8" eb="9">
      <t>コク</t>
    </rPh>
    <phoneticPr fontId="2"/>
  </si>
  <si>
    <t>天  候（前日）</t>
    <rPh sb="0" eb="1">
      <t>テン</t>
    </rPh>
    <rPh sb="3" eb="4">
      <t>コウ</t>
    </rPh>
    <rPh sb="5" eb="7">
      <t>ゼンジツ</t>
    </rPh>
    <phoneticPr fontId="2"/>
  </si>
  <si>
    <t>天  候（当日）</t>
    <rPh sb="0" eb="1">
      <t>テン</t>
    </rPh>
    <rPh sb="3" eb="4">
      <t>コウ</t>
    </rPh>
    <rPh sb="5" eb="7">
      <t>トウジツ</t>
    </rPh>
    <phoneticPr fontId="2"/>
  </si>
  <si>
    <t>気   温 （℃）</t>
    <rPh sb="0" eb="1">
      <t>キ</t>
    </rPh>
    <rPh sb="4" eb="5">
      <t>アツシ</t>
    </rPh>
    <phoneticPr fontId="2"/>
  </si>
  <si>
    <t>水　 温 （℃）</t>
    <rPh sb="0" eb="1">
      <t>ミズ</t>
    </rPh>
    <rPh sb="3" eb="4">
      <t>アツシ</t>
    </rPh>
    <phoneticPr fontId="2"/>
  </si>
  <si>
    <t>水 質 基 準 項 目</t>
    <rPh sb="0" eb="1">
      <t>ミズ</t>
    </rPh>
    <rPh sb="2" eb="3">
      <t>シツ</t>
    </rPh>
    <rPh sb="4" eb="5">
      <t>モト</t>
    </rPh>
    <rPh sb="6" eb="7">
      <t>ジュン</t>
    </rPh>
    <rPh sb="8" eb="9">
      <t>コウ</t>
    </rPh>
    <rPh sb="10" eb="11">
      <t>メ</t>
    </rPh>
    <phoneticPr fontId="3"/>
  </si>
  <si>
    <t>単位</t>
    <rPh sb="0" eb="2">
      <t>タンイ</t>
    </rPh>
    <phoneticPr fontId="3"/>
  </si>
  <si>
    <t>一般細菌</t>
    <rPh sb="0" eb="2">
      <t>イッパン</t>
    </rPh>
    <rPh sb="2" eb="4">
      <t>サイキン</t>
    </rPh>
    <phoneticPr fontId="3"/>
  </si>
  <si>
    <t>個/mL</t>
    <rPh sb="0" eb="1">
      <t>コ</t>
    </rPh>
    <phoneticPr fontId="3"/>
  </si>
  <si>
    <t>病原微生物</t>
    <rPh sb="0" eb="2">
      <t>ビョウゲン</t>
    </rPh>
    <rPh sb="2" eb="5">
      <t>ビセイブツ</t>
    </rPh>
    <phoneticPr fontId="3"/>
  </si>
  <si>
    <t>大腸菌</t>
    <rPh sb="0" eb="3">
      <t>ダイチョウキン</t>
    </rPh>
    <phoneticPr fontId="3"/>
  </si>
  <si>
    <t>-</t>
    <phoneticPr fontId="3"/>
  </si>
  <si>
    <t>-</t>
  </si>
  <si>
    <t>カドミウム及びその化合物</t>
    <rPh sb="5" eb="6">
      <t>オヨ</t>
    </rPh>
    <rPh sb="9" eb="12">
      <t>カゴウブツ</t>
    </rPh>
    <phoneticPr fontId="3"/>
  </si>
  <si>
    <t>mg/L</t>
    <phoneticPr fontId="3"/>
  </si>
  <si>
    <t>金属類</t>
    <rPh sb="0" eb="3">
      <t>キンゾクルイ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</si>
  <si>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</si>
  <si>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mg/L</t>
    <phoneticPr fontId="3"/>
  </si>
  <si>
    <t>セレン及びその化合物</t>
    <rPh sb="3" eb="4">
      <t>オヨ</t>
    </rPh>
    <rPh sb="7" eb="10">
      <t>カゴウブツ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</si>
  <si>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</si>
  <si>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mg/L</t>
    <phoneticPr fontId="3"/>
  </si>
  <si>
    <t>ヒ素及びその化合物</t>
    <rPh sb="1" eb="2">
      <t>ソ</t>
    </rPh>
    <rPh sb="2" eb="3">
      <t>オヨ</t>
    </rPh>
    <rPh sb="6" eb="9">
      <t>カゴウブツ</t>
    </rPh>
    <phoneticPr fontId="3"/>
  </si>
  <si>
    <t>mg/L</t>
    <phoneticPr fontId="3"/>
  </si>
  <si>
    <t>六価クロム化合物</t>
    <rPh sb="0" eb="2">
      <t>ロッカ</t>
    </rPh>
    <rPh sb="5" eb="8">
      <t>カゴウブツ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</si>
  <si>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</si>
  <si>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mg/L</t>
    <phoneticPr fontId="3"/>
  </si>
  <si>
    <t>消毒副生成物</t>
    <rPh sb="0" eb="2">
      <t>ショウドク</t>
    </rPh>
    <rPh sb="2" eb="3">
      <t>フク</t>
    </rPh>
    <rPh sb="3" eb="6">
      <t>セイセイブツ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</si>
  <si>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3"/>
  </si>
  <si>
    <t>mg/L</t>
    <phoneticPr fontId="3"/>
  </si>
  <si>
    <t>無機物</t>
    <rPh sb="0" eb="3">
      <t>ムキブツ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</si>
  <si>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</si>
  <si>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</si>
  <si>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</si>
  <si>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mg/L</t>
    <phoneticPr fontId="3"/>
  </si>
  <si>
    <t>有機物</t>
    <rPh sb="0" eb="3">
      <t>ユウキブツ</t>
    </rPh>
    <phoneticPr fontId="3"/>
  </si>
  <si>
    <t>1,4-ジオキサン</t>
    <phoneticPr fontId="3"/>
  </si>
  <si>
    <t>mg/L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</si>
  <si>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</si>
  <si>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</si>
  <si>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</si>
  <si>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</si>
  <si>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塩素酸</t>
    <rPh sb="0" eb="2">
      <t>エンソ</t>
    </rPh>
    <rPh sb="2" eb="3">
      <t>サン</t>
    </rPh>
    <phoneticPr fontId="3"/>
  </si>
  <si>
    <t>mg/L</t>
    <phoneticPr fontId="3"/>
  </si>
  <si>
    <t>クロロ酢酸</t>
    <rPh sb="3" eb="5">
      <t>サクサン</t>
    </rPh>
    <phoneticPr fontId="3"/>
  </si>
  <si>
    <t>mg/L</t>
    <phoneticPr fontId="3"/>
  </si>
  <si>
    <t>-</t>
    <phoneticPr fontId="3"/>
  </si>
  <si>
    <t>クロロホルム</t>
    <phoneticPr fontId="3"/>
  </si>
  <si>
    <t>ジクロロ酢酸</t>
    <rPh sb="4" eb="6">
      <t>サクサン</t>
    </rPh>
    <phoneticPr fontId="3"/>
  </si>
  <si>
    <t>ジブロモクロロメタン</t>
    <phoneticPr fontId="3"/>
  </si>
  <si>
    <t>臭素酸</t>
    <rPh sb="0" eb="2">
      <t>シュウソ</t>
    </rPh>
    <rPh sb="2" eb="3">
      <t>サン</t>
    </rPh>
    <phoneticPr fontId="3"/>
  </si>
  <si>
    <t>総トリハロメタン</t>
    <rPh sb="0" eb="1">
      <t>ソウ</t>
    </rPh>
    <phoneticPr fontId="3"/>
  </si>
  <si>
    <t>トリクロロ酢酸</t>
    <rPh sb="5" eb="7">
      <t>サクサン</t>
    </rPh>
    <phoneticPr fontId="3"/>
  </si>
  <si>
    <t>ブロモジクロロメタン</t>
    <phoneticPr fontId="3"/>
  </si>
  <si>
    <t>ブロモホルム</t>
    <phoneticPr fontId="3"/>
  </si>
  <si>
    <t>ホルムアルデヒド</t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</si>
  <si>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</si>
  <si>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</si>
  <si>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</si>
  <si>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mg/L</t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</si>
  <si>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</si>
  <si>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ナトリウム及びその化合物</t>
    <rPh sb="5" eb="6">
      <t>オヨ</t>
    </rPh>
    <rPh sb="9" eb="12">
      <t>カゴウブツ</t>
    </rPh>
    <phoneticPr fontId="3"/>
  </si>
  <si>
    <t>マンガン及びその化合物</t>
    <rPh sb="4" eb="5">
      <t>オヨ</t>
    </rPh>
    <rPh sb="8" eb="11">
      <t>カゴウブツ</t>
    </rPh>
    <phoneticPr fontId="3"/>
  </si>
  <si>
    <t>塩化物イオン</t>
    <rPh sb="0" eb="3">
      <t>エンカブツ</t>
    </rPh>
    <phoneticPr fontId="3"/>
  </si>
  <si>
    <t>その他</t>
    <rPh sb="2" eb="3">
      <t>タ</t>
    </rPh>
    <phoneticPr fontId="3"/>
  </si>
  <si>
    <t>蒸発残留物</t>
    <rPh sb="0" eb="2">
      <t>ジョウハツ</t>
    </rPh>
    <rPh sb="2" eb="5">
      <t>ザンリュウブツ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</si>
  <si>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</si>
  <si>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ジェオスミン</t>
    <phoneticPr fontId="3"/>
  </si>
  <si>
    <t>2-メチルイソボルネオール</t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</si>
  <si>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</si>
  <si>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mg/L</t>
    <phoneticPr fontId="3"/>
  </si>
  <si>
    <t>&lt;0.005</t>
  </si>
  <si>
    <t>フェノール類</t>
    <rPh sb="5" eb="6">
      <t>ルイ</t>
    </rPh>
    <phoneticPr fontId="3"/>
  </si>
  <si>
    <t>ｐＨ値</t>
    <rPh sb="2" eb="3">
      <t>チ</t>
    </rPh>
    <phoneticPr fontId="3"/>
  </si>
  <si>
    <t>味</t>
    <rPh sb="0" eb="1">
      <t>アジ</t>
    </rPh>
    <phoneticPr fontId="3"/>
  </si>
  <si>
    <t>臭気</t>
    <rPh sb="0" eb="2">
      <t>シュウキ</t>
    </rPh>
    <phoneticPr fontId="3"/>
  </si>
  <si>
    <t>色度</t>
    <rPh sb="0" eb="2">
      <t>シキド</t>
    </rPh>
    <phoneticPr fontId="3"/>
  </si>
  <si>
    <t>度</t>
    <rPh sb="0" eb="1">
      <t>ド</t>
    </rPh>
    <phoneticPr fontId="3"/>
  </si>
  <si>
    <t>濁度</t>
    <rPh sb="0" eb="2">
      <t>ダクド</t>
    </rPh>
    <phoneticPr fontId="3"/>
  </si>
  <si>
    <t>そ　の　他　項　目</t>
    <rPh sb="4" eb="5">
      <t>タ</t>
    </rPh>
    <rPh sb="6" eb="7">
      <t>コウ</t>
    </rPh>
    <rPh sb="8" eb="9">
      <t>メ</t>
    </rPh>
    <phoneticPr fontId="3"/>
  </si>
  <si>
    <t>全窒素</t>
    <rPh sb="0" eb="1">
      <t>ゼン</t>
    </rPh>
    <rPh sb="1" eb="3">
      <t>チッソ</t>
    </rPh>
    <phoneticPr fontId="3"/>
  </si>
  <si>
    <t>全りん</t>
    <rPh sb="0" eb="1">
      <t>ゼン</t>
    </rPh>
    <phoneticPr fontId="3"/>
  </si>
  <si>
    <t>mg/L</t>
  </si>
  <si>
    <t>総アルカリ度</t>
    <rPh sb="0" eb="1">
      <t>ソウ</t>
    </rPh>
    <rPh sb="5" eb="6">
      <t>ド</t>
    </rPh>
    <phoneticPr fontId="3"/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</si>
  <si>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</si>
  <si>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個/100ml</t>
    <rPh sb="0" eb="1">
      <t>コ</t>
    </rPh>
    <phoneticPr fontId="3"/>
  </si>
  <si>
    <t>アンモニア態窒素</t>
  </si>
  <si>
    <t>リン酸イオン</t>
    <rPh sb="2" eb="3">
      <t>サン</t>
    </rPh>
    <phoneticPr fontId="3"/>
  </si>
  <si>
    <t>溶存酸素</t>
    <rPh sb="0" eb="4">
      <t>ヨウゾンサンソ</t>
    </rPh>
    <phoneticPr fontId="3"/>
  </si>
  <si>
    <t>※ 検査機関：１＝置賜電気水道事務所　２＝株式会社丹野</t>
    <rPh sb="20" eb="22">
      <t>カブシキ</t>
    </rPh>
    <rPh sb="22" eb="24">
      <t>ガイシャ</t>
    </rPh>
    <rPh sb="24" eb="26">
      <t>タンノ</t>
    </rPh>
    <phoneticPr fontId="3"/>
  </si>
  <si>
    <t>-</t>
    <rPh sb="0" eb="1">
      <t>スイケイゲンスイ</t>
    </rPh>
    <phoneticPr fontId="3"/>
  </si>
  <si>
    <t>&lt;0.0002</t>
  </si>
  <si>
    <t>&lt;0.00005</t>
  </si>
  <si>
    <t>水窪ダム(表層)</t>
    <rPh sb="0" eb="2">
      <t>ミズクボ</t>
    </rPh>
    <rPh sb="5" eb="7">
      <t>ヒョウソウ</t>
    </rPh>
    <phoneticPr fontId="3"/>
  </si>
  <si>
    <t>1,4-ジオキサン</t>
    <phoneticPr fontId="3"/>
  </si>
  <si>
    <t>mg/L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</si>
  <si>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</si>
  <si>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</si>
  <si>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</si>
  <si>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</si>
  <si>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mg/L</t>
    <phoneticPr fontId="3"/>
  </si>
  <si>
    <t>ジェオスミン</t>
    <phoneticPr fontId="3"/>
  </si>
  <si>
    <t>mg/L</t>
    <phoneticPr fontId="3"/>
  </si>
  <si>
    <t>2-メチルイソボルネオール</t>
    <phoneticPr fontId="3"/>
  </si>
  <si>
    <t>-</t>
    <phoneticPr fontId="3"/>
  </si>
  <si>
    <t>アンモニア態窒素</t>
    <rPh sb="5" eb="6">
      <t>タイ</t>
    </rPh>
    <rPh sb="6" eb="8">
      <t>チッソ</t>
    </rPh>
    <phoneticPr fontId="3"/>
  </si>
  <si>
    <t>Abs</t>
    <phoneticPr fontId="3"/>
  </si>
  <si>
    <t>浸食性遊離炭酸</t>
    <rPh sb="0" eb="2">
      <t>シンショク</t>
    </rPh>
    <rPh sb="2" eb="3">
      <t>セイ</t>
    </rPh>
    <rPh sb="3" eb="5">
      <t>ユウリ</t>
    </rPh>
    <rPh sb="5" eb="7">
      <t>タンサン</t>
    </rPh>
    <phoneticPr fontId="3"/>
  </si>
  <si>
    <t>トリハロメタン生成能</t>
    <rPh sb="7" eb="9">
      <t>セイセイ</t>
    </rPh>
    <rPh sb="9" eb="10">
      <t>ノウ</t>
    </rPh>
    <phoneticPr fontId="3"/>
  </si>
  <si>
    <t>個/100mL</t>
    <rPh sb="0" eb="1">
      <t>コ</t>
    </rPh>
    <phoneticPr fontId="3"/>
  </si>
  <si>
    <t>透明度</t>
    <rPh sb="0" eb="3">
      <t>トウメイド</t>
    </rPh>
    <phoneticPr fontId="3"/>
  </si>
  <si>
    <t>m</t>
    <phoneticPr fontId="3"/>
  </si>
  <si>
    <t>臭気強度(TON)</t>
    <rPh sb="0" eb="2">
      <t>シュウキ</t>
    </rPh>
    <rPh sb="2" eb="4">
      <t>キョウド</t>
    </rPh>
    <phoneticPr fontId="3"/>
  </si>
  <si>
    <t>電気伝導率</t>
    <rPh sb="0" eb="2">
      <t>デンキ</t>
    </rPh>
    <rPh sb="2" eb="5">
      <t>デンドウリツ</t>
    </rPh>
    <phoneticPr fontId="3"/>
  </si>
  <si>
    <t>μS/cm(25℃)</t>
    <phoneticPr fontId="3"/>
  </si>
  <si>
    <t>&lt;0.002</t>
  </si>
  <si>
    <t>水窪ダム(中層)</t>
    <rPh sb="0" eb="2">
      <t>ミズクボ</t>
    </rPh>
    <rPh sb="5" eb="7">
      <t>チュウソウ</t>
    </rPh>
    <phoneticPr fontId="3"/>
  </si>
  <si>
    <t>1,4-ジオキサン</t>
    <phoneticPr fontId="3"/>
  </si>
  <si>
    <t>mg/L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</si>
  <si>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</si>
  <si>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</si>
  <si>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</si>
  <si>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</si>
  <si>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mg/L</t>
    <phoneticPr fontId="3"/>
  </si>
  <si>
    <t>ジェオスミン</t>
    <phoneticPr fontId="3"/>
  </si>
  <si>
    <t>mg/L</t>
    <phoneticPr fontId="3"/>
  </si>
  <si>
    <t>2-メチルイソボルネオール</t>
    <phoneticPr fontId="3"/>
  </si>
  <si>
    <t>-</t>
    <phoneticPr fontId="3"/>
  </si>
  <si>
    <t>水窪ダム(下層)</t>
    <rPh sb="0" eb="2">
      <t>ミズクボ</t>
    </rPh>
    <rPh sb="5" eb="7">
      <t>カソウ</t>
    </rPh>
    <phoneticPr fontId="3"/>
  </si>
  <si>
    <t>試料採取時の
記録事項</t>
    <rPh sb="0" eb="4">
      <t>シリョウサイシュ</t>
    </rPh>
    <rPh sb="4" eb="5">
      <t>ジ</t>
    </rPh>
    <rPh sb="7" eb="9">
      <t>キロク</t>
    </rPh>
    <rPh sb="9" eb="11">
      <t>ジコウ</t>
    </rPh>
    <phoneticPr fontId="3"/>
  </si>
  <si>
    <t>原水</t>
    <rPh sb="0" eb="2">
      <t>ゲンスイ</t>
    </rPh>
    <phoneticPr fontId="3"/>
  </si>
  <si>
    <t>&lt;0.0003</t>
  </si>
  <si>
    <t>&lt;0.001</t>
  </si>
  <si>
    <t>&lt;0.000001</t>
  </si>
  <si>
    <t>&lt;0.0005</t>
  </si>
  <si>
    <t>処理工程水</t>
    <rPh sb="0" eb="2">
      <t>ショリ</t>
    </rPh>
    <rPh sb="2" eb="4">
      <t>コウテイ</t>
    </rPh>
    <rPh sb="4" eb="5">
      <t>スイ</t>
    </rPh>
    <phoneticPr fontId="3"/>
  </si>
  <si>
    <t>基準値(mg/L)</t>
    <rPh sb="0" eb="3">
      <t>キジュンチ</t>
    </rPh>
    <phoneticPr fontId="3"/>
  </si>
  <si>
    <t xml:space="preserve"> 100個/mL以下</t>
    <rPh sb="4" eb="5">
      <t>コ</t>
    </rPh>
    <rPh sb="8" eb="10">
      <t>イカ</t>
    </rPh>
    <phoneticPr fontId="3"/>
  </si>
  <si>
    <t xml:space="preserve"> 検出されないこと</t>
    <rPh sb="1" eb="3">
      <t>ケンシュツ</t>
    </rPh>
    <phoneticPr fontId="3"/>
  </si>
  <si>
    <t xml:space="preserve"> 0.01 以下</t>
    <rPh sb="6" eb="8">
      <t>イカ</t>
    </rPh>
    <phoneticPr fontId="3"/>
  </si>
  <si>
    <t xml:space="preserve"> 10 以下</t>
    <rPh sb="4" eb="6">
      <t>イカ</t>
    </rPh>
    <phoneticPr fontId="3"/>
  </si>
  <si>
    <t xml:space="preserve"> 0.6 以下</t>
    <rPh sb="5" eb="7">
      <t>イカ</t>
    </rPh>
    <phoneticPr fontId="3"/>
  </si>
  <si>
    <t>&lt;0.06</t>
  </si>
  <si>
    <t xml:space="preserve"> 0.02 以下</t>
    <rPh sb="6" eb="8">
      <t>イカ</t>
    </rPh>
    <phoneticPr fontId="3"/>
  </si>
  <si>
    <t>クロロホルム</t>
    <phoneticPr fontId="3"/>
  </si>
  <si>
    <t xml:space="preserve"> 0.06 以下</t>
    <rPh sb="6" eb="8">
      <t>イカ</t>
    </rPh>
    <phoneticPr fontId="3"/>
  </si>
  <si>
    <t xml:space="preserve"> 0.04 以下</t>
    <rPh sb="6" eb="8">
      <t>イカ</t>
    </rPh>
    <phoneticPr fontId="3"/>
  </si>
  <si>
    <t>ジブロモクロロメタン</t>
    <phoneticPr fontId="3"/>
  </si>
  <si>
    <t xml:space="preserve"> 0.1 以下</t>
    <rPh sb="5" eb="7">
      <t>イカ</t>
    </rPh>
    <phoneticPr fontId="3"/>
  </si>
  <si>
    <t xml:space="preserve"> 0.2 以下</t>
    <rPh sb="5" eb="7">
      <t>イカ</t>
    </rPh>
    <phoneticPr fontId="3"/>
  </si>
  <si>
    <t>ブロモジクロロメタン</t>
    <phoneticPr fontId="3"/>
  </si>
  <si>
    <t xml:space="preserve"> 0.03 以下</t>
    <rPh sb="6" eb="8">
      <t>イカ</t>
    </rPh>
    <phoneticPr fontId="3"/>
  </si>
  <si>
    <t>ブロモホルム</t>
    <phoneticPr fontId="3"/>
  </si>
  <si>
    <t xml:space="preserve"> 0.09 以下</t>
    <rPh sb="6" eb="8">
      <t>イカ</t>
    </rPh>
    <phoneticPr fontId="3"/>
  </si>
  <si>
    <t>ホルムアルデヒド</t>
    <phoneticPr fontId="3"/>
  </si>
  <si>
    <t xml:space="preserve"> 0.08 以下</t>
    <rPh sb="6" eb="8">
      <t>イカ</t>
    </rPh>
    <phoneticPr fontId="3"/>
  </si>
  <si>
    <t>&lt;0.008</t>
  </si>
  <si>
    <t xml:space="preserve"> 0.3 以下</t>
    <rPh sb="5" eb="7">
      <t>イカ</t>
    </rPh>
    <phoneticPr fontId="3"/>
  </si>
  <si>
    <t xml:space="preserve"> 0.05 以下</t>
    <rPh sb="6" eb="8">
      <t>イカ</t>
    </rPh>
    <phoneticPr fontId="3"/>
  </si>
  <si>
    <t xml:space="preserve"> 200 以下</t>
    <rPh sb="5" eb="7">
      <t>イカ</t>
    </rPh>
    <phoneticPr fontId="3"/>
  </si>
  <si>
    <t xml:space="preserve"> 3 以下</t>
    <rPh sb="3" eb="5">
      <t>イカ</t>
    </rPh>
    <phoneticPr fontId="3"/>
  </si>
  <si>
    <t xml:space="preserve"> 5.8以上8.6以下</t>
    <rPh sb="4" eb="6">
      <t>イジョウ</t>
    </rPh>
    <rPh sb="9" eb="11">
      <t>イカ</t>
    </rPh>
    <phoneticPr fontId="3"/>
  </si>
  <si>
    <t xml:space="preserve"> 異常でないこと</t>
    <rPh sb="1" eb="3">
      <t>イジョウ</t>
    </rPh>
    <phoneticPr fontId="3"/>
  </si>
  <si>
    <t xml:space="preserve"> 5度 以下</t>
    <rPh sb="2" eb="3">
      <t>ド</t>
    </rPh>
    <rPh sb="4" eb="6">
      <t>イカ</t>
    </rPh>
    <phoneticPr fontId="3"/>
  </si>
  <si>
    <t xml:space="preserve"> 2度 以下</t>
    <rPh sb="2" eb="3">
      <t>ド</t>
    </rPh>
    <rPh sb="4" eb="6">
      <t>イカ</t>
    </rPh>
    <phoneticPr fontId="3"/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</si>
  <si>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</si>
  <si>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</si>
  <si>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</si>
  <si>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</si>
  <si>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</si>
  <si>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</si>
  <si>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</si>
  <si>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</si>
  <si>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</si>
  <si>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</si>
  <si>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</si>
  <si>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アルミニウム及びその化合物</t>
  </si>
  <si>
    <t>鉄及びその化合物</t>
  </si>
  <si>
    <t>マンガン及びその化合物</t>
  </si>
  <si>
    <t>塩化物イオン</t>
  </si>
  <si>
    <t>有機物（ＴＯＣ：全有機炭素）</t>
  </si>
  <si>
    <t>ｐＨ値</t>
  </si>
  <si>
    <t>味</t>
  </si>
  <si>
    <t>臭気</t>
  </si>
  <si>
    <t>色度</t>
  </si>
  <si>
    <t>濁度</t>
  </si>
  <si>
    <t>最高</t>
    <rPh sb="0" eb="2">
      <t>サイコウ</t>
    </rPh>
    <phoneticPr fontId="3"/>
  </si>
  <si>
    <t>最低</t>
    <rPh sb="0" eb="2">
      <t>サイテイ</t>
    </rPh>
    <phoneticPr fontId="3"/>
  </si>
  <si>
    <t>平均</t>
    <rPh sb="0" eb="2">
      <t>ヘイキン</t>
    </rPh>
    <phoneticPr fontId="3"/>
  </si>
  <si>
    <t>&lt;0.004</t>
  </si>
  <si>
    <t>採  水  場　所</t>
    <rPh sb="0" eb="1">
      <t>サイ</t>
    </rPh>
    <rPh sb="3" eb="4">
      <t>ミズ</t>
    </rPh>
    <rPh sb="6" eb="7">
      <t>バ</t>
    </rPh>
    <rPh sb="8" eb="9">
      <t>ショ</t>
    </rPh>
    <phoneticPr fontId="2"/>
  </si>
  <si>
    <t xml:space="preserve"> 0.003 以下</t>
    <rPh sb="7" eb="9">
      <t>イカ</t>
    </rPh>
    <phoneticPr fontId="3"/>
  </si>
  <si>
    <t xml:space="preserve"> 0.0005 以下</t>
    <rPh sb="8" eb="10">
      <t>イカ</t>
    </rPh>
    <phoneticPr fontId="3"/>
  </si>
  <si>
    <t xml:space="preserve"> 0.8 以下</t>
    <rPh sb="5" eb="7">
      <t>イカ</t>
    </rPh>
    <phoneticPr fontId="3"/>
  </si>
  <si>
    <t xml:space="preserve"> 1.0 以下</t>
    <rPh sb="5" eb="7">
      <t>イカ</t>
    </rPh>
    <phoneticPr fontId="3"/>
  </si>
  <si>
    <t xml:space="preserve"> 0.002 以下</t>
    <rPh sb="7" eb="9">
      <t>イカ</t>
    </rPh>
    <phoneticPr fontId="3"/>
  </si>
  <si>
    <t>1,4-ジオキサン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</si>
  <si>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</si>
  <si>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</si>
  <si>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</si>
  <si>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</si>
  <si>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クロロホルム</t>
    <phoneticPr fontId="3"/>
  </si>
  <si>
    <t>ジブロモクロロメタン</t>
    <phoneticPr fontId="3"/>
  </si>
  <si>
    <t>ブロモジクロロメタン</t>
    <phoneticPr fontId="3"/>
  </si>
  <si>
    <t>ブロモホルム</t>
    <phoneticPr fontId="3"/>
  </si>
  <si>
    <t>ホルムアルデヒド</t>
    <phoneticPr fontId="3"/>
  </si>
  <si>
    <t xml:space="preserve"> 300 以下</t>
    <rPh sb="5" eb="7">
      <t>イカ</t>
    </rPh>
    <phoneticPr fontId="3"/>
  </si>
  <si>
    <t xml:space="preserve"> 500 以下</t>
    <rPh sb="5" eb="7">
      <t>イカ</t>
    </rPh>
    <phoneticPr fontId="3"/>
  </si>
  <si>
    <t>ジェオスミン</t>
    <phoneticPr fontId="3"/>
  </si>
  <si>
    <t xml:space="preserve"> 0.00001 以下</t>
    <rPh sb="9" eb="11">
      <t>イカ</t>
    </rPh>
    <phoneticPr fontId="3"/>
  </si>
  <si>
    <t>2-メチルイソボルネオール</t>
    <phoneticPr fontId="3"/>
  </si>
  <si>
    <t xml:space="preserve"> 0.005 以下</t>
    <rPh sb="7" eb="9">
      <t>イカ</t>
    </rPh>
    <phoneticPr fontId="3"/>
  </si>
  <si>
    <t>基 準 の 適 合 状 況</t>
    <rPh sb="0" eb="1">
      <t>モト</t>
    </rPh>
    <rPh sb="2" eb="3">
      <t>ジュン</t>
    </rPh>
    <rPh sb="6" eb="7">
      <t>テキ</t>
    </rPh>
    <rPh sb="8" eb="9">
      <t>ゴウ</t>
    </rPh>
    <rPh sb="10" eb="11">
      <t>ジョウ</t>
    </rPh>
    <rPh sb="12" eb="13">
      <t>キョウ</t>
    </rPh>
    <phoneticPr fontId="3"/>
  </si>
  <si>
    <t>量水所</t>
    <rPh sb="0" eb="1">
      <t>リョウ</t>
    </rPh>
    <rPh sb="1" eb="2">
      <t>スイ</t>
    </rPh>
    <rPh sb="2" eb="3">
      <t>ジョ</t>
    </rPh>
    <phoneticPr fontId="3"/>
  </si>
  <si>
    <t>南陽量水所</t>
    <rPh sb="0" eb="2">
      <t>ナンヨウ</t>
    </rPh>
    <rPh sb="2" eb="3">
      <t>リョウ</t>
    </rPh>
    <rPh sb="3" eb="4">
      <t>スイ</t>
    </rPh>
    <rPh sb="4" eb="5">
      <t>ジョ</t>
    </rPh>
    <phoneticPr fontId="3"/>
  </si>
  <si>
    <t>1,4-ジオキサン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</si>
  <si>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</si>
  <si>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</si>
  <si>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</si>
  <si>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</si>
  <si>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クロロホルム</t>
    <phoneticPr fontId="3"/>
  </si>
  <si>
    <t>ジブロモクロロメタン</t>
    <phoneticPr fontId="3"/>
  </si>
  <si>
    <t>ブロモジクロロメタン</t>
    <phoneticPr fontId="3"/>
  </si>
  <si>
    <t>ホルムアルデヒド</t>
    <phoneticPr fontId="3"/>
  </si>
  <si>
    <t>ジェオスミン</t>
    <phoneticPr fontId="3"/>
  </si>
  <si>
    <t>2-メチルイソボルネオール</t>
    <phoneticPr fontId="3"/>
  </si>
  <si>
    <t>1,4-ジオキサン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</si>
  <si>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</si>
  <si>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</si>
  <si>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</si>
  <si>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</si>
  <si>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クロロホルム</t>
    <phoneticPr fontId="3"/>
  </si>
  <si>
    <t>ジブロモクロロメタン</t>
    <phoneticPr fontId="3"/>
  </si>
  <si>
    <t>ブロモジクロロメタン</t>
    <phoneticPr fontId="3"/>
  </si>
  <si>
    <t>ホルムアルデヒド</t>
    <phoneticPr fontId="3"/>
  </si>
  <si>
    <t>ジェオスミン</t>
    <phoneticPr fontId="3"/>
  </si>
  <si>
    <t>2-メチルイソボルネオール</t>
    <phoneticPr fontId="3"/>
  </si>
  <si>
    <t>1,4-ジオキサン</t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</si>
  <si>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</si>
  <si>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</si>
  <si>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</si>
  <si>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</si>
  <si>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クロロホルム</t>
    <phoneticPr fontId="3"/>
  </si>
  <si>
    <t>ジブロモクロロメタン</t>
    <phoneticPr fontId="3"/>
  </si>
  <si>
    <t>ブロモジクロロメタン</t>
    <phoneticPr fontId="3"/>
  </si>
  <si>
    <t>ホルムアルデヒド</t>
    <phoneticPr fontId="3"/>
  </si>
  <si>
    <t>ジェオスミン</t>
    <phoneticPr fontId="3"/>
  </si>
  <si>
    <t>2-メチルイソボルネオール</t>
    <phoneticPr fontId="3"/>
  </si>
  <si>
    <t>試料採取時の記録事項</t>
    <rPh sb="0" eb="2">
      <t>シリョウ</t>
    </rPh>
    <rPh sb="2" eb="4">
      <t>サイシュ</t>
    </rPh>
    <rPh sb="4" eb="5">
      <t>ジ</t>
    </rPh>
    <rPh sb="6" eb="8">
      <t>キロク</t>
    </rPh>
    <rPh sb="8" eb="10">
      <t>ジコウ</t>
    </rPh>
    <phoneticPr fontId="3"/>
  </si>
  <si>
    <t>採　水　月　日</t>
    <rPh sb="0" eb="1">
      <t>サイ</t>
    </rPh>
    <rPh sb="2" eb="3">
      <t>ミズ</t>
    </rPh>
    <rPh sb="4" eb="5">
      <t>ツキ</t>
    </rPh>
    <rPh sb="6" eb="7">
      <t>ヒ</t>
    </rPh>
    <phoneticPr fontId="2"/>
  </si>
  <si>
    <t>備　考</t>
    <rPh sb="0" eb="1">
      <t>ソナエ</t>
    </rPh>
    <rPh sb="2" eb="3">
      <t>コウ</t>
    </rPh>
    <phoneticPr fontId="3"/>
  </si>
  <si>
    <t>採　水　時　間</t>
    <rPh sb="0" eb="1">
      <t>サイ</t>
    </rPh>
    <rPh sb="2" eb="3">
      <t>ミズ</t>
    </rPh>
    <rPh sb="4" eb="5">
      <t>トキ</t>
    </rPh>
    <rPh sb="6" eb="7">
      <t>アイダ</t>
    </rPh>
    <phoneticPr fontId="2"/>
  </si>
  <si>
    <t>天　候（前日）</t>
    <rPh sb="0" eb="1">
      <t>テン</t>
    </rPh>
    <rPh sb="2" eb="3">
      <t>コウ</t>
    </rPh>
    <rPh sb="4" eb="6">
      <t>ゼンジツ</t>
    </rPh>
    <phoneticPr fontId="2"/>
  </si>
  <si>
    <t>天　候（当日）</t>
    <rPh sb="0" eb="1">
      <t>テン</t>
    </rPh>
    <rPh sb="2" eb="3">
      <t>コウ</t>
    </rPh>
    <rPh sb="4" eb="6">
      <t>トウジツ</t>
    </rPh>
    <phoneticPr fontId="2"/>
  </si>
  <si>
    <t>気　　温　(℃)</t>
    <rPh sb="0" eb="1">
      <t>キ</t>
    </rPh>
    <rPh sb="3" eb="4">
      <t>アツシ</t>
    </rPh>
    <phoneticPr fontId="2"/>
  </si>
  <si>
    <t>水　　温　(℃)</t>
    <rPh sb="0" eb="1">
      <t>ミズ</t>
    </rPh>
    <rPh sb="3" eb="4">
      <t>アツシ</t>
    </rPh>
    <phoneticPr fontId="2"/>
  </si>
  <si>
    <t>水質管理目標設定項目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phoneticPr fontId="3"/>
  </si>
  <si>
    <t>目標値（mg/L）</t>
    <rPh sb="0" eb="3">
      <t>モクヒョウチ</t>
    </rPh>
    <phoneticPr fontId="3"/>
  </si>
  <si>
    <t>アンチモン及びその化合物</t>
    <rPh sb="5" eb="6">
      <t>オヨ</t>
    </rPh>
    <rPh sb="9" eb="12">
      <t>カゴウブツ</t>
    </rPh>
    <phoneticPr fontId="3"/>
  </si>
  <si>
    <t>金属類</t>
    <rPh sb="0" eb="2">
      <t>キンゾク</t>
    </rPh>
    <rPh sb="2" eb="3">
      <t>ルイ</t>
    </rPh>
    <phoneticPr fontId="3"/>
  </si>
  <si>
    <t>ウラン及びその化合物</t>
    <rPh sb="3" eb="4">
      <t>オヨ</t>
    </rPh>
    <rPh sb="7" eb="10">
      <t>カゴウブツ</t>
    </rPh>
    <phoneticPr fontId="3"/>
  </si>
  <si>
    <t xml:space="preserve"> 0.002 以下（暫定）</t>
    <rPh sb="7" eb="9">
      <t>イカ</t>
    </rPh>
    <rPh sb="10" eb="12">
      <t>ザンテイ</t>
    </rPh>
    <phoneticPr fontId="3"/>
  </si>
  <si>
    <t>ニッケル及びその化合物</t>
    <rPh sb="4" eb="5">
      <t>オヨ</t>
    </rPh>
    <rPh sb="8" eb="11">
      <t>カゴウブツ</t>
    </rPh>
    <phoneticPr fontId="3"/>
  </si>
  <si>
    <t>1,2-ジクロロエタン</t>
    <phoneticPr fontId="3"/>
  </si>
  <si>
    <t>トルエン</t>
    <phoneticPr fontId="3"/>
  </si>
  <si>
    <t xml:space="preserve"> 0.4 以下</t>
    <rPh sb="5" eb="7">
      <t>イカ</t>
    </rPh>
    <phoneticPr fontId="3"/>
  </si>
  <si>
    <t>フタル酸ジ(2-エチルヘキシル)</t>
    <rPh sb="3" eb="4">
      <t>サン</t>
    </rPh>
    <phoneticPr fontId="3"/>
  </si>
  <si>
    <t>亜塩素酸</t>
    <rPh sb="0" eb="1">
      <t>ア</t>
    </rPh>
    <rPh sb="1" eb="4">
      <t>エンソサン</t>
    </rPh>
    <phoneticPr fontId="3"/>
  </si>
  <si>
    <t>消毒剤</t>
    <rPh sb="0" eb="2">
      <t>ショウドク</t>
    </rPh>
    <rPh sb="2" eb="3">
      <t>ザイ</t>
    </rPh>
    <phoneticPr fontId="3"/>
  </si>
  <si>
    <t>二酸化塩素</t>
    <rPh sb="0" eb="3">
      <t>ニサンカ</t>
    </rPh>
    <rPh sb="3" eb="5">
      <t>エンソ</t>
    </rPh>
    <phoneticPr fontId="3"/>
  </si>
  <si>
    <t>ジクロロアセトニトリル</t>
    <phoneticPr fontId="3"/>
  </si>
  <si>
    <t xml:space="preserve"> 0.01 以下（暫定）</t>
    <rPh sb="6" eb="12">
      <t>イカ</t>
    </rPh>
    <phoneticPr fontId="3"/>
  </si>
  <si>
    <t>抱水クロラール</t>
    <rPh sb="0" eb="1">
      <t>カカ</t>
    </rPh>
    <rPh sb="1" eb="2">
      <t>ミズ</t>
    </rPh>
    <phoneticPr fontId="3"/>
  </si>
  <si>
    <t xml:space="preserve"> 0.02 以下（暫定）</t>
    <rPh sb="6" eb="12">
      <t>イカ</t>
    </rPh>
    <phoneticPr fontId="3"/>
  </si>
  <si>
    <t>農薬類</t>
    <rPh sb="0" eb="3">
      <t>ノウヤクルイ</t>
    </rPh>
    <phoneticPr fontId="3"/>
  </si>
  <si>
    <t>農薬類</t>
    <rPh sb="0" eb="2">
      <t>ノウヤク</t>
    </rPh>
    <rPh sb="2" eb="3">
      <t>ルイ</t>
    </rPh>
    <phoneticPr fontId="3"/>
  </si>
  <si>
    <t>残留塩素</t>
    <rPh sb="0" eb="2">
      <t>ザンリュウ</t>
    </rPh>
    <rPh sb="2" eb="4">
      <t>エンソ</t>
    </rPh>
    <phoneticPr fontId="3"/>
  </si>
  <si>
    <t xml:space="preserve"> 1 以下</t>
    <rPh sb="3" eb="5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</si>
  <si>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</si>
  <si>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 xml:space="preserve"> 10 以上、100 以下</t>
    <rPh sb="4" eb="6">
      <t>イジョウ</t>
    </rPh>
    <rPh sb="11" eb="13">
      <t>イカ</t>
    </rPh>
    <phoneticPr fontId="3"/>
  </si>
  <si>
    <t>遊離炭酸</t>
    <rPh sb="0" eb="2">
      <t>ユウリ</t>
    </rPh>
    <rPh sb="2" eb="4">
      <t>タンサン</t>
    </rPh>
    <phoneticPr fontId="3"/>
  </si>
  <si>
    <t xml:space="preserve"> 20 以下</t>
    <rPh sb="4" eb="6">
      <t>イカ</t>
    </rPh>
    <phoneticPr fontId="3"/>
  </si>
  <si>
    <t>1,1,1-トリクロロエタン</t>
    <phoneticPr fontId="3"/>
  </si>
  <si>
    <t>メチル-t-ブチルエーテル</t>
    <phoneticPr fontId="3"/>
  </si>
  <si>
    <t>有機物質(過マンガン酸カリウム消費量)</t>
    <rPh sb="0" eb="2">
      <t>ユウキ</t>
    </rPh>
    <rPh sb="2" eb="4">
      <t>ブッシツ</t>
    </rPh>
    <rPh sb="5" eb="6">
      <t>カ</t>
    </rPh>
    <rPh sb="10" eb="11">
      <t>サン</t>
    </rPh>
    <rPh sb="15" eb="18">
      <t>ショウヒリョウ</t>
    </rPh>
    <phoneticPr fontId="3"/>
  </si>
  <si>
    <t xml:space="preserve"> 30 以上、200 以下</t>
    <rPh sb="4" eb="6">
      <t>イジョウ</t>
    </rPh>
    <rPh sb="11" eb="13">
      <t>イカ</t>
    </rPh>
    <phoneticPr fontId="3"/>
  </si>
  <si>
    <t xml:space="preserve"> 1 度以下</t>
    <rPh sb="3" eb="4">
      <t>ド</t>
    </rPh>
    <rPh sb="4" eb="6">
      <t>イカ</t>
    </rPh>
    <phoneticPr fontId="3"/>
  </si>
  <si>
    <t xml:space="preserve"> 7.5 程度</t>
    <rPh sb="5" eb="7">
      <t>テイド</t>
    </rPh>
    <phoneticPr fontId="3"/>
  </si>
  <si>
    <t>腐食性(ランゲリア指数)</t>
    <rPh sb="0" eb="3">
      <t>フショクセイ</t>
    </rPh>
    <rPh sb="9" eb="11">
      <t>シスウ</t>
    </rPh>
    <phoneticPr fontId="3"/>
  </si>
  <si>
    <t>従属栄養細菌</t>
    <rPh sb="0" eb="2">
      <t>ジュウゾク</t>
    </rPh>
    <rPh sb="2" eb="4">
      <t>エイヨウ</t>
    </rPh>
    <rPh sb="4" eb="6">
      <t>サイキン</t>
    </rPh>
    <phoneticPr fontId="3"/>
  </si>
  <si>
    <t>微生物</t>
    <rPh sb="0" eb="3">
      <t>ビセイブツ</t>
    </rPh>
    <phoneticPr fontId="3"/>
  </si>
  <si>
    <t>1,1-ジクロロエチレン</t>
    <phoneticPr fontId="3"/>
  </si>
  <si>
    <t>クリプトスポリジウム</t>
    <phoneticPr fontId="2"/>
  </si>
  <si>
    <t>クリプトスポリジウム</t>
    <phoneticPr fontId="2"/>
  </si>
  <si>
    <t>原虫類</t>
    <rPh sb="0" eb="2">
      <t>ゲンチュウ</t>
    </rPh>
    <rPh sb="2" eb="3">
      <t>ルイ</t>
    </rPh>
    <phoneticPr fontId="3"/>
  </si>
  <si>
    <t>ジアルジア</t>
    <phoneticPr fontId="2"/>
  </si>
  <si>
    <t>ジアルジア</t>
    <phoneticPr fontId="2"/>
  </si>
  <si>
    <t>嫌気性芽胞菌</t>
    <rPh sb="0" eb="2">
      <t>ケンキ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</si>
  <si>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※1 農薬類の目標値は、各農薬の検出値をそれぞれの目標値で除した値を合計として、その合計値が１以下であることを示す。</t>
    <rPh sb="3" eb="6">
      <t>ノウヤクルイ</t>
    </rPh>
    <rPh sb="7" eb="10">
      <t>モクヒョウチ</t>
    </rPh>
    <rPh sb="12" eb="13">
      <t>カク</t>
    </rPh>
    <rPh sb="13" eb="15">
      <t>ノウヤク</t>
    </rPh>
    <rPh sb="16" eb="19">
      <t>ケンシュツチ</t>
    </rPh>
    <rPh sb="25" eb="28">
      <t>モクヒョウチ</t>
    </rPh>
    <rPh sb="29" eb="30">
      <t>ジョ</t>
    </rPh>
    <rPh sb="32" eb="33">
      <t>アタイ</t>
    </rPh>
    <rPh sb="34" eb="36">
      <t>ゴウケイ</t>
    </rPh>
    <rPh sb="42" eb="45">
      <t>ゴウケイチ</t>
    </rPh>
    <rPh sb="47" eb="49">
      <t>イカ</t>
    </rPh>
    <rPh sb="55" eb="56">
      <t>シメ</t>
    </rPh>
    <phoneticPr fontId="3"/>
  </si>
  <si>
    <t>※2 検査機関：１＝置賜電気水道事務所　２＝株式会社丹野</t>
    <rPh sb="21" eb="23">
      <t>カブシキ</t>
    </rPh>
    <rPh sb="23" eb="25">
      <t>ガイシャ</t>
    </rPh>
    <rPh sb="25" eb="27">
      <t>タンノ</t>
    </rPh>
    <phoneticPr fontId="3"/>
  </si>
  <si>
    <t>用途</t>
    <rPh sb="0" eb="1">
      <t>ヨウ</t>
    </rPh>
    <rPh sb="1" eb="2">
      <t>ト</t>
    </rPh>
    <phoneticPr fontId="3"/>
  </si>
  <si>
    <t>目標値</t>
    <rPh sb="0" eb="3">
      <t>モクヒョウチ</t>
    </rPh>
    <phoneticPr fontId="3"/>
  </si>
  <si>
    <t>No</t>
    <phoneticPr fontId="3"/>
  </si>
  <si>
    <t>農　　薬　　名</t>
    <rPh sb="0" eb="1">
      <t>ノウ</t>
    </rPh>
    <rPh sb="3" eb="4">
      <t>クスリ</t>
    </rPh>
    <rPh sb="6" eb="7">
      <t>メイ</t>
    </rPh>
    <phoneticPr fontId="3"/>
  </si>
  <si>
    <t>(mg/L)</t>
    <phoneticPr fontId="3"/>
  </si>
  <si>
    <t>測定値</t>
    <rPh sb="0" eb="3">
      <t>ソクテイチ</t>
    </rPh>
    <phoneticPr fontId="3"/>
  </si>
  <si>
    <t>目標値との比</t>
    <rPh sb="0" eb="3">
      <t>モクヒョウチ</t>
    </rPh>
    <rPh sb="5" eb="6">
      <t>ヒ</t>
    </rPh>
    <phoneticPr fontId="3"/>
  </si>
  <si>
    <t>殺虫剤、殺菌剤、
植物成長調整剤</t>
    <rPh sb="0" eb="3">
      <t>サッチュウザイ</t>
    </rPh>
    <rPh sb="4" eb="7">
      <t>サッキンザイ</t>
    </rPh>
    <rPh sb="9" eb="11">
      <t>ショクブツ</t>
    </rPh>
    <rPh sb="11" eb="13">
      <t>セイチョウ</t>
    </rPh>
    <rPh sb="13" eb="16">
      <t>チョウセイザイ</t>
    </rPh>
    <phoneticPr fontId="2"/>
  </si>
  <si>
    <t>除草剤</t>
    <rPh sb="0" eb="3">
      <t>ジョソウザイ</t>
    </rPh>
    <phoneticPr fontId="2"/>
  </si>
  <si>
    <t>殺虫剤</t>
    <rPh sb="0" eb="3">
      <t>サッチュウザイ</t>
    </rPh>
    <phoneticPr fontId="2"/>
  </si>
  <si>
    <t>殺虫剤、殺菌剤</t>
    <rPh sb="0" eb="3">
      <t>サッチュウザイ</t>
    </rPh>
    <rPh sb="4" eb="7">
      <t>サッキンザイ</t>
    </rPh>
    <phoneticPr fontId="2"/>
  </si>
  <si>
    <t>フィプロニル</t>
  </si>
  <si>
    <t>殺虫剤、殺菌剤</t>
    <rPh sb="0" eb="3">
      <t>サッチュウザイ</t>
    </rPh>
    <rPh sb="4" eb="7">
      <t>サッキンザイ</t>
    </rPh>
    <phoneticPr fontId="3"/>
  </si>
  <si>
    <t>殺菌剤、殺虫剤、
植物成長調整剤</t>
    <rPh sb="0" eb="3">
      <t>サッキンザイ</t>
    </rPh>
    <rPh sb="4" eb="7">
      <t>サッチュウザイ</t>
    </rPh>
    <rPh sb="9" eb="11">
      <t>ショクブツ</t>
    </rPh>
    <rPh sb="11" eb="13">
      <t>セイチョウ</t>
    </rPh>
    <rPh sb="13" eb="15">
      <t>チョウセイ</t>
    </rPh>
    <rPh sb="15" eb="16">
      <t>ザイ</t>
    </rPh>
    <phoneticPr fontId="2"/>
  </si>
  <si>
    <t>殺菌剤</t>
    <rPh sb="0" eb="3">
      <t>サッキンザイ</t>
    </rPh>
    <phoneticPr fontId="2"/>
  </si>
  <si>
    <t>オキシン銅（有機銅）</t>
    <rPh sb="4" eb="5">
      <t>ドウ</t>
    </rPh>
    <rPh sb="6" eb="8">
      <t>ユウキ</t>
    </rPh>
    <rPh sb="8" eb="9">
      <t>ドウ</t>
    </rPh>
    <phoneticPr fontId="2"/>
  </si>
  <si>
    <t>殺虫剤</t>
    <rPh sb="0" eb="3">
      <t>サッチュウザイ</t>
    </rPh>
    <phoneticPr fontId="3"/>
  </si>
  <si>
    <t>殺虫剤、除草剤</t>
    <rPh sb="0" eb="3">
      <t>サッチュウザイ</t>
    </rPh>
    <rPh sb="4" eb="7">
      <t>ジョソウザイ</t>
    </rPh>
    <phoneticPr fontId="2"/>
  </si>
  <si>
    <t>殺虫剤、殺菌剤、
除草剤</t>
    <rPh sb="0" eb="3">
      <t>サッチュウザイ</t>
    </rPh>
    <rPh sb="4" eb="7">
      <t>サッキンザイ</t>
    </rPh>
    <rPh sb="9" eb="12">
      <t>ジョソウザイ</t>
    </rPh>
    <phoneticPr fontId="2"/>
  </si>
  <si>
    <t>代謝物</t>
    <rPh sb="0" eb="2">
      <t>タイシャ</t>
    </rPh>
    <rPh sb="2" eb="3">
      <t>ブツ</t>
    </rPh>
    <phoneticPr fontId="2"/>
  </si>
  <si>
    <t>除草剤、
植物成長調整剤</t>
    <rPh sb="0" eb="3">
      <t>ジョソウザイ</t>
    </rPh>
    <rPh sb="5" eb="7">
      <t>ショクブツ</t>
    </rPh>
    <rPh sb="7" eb="9">
      <t>セイチョウ</t>
    </rPh>
    <rPh sb="9" eb="12">
      <t>チョウセイザイ</t>
    </rPh>
    <phoneticPr fontId="2"/>
  </si>
  <si>
    <t>除草剤</t>
    <rPh sb="0" eb="3">
      <t>ジョソウザイ</t>
    </rPh>
    <phoneticPr fontId="3"/>
  </si>
  <si>
    <t>殺菌剤</t>
    <rPh sb="0" eb="3">
      <t>サッキンザイ</t>
    </rPh>
    <phoneticPr fontId="3"/>
  </si>
  <si>
    <t>ジチオカルバメート系農薬</t>
    <rPh sb="9" eb="10">
      <t>ケイ</t>
    </rPh>
    <rPh sb="10" eb="12">
      <t>ノウヤク</t>
    </rPh>
    <phoneticPr fontId="3"/>
  </si>
  <si>
    <t>1,1-ジクロロエチレン</t>
    <phoneticPr fontId="3"/>
  </si>
  <si>
    <t>メチル-t-ブチルエーテル</t>
    <phoneticPr fontId="3"/>
  </si>
  <si>
    <t>1,1,1-トリクロロエタン</t>
    <phoneticPr fontId="3"/>
  </si>
  <si>
    <t>ジクロロアセトニトリル</t>
    <phoneticPr fontId="3"/>
  </si>
  <si>
    <t>トルエン</t>
    <phoneticPr fontId="3"/>
  </si>
  <si>
    <t>1,2-ジクロロエタン</t>
    <phoneticPr fontId="3"/>
  </si>
  <si>
    <t>備　考</t>
  </si>
  <si>
    <t>平 均</t>
  </si>
  <si>
    <t>最 低</t>
  </si>
  <si>
    <t>最 高</t>
  </si>
  <si>
    <t>採　水　月　日</t>
    <phoneticPr fontId="3"/>
  </si>
  <si>
    <t>試料採取時の記録事項</t>
  </si>
  <si>
    <t>採　水　場　所</t>
    <rPh sb="0" eb="1">
      <t>サイ</t>
    </rPh>
    <rPh sb="2" eb="3">
      <t>ミズ</t>
    </rPh>
    <rPh sb="4" eb="5">
      <t>バ</t>
    </rPh>
    <rPh sb="6" eb="7">
      <t>ショ</t>
    </rPh>
    <phoneticPr fontId="2"/>
  </si>
  <si>
    <t>量水所</t>
    <rPh sb="0" eb="1">
      <t>リョウ</t>
    </rPh>
    <rPh sb="1" eb="2">
      <t>スイ</t>
    </rPh>
    <rPh sb="2" eb="3">
      <t>ショ</t>
    </rPh>
    <phoneticPr fontId="3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</si>
  <si>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</si>
  <si>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亜硝酸態窒素</t>
    <rPh sb="0" eb="1">
      <t>ア</t>
    </rPh>
    <rPh sb="1" eb="3">
      <t>ショウサン</t>
    </rPh>
    <rPh sb="3" eb="4">
      <t>タイ</t>
    </rPh>
    <rPh sb="4" eb="6">
      <t>チッソ</t>
    </rPh>
    <phoneticPr fontId="3"/>
  </si>
  <si>
    <t>※検査機関：１＝置賜電気水道事務所　２＝株式会社丹野</t>
    <rPh sb="1" eb="3">
      <t>ケンサ</t>
    </rPh>
    <rPh sb="3" eb="5">
      <t>キカン</t>
    </rPh>
    <rPh sb="8" eb="10">
      <t>オキタマ</t>
    </rPh>
    <rPh sb="10" eb="12">
      <t>デンキ</t>
    </rPh>
    <rPh sb="12" eb="14">
      <t>スイドウ</t>
    </rPh>
    <rPh sb="14" eb="16">
      <t>ジム</t>
    </rPh>
    <rPh sb="16" eb="17">
      <t>ショ</t>
    </rPh>
    <rPh sb="20" eb="24">
      <t>カブシキガイシャ</t>
    </rPh>
    <rPh sb="24" eb="26">
      <t>タンノ</t>
    </rPh>
    <phoneticPr fontId="2"/>
  </si>
  <si>
    <t xml:space="preserve"> 0.004 以下</t>
    <rPh sb="7" eb="9">
      <t>イカ</t>
    </rPh>
    <phoneticPr fontId="3"/>
  </si>
  <si>
    <t>有機物等（過ﾏﾝｶﾞﾝ酸ｶﾘｳﾑ消費量）</t>
    <rPh sb="0" eb="4">
      <t>ユウキブツトウ</t>
    </rPh>
    <rPh sb="5" eb="6">
      <t>カ</t>
    </rPh>
    <rPh sb="11" eb="12">
      <t>サン</t>
    </rPh>
    <rPh sb="16" eb="19">
      <t>ショウヒリョウ</t>
    </rPh>
    <phoneticPr fontId="3"/>
  </si>
  <si>
    <t>シス-1,2-ジクロロエチレン及び
トランス-1,2-ジクロロエチレン</t>
    <phoneticPr fontId="3"/>
  </si>
  <si>
    <t>消毒副生成物</t>
    <phoneticPr fontId="2"/>
  </si>
  <si>
    <r>
      <t>水質管理目標設定項目のうち15</t>
    </r>
    <r>
      <rPr>
        <b/>
        <sz val="8"/>
        <rFont val="ＭＳ 明朝"/>
        <family val="1"/>
        <charset val="128"/>
      </rPr>
      <t>農薬類</t>
    </r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5" eb="18">
      <t>ノウヤクルイ</t>
    </rPh>
    <phoneticPr fontId="3"/>
  </si>
  <si>
    <r>
      <t xml:space="preserve">0.005
</t>
    </r>
    <r>
      <rPr>
        <sz val="6"/>
        <rFont val="ＭＳ 明朝"/>
        <family val="1"/>
        <charset val="128"/>
      </rPr>
      <t>(二硫化炭素として)</t>
    </r>
    <rPh sb="7" eb="10">
      <t>ニリュウカ</t>
    </rPh>
    <rPh sb="10" eb="12">
      <t>タンソ</t>
    </rPh>
    <phoneticPr fontId="3"/>
  </si>
  <si>
    <t xml:space="preserve"> 0.1以下</t>
    <rPh sb="4" eb="6">
      <t>イカ</t>
    </rPh>
    <phoneticPr fontId="3"/>
  </si>
  <si>
    <t xml:space="preserve"> 1mlの検水で形成される
 集落数2,000以下（暫定）</t>
    <rPh sb="5" eb="6">
      <t>ケン</t>
    </rPh>
    <rPh sb="6" eb="7">
      <t>ミズ</t>
    </rPh>
    <rPh sb="8" eb="10">
      <t>ケイセイ</t>
    </rPh>
    <rPh sb="15" eb="17">
      <t>シュウラク</t>
    </rPh>
    <rPh sb="17" eb="18">
      <t>スウ</t>
    </rPh>
    <rPh sb="23" eb="25">
      <t>イカ</t>
    </rPh>
    <rPh sb="26" eb="28">
      <t>ザンテイ</t>
    </rPh>
    <phoneticPr fontId="3"/>
  </si>
  <si>
    <t xml:space="preserve"> -1 程度以上とし、
 極力 0に近づける</t>
    <rPh sb="4" eb="6">
      <t>テイド</t>
    </rPh>
    <rPh sb="6" eb="8">
      <t>イジョウ</t>
    </rPh>
    <rPh sb="13" eb="15">
      <t>キョクリョク</t>
    </rPh>
    <rPh sb="18" eb="19">
      <t>チカ</t>
    </rPh>
    <phoneticPr fontId="3"/>
  </si>
  <si>
    <t>結　　果</t>
    <phoneticPr fontId="2"/>
  </si>
  <si>
    <t>検　　査</t>
    <phoneticPr fontId="2"/>
  </si>
  <si>
    <t>カルシウム、マグネシウム等（硬度）</t>
    <rPh sb="12" eb="13">
      <t>トウ</t>
    </rPh>
    <phoneticPr fontId="3"/>
  </si>
  <si>
    <t>その他</t>
    <rPh sb="2" eb="3">
      <t>タ</t>
    </rPh>
    <phoneticPr fontId="2"/>
  </si>
  <si>
    <t xml:space="preserve"> 0.04 以下</t>
    <rPh sb="6" eb="8">
      <t>イカ</t>
    </rPh>
    <phoneticPr fontId="2"/>
  </si>
  <si>
    <t>1,2</t>
  </si>
  <si>
    <t>検　　査</t>
  </si>
  <si>
    <t>結　　果</t>
  </si>
  <si>
    <t>クリプトスポリジウム</t>
    <phoneticPr fontId="2"/>
  </si>
  <si>
    <t>ジアルジア</t>
    <phoneticPr fontId="2"/>
  </si>
  <si>
    <t>ダゾメット､メタム（カーバム）
及びメチルイソチオシアネート</t>
    <rPh sb="16" eb="17">
      <t>オヨ</t>
    </rPh>
    <phoneticPr fontId="3"/>
  </si>
  <si>
    <t>フサライド</t>
  </si>
  <si>
    <t>1,3-ジクロロプロペン（D-D）</t>
  </si>
  <si>
    <t>2,2-DPA（ダラポン）</t>
  </si>
  <si>
    <t>2,4-D（2,4-PA）</t>
  </si>
  <si>
    <t>EPN</t>
  </si>
  <si>
    <t>MCPA</t>
  </si>
  <si>
    <t>アシュラム</t>
  </si>
  <si>
    <t>アセフェート</t>
  </si>
  <si>
    <t>アトラジン</t>
  </si>
  <si>
    <t>アニロホス</t>
  </si>
  <si>
    <t>アミトラズ</t>
  </si>
  <si>
    <t>アラクロール</t>
  </si>
  <si>
    <t>イソキサチオン</t>
  </si>
  <si>
    <t>イソフェンホス</t>
  </si>
  <si>
    <t>イソプロカルブ（MIPC）</t>
  </si>
  <si>
    <t>イソプロチオラン（IPT）</t>
  </si>
  <si>
    <t>イプロベンホス（IBP）</t>
  </si>
  <si>
    <t>イミノクタジン</t>
  </si>
  <si>
    <t>インダノファン</t>
  </si>
  <si>
    <t>エスプロカルブ</t>
  </si>
  <si>
    <t>エトフェンプロックス</t>
  </si>
  <si>
    <t>エンドスルファン（ベンゾエピン）</t>
  </si>
  <si>
    <t>オキサジクロメホン</t>
  </si>
  <si>
    <t>オリサストロビン</t>
  </si>
  <si>
    <t>カズサホス</t>
  </si>
  <si>
    <t>カフェンストロール</t>
  </si>
  <si>
    <t>カルタップ</t>
  </si>
  <si>
    <t>カルバリル（NAC)</t>
  </si>
  <si>
    <t>カルボフラン</t>
  </si>
  <si>
    <t>キノクラミン（ACN）</t>
  </si>
  <si>
    <t>キャプタン</t>
  </si>
  <si>
    <t>クミルロン</t>
  </si>
  <si>
    <t>グリホサート</t>
  </si>
  <si>
    <t>グルホシネート</t>
  </si>
  <si>
    <t>クロメプロップ</t>
  </si>
  <si>
    <t>クロルニトロフェン（CNP)</t>
  </si>
  <si>
    <t>クロルピリホス</t>
  </si>
  <si>
    <t>クロロタロニル（TPN)</t>
  </si>
  <si>
    <t>シアナジン</t>
  </si>
  <si>
    <t>シアノホス（CYAP）</t>
  </si>
  <si>
    <t>ジウロン（DCMU)</t>
  </si>
  <si>
    <t>ジクロベニル（DBN)</t>
  </si>
  <si>
    <t>ジクロルボス（DDVP)</t>
  </si>
  <si>
    <t>ジクワット</t>
  </si>
  <si>
    <t>ジスルホトン（エチルチオメトン）</t>
  </si>
  <si>
    <t>ジチオピル</t>
  </si>
  <si>
    <t>ジハロホップブチル</t>
  </si>
  <si>
    <t>シマジン（CAT)</t>
  </si>
  <si>
    <t>ジメタメトリン</t>
  </si>
  <si>
    <t>ジメトエート</t>
  </si>
  <si>
    <t>シメトリン</t>
  </si>
  <si>
    <t>ダイアジノン</t>
  </si>
  <si>
    <t>ダイムロン</t>
  </si>
  <si>
    <t>チアジニル</t>
  </si>
  <si>
    <t>チウラム</t>
  </si>
  <si>
    <t>チオジカルブ</t>
  </si>
  <si>
    <t>チオファネートメチル</t>
  </si>
  <si>
    <t>チオベンカルブ</t>
  </si>
  <si>
    <t>テフリルトリオン</t>
  </si>
  <si>
    <t>テルブカルブ（MBPMC）</t>
  </si>
  <si>
    <t>トリクロピル</t>
  </si>
  <si>
    <t>トリクロルホン（DEP）</t>
  </si>
  <si>
    <t>トリシクラゾール</t>
  </si>
  <si>
    <t>トリフルラリン</t>
  </si>
  <si>
    <t>ナプロパミド</t>
  </si>
  <si>
    <t>パラコート</t>
  </si>
  <si>
    <t>ピペロホス</t>
  </si>
  <si>
    <t>ピラクロニル</t>
  </si>
  <si>
    <t>ピラゾキシフェン</t>
  </si>
  <si>
    <t>ピラゾリネート（ピラゾレート）</t>
  </si>
  <si>
    <t>ピリダフェンチオン</t>
  </si>
  <si>
    <t>ピリブチカルブ</t>
  </si>
  <si>
    <t>ピロキロン</t>
  </si>
  <si>
    <t>フェニトロチオン（MEP）</t>
  </si>
  <si>
    <t>フェノブカルブ（BPMC）</t>
  </si>
  <si>
    <t>フェリムゾン</t>
  </si>
  <si>
    <t>フェンチオン（MPP）</t>
  </si>
  <si>
    <t>フェントエート（PAP）</t>
  </si>
  <si>
    <t>フェントラザミド</t>
  </si>
  <si>
    <t>ブタクロール</t>
  </si>
  <si>
    <t>ブタミホス</t>
  </si>
  <si>
    <t>ブプロフェジン</t>
  </si>
  <si>
    <t>フルアジナム</t>
  </si>
  <si>
    <t>プレチラクロール</t>
  </si>
  <si>
    <t>プロシミドン</t>
  </si>
  <si>
    <t>プロチオホス</t>
  </si>
  <si>
    <t>プロピコナゾール</t>
  </si>
  <si>
    <t>プロピザミド</t>
  </si>
  <si>
    <t>プロベナゾール</t>
  </si>
  <si>
    <t>ブロモブチド</t>
  </si>
  <si>
    <t>ベノミル</t>
  </si>
  <si>
    <t>ペンシクロン</t>
  </si>
  <si>
    <t>ベンゾビシクロン</t>
  </si>
  <si>
    <t>ベンゾフェナップ</t>
  </si>
  <si>
    <t>ベンタゾン</t>
  </si>
  <si>
    <t>ペンディメタリン</t>
  </si>
  <si>
    <t>ベンフラカルブ</t>
  </si>
  <si>
    <t>ベンフルラリン（ベスロジン）</t>
  </si>
  <si>
    <t>ベンフレセート</t>
  </si>
  <si>
    <t>ホスチアゼート</t>
  </si>
  <si>
    <t>マラチオン（マラソン）</t>
  </si>
  <si>
    <t>メコプロップ（MCPP）</t>
  </si>
  <si>
    <t>メソミル</t>
  </si>
  <si>
    <t>メタラキシル</t>
  </si>
  <si>
    <t>メチダチオン（DMTP）</t>
  </si>
  <si>
    <t>メトミノストロビン</t>
  </si>
  <si>
    <t>メトリブジン</t>
  </si>
  <si>
    <t>メフェナセット</t>
  </si>
  <si>
    <t>メプロニル</t>
  </si>
  <si>
    <t>モリネート</t>
  </si>
  <si>
    <t>ペルフルオロオクタンスルホン酸及び
ペルフルオロオクタン酸</t>
    <rPh sb="14" eb="15">
      <t>サン</t>
    </rPh>
    <rPh sb="15" eb="16">
      <t>オヨ</t>
    </rPh>
    <rPh sb="28" eb="29">
      <t>サン</t>
    </rPh>
    <phoneticPr fontId="2"/>
  </si>
  <si>
    <t>大腸菌数</t>
    <rPh sb="0" eb="3">
      <t>ダイチョウキン</t>
    </rPh>
    <rPh sb="3" eb="4">
      <t>スウ</t>
    </rPh>
    <phoneticPr fontId="3"/>
  </si>
  <si>
    <t>CFU/100ml</t>
    <phoneticPr fontId="3"/>
  </si>
  <si>
    <t>CFU/100mL</t>
    <phoneticPr fontId="3"/>
  </si>
  <si>
    <t>CFU/100ml</t>
    <phoneticPr fontId="2"/>
  </si>
  <si>
    <t>原　虫　類　関　連　項　目</t>
    <rPh sb="0" eb="1">
      <t>ハラ</t>
    </rPh>
    <rPh sb="2" eb="3">
      <t>ムシ</t>
    </rPh>
    <rPh sb="4" eb="5">
      <t>ルイ</t>
    </rPh>
    <rPh sb="6" eb="7">
      <t>セキ</t>
    </rPh>
    <rPh sb="8" eb="9">
      <t>レン</t>
    </rPh>
    <rPh sb="10" eb="11">
      <t>コウ</t>
    </rPh>
    <rPh sb="12" eb="13">
      <t>メ</t>
    </rPh>
    <phoneticPr fontId="3"/>
  </si>
  <si>
    <t>指標菌</t>
    <rPh sb="0" eb="2">
      <t>シヒョウ</t>
    </rPh>
    <rPh sb="2" eb="3">
      <t>キン</t>
    </rPh>
    <phoneticPr fontId="2"/>
  </si>
  <si>
    <t>イプフェンカルバゾン</t>
    <phoneticPr fontId="2"/>
  </si>
  <si>
    <t>除草剤</t>
    <rPh sb="0" eb="3">
      <t>ジョソウザイ</t>
    </rPh>
    <phoneticPr fontId="2"/>
  </si>
  <si>
    <t>晴</t>
    <rPh sb="0" eb="1">
      <t>ハレ</t>
    </rPh>
    <phoneticPr fontId="2"/>
  </si>
  <si>
    <t>適合</t>
    <rPh sb="0" eb="2">
      <t>テキゴウ</t>
    </rPh>
    <phoneticPr fontId="2"/>
  </si>
  <si>
    <t>&lt;0.1</t>
  </si>
  <si>
    <t>曇</t>
    <rPh sb="0" eb="1">
      <t>クモリ</t>
    </rPh>
    <phoneticPr fontId="2"/>
  </si>
  <si>
    <t>&lt;0.00003</t>
  </si>
  <si>
    <t>&lt;0.5</t>
  </si>
  <si>
    <t>0.01
(ﾒﾁﾙｲｿﾁｵｼｱﾈｰﾄ
として)</t>
  </si>
  <si>
    <t>1,2</t>
    <phoneticPr fontId="2"/>
  </si>
  <si>
    <t>検出せず</t>
    <rPh sb="0" eb="2">
      <t>ケンシュツ</t>
    </rPh>
    <phoneticPr fontId="2"/>
  </si>
  <si>
    <t>異常なし</t>
    <rPh sb="0" eb="2">
      <t>イジョウ</t>
    </rPh>
    <phoneticPr fontId="2"/>
  </si>
  <si>
    <t>藻臭</t>
    <rPh sb="0" eb="2">
      <t>モシュウ</t>
    </rPh>
    <phoneticPr fontId="2"/>
  </si>
  <si>
    <t>検出</t>
    <rPh sb="0" eb="2">
      <t>ケンシュツ</t>
    </rPh>
    <phoneticPr fontId="2"/>
  </si>
  <si>
    <t>&lt;0.08</t>
  </si>
  <si>
    <t>&lt;0.01</t>
  </si>
  <si>
    <t>&lt;1</t>
  </si>
  <si>
    <t>&lt;0.02</t>
  </si>
  <si>
    <t>&lt;0.3</t>
  </si>
  <si>
    <t xml:space="preserve"> 0.00005以下(暫定)</t>
    <rPh sb="8" eb="10">
      <t>イカ</t>
    </rPh>
    <rPh sb="11" eb="13">
      <t>ザンテイ</t>
    </rPh>
    <phoneticPr fontId="3"/>
  </si>
  <si>
    <t>適合</t>
    <rPh sb="0" eb="2">
      <t>テキゴウ</t>
    </rPh>
    <phoneticPr fontId="2"/>
  </si>
  <si>
    <t>&lt;0.0004</t>
  </si>
  <si>
    <t>&lt;0.0006</t>
  </si>
  <si>
    <t>1,2</t>
    <phoneticPr fontId="2"/>
  </si>
  <si>
    <t>1,2</t>
    <phoneticPr fontId="2"/>
  </si>
  <si>
    <t>雨</t>
    <rPh sb="0" eb="1">
      <t>アメ</t>
    </rPh>
    <phoneticPr fontId="2"/>
  </si>
  <si>
    <t>&lt;0.0008</t>
  </si>
  <si>
    <t>&lt;0.00004</t>
  </si>
  <si>
    <t>&lt;0.0001</t>
  </si>
  <si>
    <t>&lt;0.00002</t>
  </si>
  <si>
    <t>&lt;0.0009</t>
  </si>
  <si>
    <t>&lt;0.00009</t>
  </si>
  <si>
    <t>&lt;0.000006</t>
  </si>
  <si>
    <t>&lt;0.00008</t>
  </si>
  <si>
    <t>&lt;0.000005</t>
  </si>
  <si>
    <t>&lt;0.003</t>
  </si>
  <si>
    <t>&lt;0.00001</t>
  </si>
  <si>
    <t>&lt;0.00006</t>
  </si>
  <si>
    <t>&lt;0.00007</t>
  </si>
  <si>
    <t>&lt;0.0007</t>
  </si>
  <si>
    <t>1,2</t>
    <phoneticPr fontId="2"/>
  </si>
  <si>
    <t>mg/L</t>
    <phoneticPr fontId="2"/>
  </si>
  <si>
    <t>1,2</t>
    <phoneticPr fontId="2"/>
  </si>
  <si>
    <t>単位</t>
    <rPh sb="0" eb="2">
      <t>タンイ</t>
    </rPh>
    <phoneticPr fontId="2"/>
  </si>
  <si>
    <t xml:space="preserve"> 0.00005以下（暫定）</t>
    <rPh sb="8" eb="10">
      <t>イカ</t>
    </rPh>
    <rPh sb="11" eb="13">
      <t>ザンテイ</t>
    </rPh>
    <phoneticPr fontId="3"/>
  </si>
  <si>
    <t>CFU/mL</t>
  </si>
  <si>
    <t>CFU/mL</t>
    <phoneticPr fontId="3"/>
  </si>
  <si>
    <t>MPN/100ml</t>
  </si>
  <si>
    <t>MPN/100ml</t>
    <phoneticPr fontId="3"/>
  </si>
  <si>
    <t>CFU/10ml</t>
  </si>
  <si>
    <t>CFU/10ml</t>
    <phoneticPr fontId="3"/>
  </si>
  <si>
    <t>個/10L</t>
    <rPh sb="0" eb="1">
      <t>コ</t>
    </rPh>
    <phoneticPr fontId="3"/>
  </si>
  <si>
    <t>1,2</t>
    <phoneticPr fontId="2"/>
  </si>
  <si>
    <t>検出せず</t>
  </si>
  <si>
    <t>藻臭</t>
  </si>
  <si>
    <t>1,2</t>
    <phoneticPr fontId="2"/>
  </si>
  <si>
    <t>検出せず</t>
    <rPh sb="0" eb="2">
      <t>ケンシュツ</t>
    </rPh>
    <phoneticPr fontId="2"/>
  </si>
  <si>
    <t>1,2</t>
    <phoneticPr fontId="2"/>
  </si>
  <si>
    <t>1,2</t>
    <phoneticPr fontId="2"/>
  </si>
  <si>
    <t>No.1</t>
  </si>
  <si>
    <t>No.2</t>
  </si>
  <si>
    <t>1,2</t>
    <phoneticPr fontId="2"/>
  </si>
  <si>
    <t>備　　考</t>
    <phoneticPr fontId="3"/>
  </si>
  <si>
    <t>1,2</t>
    <phoneticPr fontId="2"/>
  </si>
  <si>
    <t>雪</t>
    <rPh sb="0" eb="1">
      <t>ユキ</t>
    </rPh>
    <phoneticPr fontId="2"/>
  </si>
  <si>
    <t>1,2</t>
    <phoneticPr fontId="2"/>
  </si>
  <si>
    <t>1,2</t>
    <phoneticPr fontId="2"/>
  </si>
  <si>
    <t>区分</t>
    <rPh sb="0" eb="2">
      <t>クブン</t>
    </rPh>
    <phoneticPr fontId="2"/>
  </si>
  <si>
    <t>採取場所</t>
    <rPh sb="0" eb="2">
      <t>サイシュ</t>
    </rPh>
    <rPh sb="2" eb="4">
      <t>バショ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</si>
  <si>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</si>
  <si>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</si>
  <si>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</si>
  <si>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</si>
  <si>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</si>
  <si>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</si>
  <si>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</si>
  <si>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</si>
  <si>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</si>
  <si>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</si>
  <si>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</si>
  <si>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羽黒川</t>
  </si>
  <si>
    <t>水質基準項目</t>
    <rPh sb="0" eb="2">
      <t>スイシツ</t>
    </rPh>
    <rPh sb="2" eb="4">
      <t>キジュン</t>
    </rPh>
    <rPh sb="4" eb="6">
      <t>コウモク</t>
    </rPh>
    <phoneticPr fontId="2"/>
  </si>
  <si>
    <t>●</t>
  </si>
  <si>
    <t>刈安川</t>
  </si>
  <si>
    <t>水窪ダム
表層</t>
    <rPh sb="5" eb="7">
      <t>ヒョウソウ</t>
    </rPh>
    <phoneticPr fontId="2"/>
  </si>
  <si>
    <t>●</t>
    <phoneticPr fontId="2"/>
  </si>
  <si>
    <t>水窪ダム
中・下層</t>
    <rPh sb="5" eb="6">
      <t>ナカ</t>
    </rPh>
    <rPh sb="7" eb="9">
      <t>カソウ</t>
    </rPh>
    <phoneticPr fontId="2"/>
  </si>
  <si>
    <t>綱木川</t>
  </si>
  <si>
    <t>烏川</t>
  </si>
  <si>
    <t>綱木川ダム
表層</t>
    <rPh sb="0" eb="1">
      <t>ツナ</t>
    </rPh>
    <rPh sb="1" eb="2">
      <t>キ</t>
    </rPh>
    <rPh sb="2" eb="3">
      <t>ガワ</t>
    </rPh>
    <rPh sb="6" eb="8">
      <t>ヒョウソウ</t>
    </rPh>
    <phoneticPr fontId="2"/>
  </si>
  <si>
    <t>綱木川ダム
中・下層</t>
    <rPh sb="0" eb="1">
      <t>ツナ</t>
    </rPh>
    <rPh sb="1" eb="3">
      <t>キカワ</t>
    </rPh>
    <rPh sb="6" eb="7">
      <t>ナカ</t>
    </rPh>
    <rPh sb="8" eb="10">
      <t>カソウ</t>
    </rPh>
    <phoneticPr fontId="2"/>
  </si>
  <si>
    <t>原水</t>
    <rPh sb="0" eb="2">
      <t>ゲンスイ</t>
    </rPh>
    <phoneticPr fontId="2"/>
  </si>
  <si>
    <t>末端量水所</t>
    <rPh sb="0" eb="2">
      <t>マッタン</t>
    </rPh>
    <rPh sb="2" eb="5">
      <t>リョウスイジョ</t>
    </rPh>
    <phoneticPr fontId="2"/>
  </si>
  <si>
    <t>（</t>
  </si>
  <si>
    <t>～</t>
  </si>
  <si>
    <t>）</t>
  </si>
  <si>
    <t>※　浄水場出口における色度、濁度はそれぞれ色、濁りとしての確認結果</t>
    <rPh sb="2" eb="5">
      <t>ジョウスイジョウ</t>
    </rPh>
    <rPh sb="5" eb="7">
      <t>デグチ</t>
    </rPh>
    <rPh sb="11" eb="13">
      <t>イロド</t>
    </rPh>
    <rPh sb="14" eb="16">
      <t>ダクド</t>
    </rPh>
    <rPh sb="21" eb="22">
      <t>イロ</t>
    </rPh>
    <rPh sb="23" eb="24">
      <t>ニゴ</t>
    </rPh>
    <rPh sb="29" eb="31">
      <t>カクニン</t>
    </rPh>
    <rPh sb="31" eb="33">
      <t>ケッカ</t>
    </rPh>
    <phoneticPr fontId="3"/>
  </si>
  <si>
    <t>&lt;0.05</t>
  </si>
  <si>
    <t>原水サンプリング栓
（１系）</t>
    <rPh sb="0" eb="2">
      <t>ゲンスイ</t>
    </rPh>
    <rPh sb="8" eb="9">
      <t>セン</t>
    </rPh>
    <rPh sb="12" eb="13">
      <t>ケイ</t>
    </rPh>
    <phoneticPr fontId="2"/>
  </si>
  <si>
    <t>水質基準項目（原水39項目）</t>
    <rPh sb="0" eb="2">
      <t>スイシツ</t>
    </rPh>
    <rPh sb="4" eb="6">
      <t>コウモク</t>
    </rPh>
    <rPh sb="7" eb="9">
      <t>ゲンスイ</t>
    </rPh>
    <rPh sb="11" eb="13">
      <t>コウモク</t>
    </rPh>
    <phoneticPr fontId="2"/>
  </si>
  <si>
    <t>水質基準項目
（省略不可21項目－消毒副生成物11項目）</t>
    <rPh sb="2" eb="4">
      <t>ショウリャク</t>
    </rPh>
    <rPh sb="4" eb="6">
      <t>フカ</t>
    </rPh>
    <rPh sb="8" eb="10">
      <t>コウモク</t>
    </rPh>
    <rPh sb="11" eb="13">
      <t>ショウドク</t>
    </rPh>
    <rPh sb="13" eb="16">
      <t>フクセイセイ</t>
    </rPh>
    <rPh sb="16" eb="17">
      <t>ブツ</t>
    </rPh>
    <rPh sb="19" eb="21">
      <t>コウモク</t>
    </rPh>
    <phoneticPr fontId="2"/>
  </si>
  <si>
    <t>水質基準項目
（亜硝酸態窒素＋硝酸態窒素及び亜硝酸態窒素）</t>
    <phoneticPr fontId="2"/>
  </si>
  <si>
    <t>水質基準項目(臭気物質)</t>
    <rPh sb="0" eb="2">
      <t>スイシツ</t>
    </rPh>
    <rPh sb="2" eb="4">
      <t>キジュン</t>
    </rPh>
    <rPh sb="4" eb="6">
      <t>コウモク</t>
    </rPh>
    <rPh sb="7" eb="9">
      <t>シュウキ</t>
    </rPh>
    <rPh sb="9" eb="11">
      <t>ブッシツ</t>
    </rPh>
    <phoneticPr fontId="2"/>
  </si>
  <si>
    <t>水質管理目標設定項目（原水）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ゲンスイ</t>
    </rPh>
    <phoneticPr fontId="2"/>
  </si>
  <si>
    <t>水質管理目標設定項目（農薬類）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ノウヤク</t>
    </rPh>
    <rPh sb="13" eb="14">
      <t>ルイ</t>
    </rPh>
    <phoneticPr fontId="2"/>
  </si>
  <si>
    <t>クリプト・ジアルジア</t>
    <phoneticPr fontId="2"/>
  </si>
  <si>
    <t>クリプト等指標菌</t>
    <rPh sb="4" eb="5">
      <t>トウ</t>
    </rPh>
    <rPh sb="5" eb="8">
      <t>シヒョウキン</t>
    </rPh>
    <phoneticPr fontId="2"/>
  </si>
  <si>
    <t>原水（水源監視項目）</t>
    <rPh sb="0" eb="2">
      <t>ゲンスイ</t>
    </rPh>
    <rPh sb="3" eb="5">
      <t>スイゲン</t>
    </rPh>
    <rPh sb="5" eb="7">
      <t>カンシ</t>
    </rPh>
    <rPh sb="7" eb="9">
      <t>コウモク</t>
    </rPh>
    <phoneticPr fontId="6"/>
  </si>
  <si>
    <t>原水サンプリング栓
（２系）</t>
    <rPh sb="0" eb="2">
      <t>ゲンスイ</t>
    </rPh>
    <rPh sb="8" eb="9">
      <t>セン</t>
    </rPh>
    <rPh sb="12" eb="13">
      <t>ケイ</t>
    </rPh>
    <phoneticPr fontId="2"/>
  </si>
  <si>
    <t>水質基準項目（省略不可21項目－消毒副生成物11項目）</t>
    <rPh sb="2" eb="4">
      <t>ショウリャク</t>
    </rPh>
    <rPh sb="4" eb="6">
      <t>フカ</t>
    </rPh>
    <rPh sb="7" eb="9">
      <t>コウモク</t>
    </rPh>
    <rPh sb="10" eb="12">
      <t>ショウドク</t>
    </rPh>
    <rPh sb="12" eb="15">
      <t>フクセイセイ</t>
    </rPh>
    <rPh sb="15" eb="16">
      <t>ブツ</t>
    </rPh>
    <rPh sb="18" eb="20">
      <t>コウモク</t>
    </rPh>
    <phoneticPr fontId="2"/>
  </si>
  <si>
    <t>水質基準項目（亜硝酸態窒素＋硝酸態窒素及び亜硝酸態窒素）</t>
    <phoneticPr fontId="2"/>
  </si>
  <si>
    <t>沈殿水サンプリング栓（１系）</t>
    <rPh sb="0" eb="2">
      <t>チンデン</t>
    </rPh>
    <rPh sb="2" eb="3">
      <t>スイ</t>
    </rPh>
    <rPh sb="9" eb="10">
      <t>セン</t>
    </rPh>
    <phoneticPr fontId="2"/>
  </si>
  <si>
    <t>水質基準項目（消毒副生成物11項目）</t>
    <rPh sb="7" eb="9">
      <t>ショウドク</t>
    </rPh>
    <rPh sb="9" eb="10">
      <t>フク</t>
    </rPh>
    <rPh sb="10" eb="13">
      <t>セイセイブツ</t>
    </rPh>
    <rPh sb="15" eb="17">
      <t>コウモク</t>
    </rPh>
    <phoneticPr fontId="2"/>
  </si>
  <si>
    <t>水質基準項目（工程水特定金属）</t>
    <rPh sb="7" eb="9">
      <t>コウテイ</t>
    </rPh>
    <rPh sb="9" eb="10">
      <t>スイ</t>
    </rPh>
    <rPh sb="10" eb="12">
      <t>トクテイ</t>
    </rPh>
    <rPh sb="12" eb="14">
      <t>キンゾク</t>
    </rPh>
    <phoneticPr fontId="2"/>
  </si>
  <si>
    <t>水質基準項目（有機物質、色度、濁度）</t>
    <rPh sb="7" eb="9">
      <t>ユウキ</t>
    </rPh>
    <rPh sb="9" eb="11">
      <t>ブッシツ</t>
    </rPh>
    <rPh sb="12" eb="14">
      <t>シキド</t>
    </rPh>
    <rPh sb="15" eb="17">
      <t>ダクド</t>
    </rPh>
    <phoneticPr fontId="2"/>
  </si>
  <si>
    <t>沈殿水サンプリング栓（２系）</t>
    <rPh sb="0" eb="2">
      <t>チンデン</t>
    </rPh>
    <rPh sb="2" eb="3">
      <t>スイ</t>
    </rPh>
    <rPh sb="9" eb="10">
      <t>セン</t>
    </rPh>
    <rPh sb="12" eb="13">
      <t>ケイ</t>
    </rPh>
    <phoneticPr fontId="2"/>
  </si>
  <si>
    <t>ろ過水サンプリング栓（１系）</t>
    <rPh sb="1" eb="2">
      <t>カ</t>
    </rPh>
    <rPh sb="2" eb="3">
      <t>スイ</t>
    </rPh>
    <rPh sb="9" eb="10">
      <t>セン</t>
    </rPh>
    <rPh sb="12" eb="13">
      <t>ケイ</t>
    </rPh>
    <phoneticPr fontId="2"/>
  </si>
  <si>
    <t>ろ過水サンプリング栓（２系）</t>
    <rPh sb="1" eb="2">
      <t>カ</t>
    </rPh>
    <rPh sb="2" eb="3">
      <t>スイ</t>
    </rPh>
    <rPh sb="9" eb="10">
      <t>セン</t>
    </rPh>
    <rPh sb="12" eb="13">
      <t>ケイ</t>
    </rPh>
    <phoneticPr fontId="2"/>
  </si>
  <si>
    <t>浄水サンプリング栓
（No.１）</t>
    <rPh sb="0" eb="2">
      <t>ジョウスイ</t>
    </rPh>
    <phoneticPr fontId="2"/>
  </si>
  <si>
    <t>水質基準項目（全51項目）</t>
    <rPh sb="7" eb="8">
      <t>ゼン</t>
    </rPh>
    <rPh sb="10" eb="12">
      <t>コウモク</t>
    </rPh>
    <phoneticPr fontId="2"/>
  </si>
  <si>
    <t>水質基準項目（省略不可21項目）</t>
    <rPh sb="2" eb="4">
      <t>ショウリャク</t>
    </rPh>
    <rPh sb="4" eb="6">
      <t>フカ</t>
    </rPh>
    <rPh sb="7" eb="9">
      <t>コウモク</t>
    </rPh>
    <rPh sb="10" eb="12">
      <t>ショウドク</t>
    </rPh>
    <rPh sb="12" eb="15">
      <t>フクセイセイ</t>
    </rPh>
    <phoneticPr fontId="2"/>
  </si>
  <si>
    <t>水質管理目標設定項目（浄水）</t>
    <rPh sb="11" eb="13">
      <t>ジョウスイ</t>
    </rPh>
    <phoneticPr fontId="2"/>
  </si>
  <si>
    <t>浄水サンプリング栓
（No.２）</t>
    <rPh sb="0" eb="2">
      <t>ジョウスイ</t>
    </rPh>
    <phoneticPr fontId="2"/>
  </si>
  <si>
    <t>量水所</t>
    <rPh sb="0" eb="3">
      <t>リョウスイジョ</t>
    </rPh>
    <phoneticPr fontId="2"/>
  </si>
  <si>
    <t>水質管理目標設定項目（末端量水所）</t>
    <rPh sb="11" eb="16">
      <t>マッタンリョウスイジョ</t>
    </rPh>
    <phoneticPr fontId="2"/>
  </si>
  <si>
    <t>末端以外の量水所</t>
    <rPh sb="0" eb="4">
      <t>マッタンイガイ</t>
    </rPh>
    <rPh sb="5" eb="8">
      <t>リョウスイジョ</t>
    </rPh>
    <phoneticPr fontId="2"/>
  </si>
  <si>
    <t>水質基準項目（毎月９項目）</t>
    <rPh sb="2" eb="4">
      <t>ショウリャク</t>
    </rPh>
    <rPh sb="4" eb="6">
      <t>フカ</t>
    </rPh>
    <rPh sb="7" eb="9">
      <t>マイツキ</t>
    </rPh>
    <rPh sb="10" eb="12">
      <t>コウモク</t>
    </rPh>
    <phoneticPr fontId="2"/>
  </si>
  <si>
    <t>（注）１系は水窪ダム系、２系は綱木川ダム系の施設である</t>
    <rPh sb="4" eb="5">
      <t>ケイ</t>
    </rPh>
    <rPh sb="6" eb="8">
      <t>ミズクボ</t>
    </rPh>
    <rPh sb="10" eb="11">
      <t>ケイ</t>
    </rPh>
    <rPh sb="13" eb="14">
      <t>ケイ</t>
    </rPh>
    <rPh sb="15" eb="16">
      <t>ツナ</t>
    </rPh>
    <rPh sb="16" eb="18">
      <t>キカワ</t>
    </rPh>
    <rPh sb="20" eb="21">
      <t>ケイ</t>
    </rPh>
    <rPh sb="22" eb="24">
      <t>シセツ</t>
    </rPh>
    <phoneticPr fontId="2"/>
  </si>
  <si>
    <t>検査地点</t>
    <rPh sb="0" eb="2">
      <t>ケンサ</t>
    </rPh>
    <rPh sb="2" eb="4">
      <t>チテン</t>
    </rPh>
    <phoneticPr fontId="2"/>
  </si>
  <si>
    <t>南陽量水所</t>
    <rPh sb="0" eb="2">
      <t>ナンヨウ</t>
    </rPh>
    <rPh sb="2" eb="3">
      <t>リョウ</t>
    </rPh>
    <rPh sb="3" eb="4">
      <t>スイ</t>
    </rPh>
    <rPh sb="4" eb="5">
      <t>ショ</t>
    </rPh>
    <phoneticPr fontId="2"/>
  </si>
  <si>
    <t>笹野浄水場出口</t>
    <rPh sb="0" eb="2">
      <t>ササノ</t>
    </rPh>
    <rPh sb="2" eb="5">
      <t>ジョウスイジョウ</t>
    </rPh>
    <rPh sb="5" eb="7">
      <t>デグチ</t>
    </rPh>
    <phoneticPr fontId="2"/>
  </si>
  <si>
    <t>月</t>
    <rPh sb="0" eb="1">
      <t>ツキ</t>
    </rPh>
    <phoneticPr fontId="2"/>
  </si>
  <si>
    <t>項目</t>
    <rPh sb="0" eb="2">
      <t>コウモク</t>
    </rPh>
    <phoneticPr fontId="2"/>
  </si>
  <si>
    <t>平均</t>
    <rPh sb="0" eb="2">
      <t>ヘイキン</t>
    </rPh>
    <phoneticPr fontId="2"/>
  </si>
  <si>
    <t>（</t>
    <phoneticPr fontId="2"/>
  </si>
  <si>
    <t>最小</t>
    <rPh sb="0" eb="2">
      <t>サイショウ</t>
    </rPh>
    <phoneticPr fontId="2"/>
  </si>
  <si>
    <t>～</t>
    <phoneticPr fontId="2"/>
  </si>
  <si>
    <t>最大</t>
    <rPh sb="0" eb="2">
      <t>サイダイ</t>
    </rPh>
    <phoneticPr fontId="2"/>
  </si>
  <si>
    <t>）</t>
    <phoneticPr fontId="2"/>
  </si>
  <si>
    <t>色度</t>
    <rPh sb="0" eb="1">
      <t>シキ</t>
    </rPh>
    <rPh sb="1" eb="2">
      <t>ド</t>
    </rPh>
    <phoneticPr fontId="2"/>
  </si>
  <si>
    <t>度</t>
    <rPh sb="0" eb="1">
      <t>ド</t>
    </rPh>
    <phoneticPr fontId="2"/>
  </si>
  <si>
    <t>1未満</t>
    <rPh sb="1" eb="3">
      <t>ミマン</t>
    </rPh>
    <phoneticPr fontId="2"/>
  </si>
  <si>
    <t>濁度</t>
    <rPh sb="0" eb="1">
      <t>ダク</t>
    </rPh>
    <rPh sb="1" eb="2">
      <t>ド</t>
    </rPh>
    <phoneticPr fontId="2"/>
  </si>
  <si>
    <t>0.1未満</t>
    <rPh sb="3" eb="5">
      <t>ミマン</t>
    </rPh>
    <phoneticPr fontId="2"/>
  </si>
  <si>
    <t>残留塩素</t>
    <rPh sb="0" eb="2">
      <t>ザンリュウ</t>
    </rPh>
    <rPh sb="2" eb="4">
      <t>エンソ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</si>
  <si>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</si>
  <si>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</si>
  <si>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</si>
  <si>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</si>
  <si>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</si>
  <si>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</si>
  <si>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</si>
  <si>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</si>
  <si>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</si>
  <si>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</si>
  <si>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</si>
  <si>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原　虫　類</t>
    <rPh sb="0" eb="1">
      <t>ハラ</t>
    </rPh>
    <rPh sb="2" eb="3">
      <t>ムシ</t>
    </rPh>
    <rPh sb="4" eb="5">
      <t>ルイ</t>
    </rPh>
    <phoneticPr fontId="3"/>
  </si>
  <si>
    <t>原　水　水　質　監　視　項　目</t>
    <rPh sb="0" eb="1">
      <t>ゲン</t>
    </rPh>
    <rPh sb="2" eb="3">
      <t>ミズ</t>
    </rPh>
    <rPh sb="4" eb="5">
      <t>ミズ</t>
    </rPh>
    <rPh sb="6" eb="7">
      <t>シツ</t>
    </rPh>
    <rPh sb="8" eb="9">
      <t>カン</t>
    </rPh>
    <rPh sb="10" eb="11">
      <t>シ</t>
    </rPh>
    <rPh sb="12" eb="13">
      <t>コウ</t>
    </rPh>
    <rPh sb="14" eb="15">
      <t>メ</t>
    </rPh>
    <phoneticPr fontId="3"/>
  </si>
  <si>
    <t>※1 水道水としての目標値を掲載。</t>
    <rPh sb="3" eb="6">
      <t>スイドウスイ</t>
    </rPh>
    <rPh sb="10" eb="13">
      <t>モクヒョウチ</t>
    </rPh>
    <rPh sb="14" eb="16">
      <t>ケイサイ</t>
    </rPh>
    <phoneticPr fontId="3"/>
  </si>
  <si>
    <t>検出値と目標値との比の和</t>
    <rPh sb="0" eb="3">
      <t>ケンシュツチ</t>
    </rPh>
    <rPh sb="4" eb="7">
      <t>モクヒョウチ</t>
    </rPh>
    <rPh sb="9" eb="10">
      <t>ヒ</t>
    </rPh>
    <rPh sb="11" eb="12">
      <t>ワ</t>
    </rPh>
    <phoneticPr fontId="3"/>
  </si>
  <si>
    <t>検　　査　　機　　関　※2</t>
    <rPh sb="0" eb="1">
      <t>ケン</t>
    </rPh>
    <rPh sb="3" eb="4">
      <t>サ</t>
    </rPh>
    <rPh sb="6" eb="7">
      <t>キ</t>
    </rPh>
    <rPh sb="9" eb="10">
      <t>セキ</t>
    </rPh>
    <phoneticPr fontId="2"/>
  </si>
  <si>
    <t>検出値</t>
    <rPh sb="0" eb="2">
      <t>ケンシュツ</t>
    </rPh>
    <rPh sb="2" eb="3">
      <t>チ</t>
    </rPh>
    <phoneticPr fontId="2"/>
  </si>
  <si>
    <t>目標値との比</t>
    <rPh sb="0" eb="3">
      <t>モクヒョウチ</t>
    </rPh>
    <rPh sb="5" eb="6">
      <t>ヒ</t>
    </rPh>
    <phoneticPr fontId="2"/>
  </si>
  <si>
    <t>有機物</t>
    <rPh sb="0" eb="3">
      <t>ユウキブツ</t>
    </rPh>
    <phoneticPr fontId="2"/>
  </si>
  <si>
    <t>笹野浄水場２系原水サンプリング栓</t>
    <rPh sb="0" eb="2">
      <t>ササノ</t>
    </rPh>
    <rPh sb="2" eb="4">
      <t>ジョウスイ</t>
    </rPh>
    <rPh sb="4" eb="5">
      <t>ジョウ</t>
    </rPh>
    <rPh sb="6" eb="7">
      <t>ケイ</t>
    </rPh>
    <rPh sb="7" eb="9">
      <t>ゲンスイ</t>
    </rPh>
    <rPh sb="15" eb="16">
      <t>セン</t>
    </rPh>
    <phoneticPr fontId="3"/>
  </si>
  <si>
    <t>異常なし</t>
  </si>
  <si>
    <t>雨</t>
  </si>
  <si>
    <t>晴</t>
  </si>
  <si>
    <t>曇</t>
  </si>
  <si>
    <t>雪</t>
  </si>
  <si>
    <t/>
  </si>
  <si>
    <t>笹野浄水場２系ろ過水サンプリング栓</t>
    <rPh sb="0" eb="2">
      <t>ササノ</t>
    </rPh>
    <rPh sb="2" eb="5">
      <t>ジョウスイジョウ</t>
    </rPh>
    <rPh sb="6" eb="7">
      <t>ケイ</t>
    </rPh>
    <rPh sb="8" eb="9">
      <t>カ</t>
    </rPh>
    <rPh sb="9" eb="10">
      <t>スイ</t>
    </rPh>
    <rPh sb="16" eb="17">
      <t>セン</t>
    </rPh>
    <phoneticPr fontId="3"/>
  </si>
  <si>
    <t>笹野浄水場２系沈澱水サンプリング栓</t>
    <phoneticPr fontId="3"/>
  </si>
  <si>
    <t>笹野浄水場２系原水サンプリング栓</t>
    <phoneticPr fontId="3"/>
  </si>
  <si>
    <t>綱木川ダム(下層)</t>
    <phoneticPr fontId="3"/>
  </si>
  <si>
    <t>綱木川ダム(中層)</t>
    <phoneticPr fontId="3"/>
  </si>
  <si>
    <t>綱木川ダム(表層)</t>
    <phoneticPr fontId="3"/>
  </si>
  <si>
    <t>烏川(綱木川ダム)</t>
    <phoneticPr fontId="3"/>
  </si>
  <si>
    <t>綱木川(綱木川ダム)</t>
    <rPh sb="0" eb="1">
      <t>ツナ</t>
    </rPh>
    <rPh sb="1" eb="2">
      <t>キ</t>
    </rPh>
    <rPh sb="2" eb="3">
      <t>カワ</t>
    </rPh>
    <rPh sb="4" eb="5">
      <t>ツナ</t>
    </rPh>
    <rPh sb="5" eb="6">
      <t>キ</t>
    </rPh>
    <rPh sb="6" eb="7">
      <t>カワ</t>
    </rPh>
    <phoneticPr fontId="3"/>
  </si>
  <si>
    <t>笹野浄水場１系ろ過水サンプリング栓</t>
    <phoneticPr fontId="3"/>
  </si>
  <si>
    <t>笹野浄水場１系沈澱水サンプリング栓</t>
    <phoneticPr fontId="3"/>
  </si>
  <si>
    <t>笹野浄水場１系原水サンプリング栓</t>
    <phoneticPr fontId="3"/>
  </si>
  <si>
    <t>刈安川(水窪ダム)</t>
    <phoneticPr fontId="3"/>
  </si>
  <si>
    <t>水質</t>
    <rPh sb="0" eb="2">
      <t>スイシツ</t>
    </rPh>
    <phoneticPr fontId="2"/>
  </si>
  <si>
    <t>笹野浄水場</t>
    <rPh sb="0" eb="2">
      <t>ササノ</t>
    </rPh>
    <rPh sb="2" eb="4">
      <t>ジョウスイ</t>
    </rPh>
    <phoneticPr fontId="3"/>
  </si>
  <si>
    <t>浄水池</t>
    <rPh sb="0" eb="2">
      <t>ジョウスイ</t>
    </rPh>
    <rPh sb="2" eb="3">
      <t>イケ</t>
    </rPh>
    <phoneticPr fontId="3"/>
  </si>
  <si>
    <t>高畠量水所</t>
    <phoneticPr fontId="3"/>
  </si>
  <si>
    <t>川西量水所</t>
    <phoneticPr fontId="3"/>
  </si>
  <si>
    <t>水源域</t>
    <rPh sb="0" eb="3">
      <t>スイゲンイキ</t>
    </rPh>
    <phoneticPr fontId="2"/>
  </si>
  <si>
    <t>水源域</t>
    <rPh sb="0" eb="3">
      <t>スイゲンイキ</t>
    </rPh>
    <phoneticPr fontId="3"/>
  </si>
  <si>
    <t>残留塩素(mg/L)</t>
    <rPh sb="0" eb="2">
      <t>ザンリュウ</t>
    </rPh>
    <rPh sb="2" eb="4">
      <t>エンソ</t>
    </rPh>
    <phoneticPr fontId="2"/>
  </si>
  <si>
    <t>有機物（TOC：全有機炭素）</t>
    <phoneticPr fontId="2"/>
  </si>
  <si>
    <t>pH値</t>
    <rPh sb="2" eb="3">
      <t>チ</t>
    </rPh>
    <phoneticPr fontId="3"/>
  </si>
  <si>
    <t>BOD</t>
    <phoneticPr fontId="3"/>
  </si>
  <si>
    <t>COD</t>
    <phoneticPr fontId="3"/>
  </si>
  <si>
    <t>UV吸光度</t>
    <rPh sb="2" eb="3">
      <t>キュウ</t>
    </rPh>
    <rPh sb="3" eb="5">
      <t>コウド</t>
    </rPh>
    <phoneticPr fontId="3"/>
  </si>
  <si>
    <t>SS</t>
    <phoneticPr fontId="3"/>
  </si>
  <si>
    <t>有機物（TOC：全有機炭素）</t>
    <rPh sb="0" eb="3">
      <t>ユウキブツ</t>
    </rPh>
    <rPh sb="8" eb="9">
      <t>ゼン</t>
    </rPh>
    <rPh sb="9" eb="11">
      <t>ユウキ</t>
    </rPh>
    <rPh sb="11" eb="13">
      <t>タンソ</t>
    </rPh>
    <phoneticPr fontId="3"/>
  </si>
  <si>
    <t>SS</t>
    <phoneticPr fontId="2"/>
  </si>
  <si>
    <t>目標値</t>
    <rPh sb="0" eb="3">
      <t>モクヒョウチ</t>
    </rPh>
    <phoneticPr fontId="2"/>
  </si>
  <si>
    <t>検　　査　　機　　関　※</t>
    <rPh sb="0" eb="1">
      <t>ケン</t>
    </rPh>
    <rPh sb="3" eb="4">
      <t>サ</t>
    </rPh>
    <rPh sb="6" eb="7">
      <t>キ</t>
    </rPh>
    <rPh sb="9" eb="10">
      <t>セキ</t>
    </rPh>
    <phoneticPr fontId="2"/>
  </si>
  <si>
    <t>検　　査　　機　　関　※</t>
    <rPh sb="0" eb="1">
      <t>ケン</t>
    </rPh>
    <rPh sb="3" eb="4">
      <t>サ</t>
    </rPh>
    <rPh sb="6" eb="7">
      <t>キ</t>
    </rPh>
    <rPh sb="9" eb="10">
      <t>セキ</t>
    </rPh>
    <phoneticPr fontId="3"/>
  </si>
  <si>
    <t>検　　査　　機　　関　※2</t>
    <rPh sb="0" eb="1">
      <t>ケン</t>
    </rPh>
    <rPh sb="3" eb="4">
      <t>サ</t>
    </rPh>
    <rPh sb="6" eb="7">
      <t>キ</t>
    </rPh>
    <rPh sb="9" eb="10">
      <t>セキ</t>
    </rPh>
    <phoneticPr fontId="3"/>
  </si>
  <si>
    <t xml:space="preserve"> 1 以下　※1</t>
    <rPh sb="3" eb="5">
      <t>イカ</t>
    </rPh>
    <phoneticPr fontId="3"/>
  </si>
  <si>
    <t>※2 検査機関：１＝置賜電気水道事務所　２＝株式会社丹野</t>
    <rPh sb="3" eb="5">
      <t>ケンサ</t>
    </rPh>
    <rPh sb="5" eb="7">
      <t>キカン</t>
    </rPh>
    <rPh sb="10" eb="12">
      <t>オキタマ</t>
    </rPh>
    <rPh sb="12" eb="14">
      <t>デンキ</t>
    </rPh>
    <rPh sb="14" eb="16">
      <t>スイドウ</t>
    </rPh>
    <rPh sb="16" eb="18">
      <t>ジム</t>
    </rPh>
    <rPh sb="18" eb="19">
      <t>ショ</t>
    </rPh>
    <rPh sb="22" eb="26">
      <t>カブシキガイシャ</t>
    </rPh>
    <rPh sb="26" eb="28">
      <t>タンノ</t>
    </rPh>
    <phoneticPr fontId="2"/>
  </si>
  <si>
    <t>目標値 ※1</t>
    <rPh sb="0" eb="3">
      <t>モクヒョウチ</t>
    </rPh>
    <phoneticPr fontId="2"/>
  </si>
  <si>
    <t>令和７年度　置賜広域水道　定期水質検査実施計画</t>
    <rPh sb="0" eb="2">
      <t>レイワ</t>
    </rPh>
    <rPh sb="3" eb="5">
      <t>ネンド</t>
    </rPh>
    <rPh sb="5" eb="7">
      <t>ヘイネンド</t>
    </rPh>
    <rPh sb="6" eb="7">
      <t>オ</t>
    </rPh>
    <rPh sb="7" eb="8">
      <t>タマワ</t>
    </rPh>
    <rPh sb="8" eb="10">
      <t>コウイキ</t>
    </rPh>
    <rPh sb="10" eb="12">
      <t>スイドウ</t>
    </rPh>
    <rPh sb="13" eb="15">
      <t>テイキ</t>
    </rPh>
    <rPh sb="15" eb="17">
      <t>スイシツ</t>
    </rPh>
    <rPh sb="17" eb="19">
      <t>ケンサ</t>
    </rPh>
    <rPh sb="19" eb="21">
      <t>ジッシ</t>
    </rPh>
    <rPh sb="21" eb="23">
      <t>ケイカク</t>
    </rPh>
    <phoneticPr fontId="2"/>
  </si>
  <si>
    <t>１０月</t>
    <rPh sb="2" eb="3">
      <t>ガツ</t>
    </rPh>
    <phoneticPr fontId="2"/>
  </si>
  <si>
    <t>処理工程水</t>
    <rPh sb="0" eb="2">
      <t>ショリ</t>
    </rPh>
    <rPh sb="2" eb="5">
      <t>コウテイスイ</t>
    </rPh>
    <phoneticPr fontId="2"/>
  </si>
  <si>
    <t>浄水</t>
    <rPh sb="0" eb="1">
      <t>キヨシ</t>
    </rPh>
    <rPh sb="1" eb="2">
      <t>ミズ</t>
    </rPh>
    <phoneticPr fontId="2"/>
  </si>
  <si>
    <t>毎日水質検査結果（令和７年度）</t>
    <rPh sb="0" eb="2">
      <t>マイニチ</t>
    </rPh>
    <rPh sb="2" eb="4">
      <t>スイシツ</t>
    </rPh>
    <rPh sb="4" eb="6">
      <t>ケンサ</t>
    </rPh>
    <rPh sb="6" eb="8">
      <t>ケッカ</t>
    </rPh>
    <rPh sb="9" eb="11">
      <t>レイワ</t>
    </rPh>
    <rPh sb="12" eb="14">
      <t>ネンド</t>
    </rPh>
    <phoneticPr fontId="2"/>
  </si>
  <si>
    <t>1未満</t>
  </si>
  <si>
    <t>0.1未満</t>
  </si>
  <si>
    <t>※　測定機器不調のため南陽量水所の色度及び濁度について、６月22日～７月28日までの値は欠測。</t>
    <rPh sb="11" eb="13">
      <t>ナンヨウ</t>
    </rPh>
    <rPh sb="13" eb="16">
      <t>リョウスイジョ</t>
    </rPh>
    <rPh sb="17" eb="19">
      <t>シキド</t>
    </rPh>
    <rPh sb="19" eb="20">
      <t>オヨ</t>
    </rPh>
    <rPh sb="21" eb="23">
      <t>ダクド</t>
    </rPh>
    <rPh sb="42" eb="43">
      <t>アタイ</t>
    </rPh>
    <rPh sb="44" eb="46">
      <t>ケッソク</t>
    </rPh>
    <phoneticPr fontId="3"/>
  </si>
  <si>
    <t>　　目視により色、濁りに異常が無いことを確認。</t>
    <rPh sb="13" eb="14">
      <t>ジョウ</t>
    </rPh>
    <phoneticPr fontId="3"/>
  </si>
  <si>
    <t>※　測定機器不調のため南陽量水所の色度及び濁度について、11月25日～11月27日までの値は欠測。</t>
    <rPh sb="11" eb="13">
      <t>ナンヨウ</t>
    </rPh>
    <rPh sb="13" eb="16">
      <t>リョウスイジョ</t>
    </rPh>
    <rPh sb="17" eb="19">
      <t>シキド</t>
    </rPh>
    <rPh sb="19" eb="20">
      <t>オヨ</t>
    </rPh>
    <rPh sb="21" eb="23">
      <t>ダクド</t>
    </rPh>
    <rPh sb="44" eb="45">
      <t>アタイ</t>
    </rPh>
    <rPh sb="46" eb="48">
      <t>ケッソク</t>
    </rPh>
    <phoneticPr fontId="3"/>
  </si>
  <si>
    <t>　　　　　　　　　　　　定　期　水　質　検　査　結　果（令和７年度）</t>
    <rPh sb="12" eb="13">
      <t>サダム</t>
    </rPh>
    <rPh sb="14" eb="15">
      <t>キ</t>
    </rPh>
    <rPh sb="16" eb="17">
      <t>ミズ</t>
    </rPh>
    <rPh sb="18" eb="19">
      <t>シツ</t>
    </rPh>
    <rPh sb="20" eb="21">
      <t>ケン</t>
    </rPh>
    <rPh sb="22" eb="23">
      <t>サ</t>
    </rPh>
    <rPh sb="24" eb="25">
      <t>ムスブ</t>
    </rPh>
    <rPh sb="26" eb="27">
      <t>ハタシ</t>
    </rPh>
    <rPh sb="28" eb="29">
      <t>レイ</t>
    </rPh>
    <rPh sb="29" eb="30">
      <t>ワ</t>
    </rPh>
    <phoneticPr fontId="3"/>
  </si>
  <si>
    <t>曇/雨</t>
  </si>
  <si>
    <t>晴/雨</t>
    <rPh sb="0" eb="1">
      <t>ハレ</t>
    </rPh>
    <rPh sb="2" eb="3">
      <t>アメ</t>
    </rPh>
    <phoneticPr fontId="2"/>
  </si>
  <si>
    <t>雨/晴</t>
  </si>
  <si>
    <t>曇</t>
    <rPh sb="0" eb="1">
      <t>クモ</t>
    </rPh>
    <phoneticPr fontId="2"/>
  </si>
  <si>
    <t>晴/雨</t>
  </si>
  <si>
    <t>雨/曇</t>
    <rPh sb="0" eb="1">
      <t>アメ</t>
    </rPh>
    <rPh sb="2" eb="3">
      <t>クモ</t>
    </rPh>
    <phoneticPr fontId="2"/>
  </si>
  <si>
    <t>曇/雨</t>
    <rPh sb="0" eb="1">
      <t>クモリ</t>
    </rPh>
    <rPh sb="2" eb="3">
      <t>アメ</t>
    </rPh>
    <phoneticPr fontId="2"/>
  </si>
  <si>
    <t>雨/曇</t>
    <rPh sb="0" eb="1">
      <t>アメ</t>
    </rPh>
    <rPh sb="2" eb="3">
      <t>クモリ</t>
    </rPh>
    <phoneticPr fontId="2"/>
  </si>
  <si>
    <t>クロロフィルa</t>
  </si>
  <si>
    <t>CFU/100mL</t>
  </si>
  <si>
    <t>m</t>
  </si>
  <si>
    <t>μS/cm(25℃)</t>
  </si>
  <si>
    <t>雨/晴</t>
    <rPh sb="0" eb="1">
      <t>アメ</t>
    </rPh>
    <rPh sb="2" eb="3">
      <t>ハレ</t>
    </rPh>
    <phoneticPr fontId="2"/>
  </si>
  <si>
    <t>IF($N$2="○",-,"")</t>
  </si>
  <si>
    <t>&lt;0.2</t>
  </si>
  <si>
    <t>晴/雨</t>
    <rPh sb="2" eb="3">
      <t>アメ</t>
    </rPh>
    <phoneticPr fontId="2"/>
  </si>
  <si>
    <t>BOD</t>
    <phoneticPr fontId="2"/>
  </si>
  <si>
    <t>COD</t>
    <phoneticPr fontId="2"/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</si>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</sst>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0.000"/>
    <numFmt numFmtId="178" formatCode="0.0000"/>
    <numFmt numFmtId="179" formatCode="0.00000"/>
    <numFmt numFmtId="180" formatCode="0.000_);[Red]\(0.000\)"/>
    <numFmt numFmtId="181" formatCode="0.0_ "/>
    <numFmt numFmtId="182" formatCode="0.0\ "/>
    <numFmt numFmtId="183" formatCode="0.000000"/>
    <numFmt numFmtId="184" formatCode="0.00_);[Red]\(0.00\)"/>
    <numFmt numFmtId="185" formatCode="m&quot;月&quot;d&quot;日&quot;;@"/>
    <numFmt numFmtId="186" formatCode="h:mm;@"/>
    <numFmt numFmtId="187" formatCode="General&quot;（藻臭）&quot;"/>
  </numFmts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b/>
      <sz val="8"/>
      <name val="ＭＳ 明朝"/>
      <family val="1"/>
      <charset val="128"/>
    </font>
    <font>
      <sz val="6"/>
      <color indexed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2"/>
      <charset val="128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1"/>
      <color rgb="FF006100"/>
      <name val="ＭＳ 明朝"/>
      <family val="2"/>
      <charset val="128"/>
    </font>
    <font>
      <sz val="11"/>
      <color rgb="FF9C0006"/>
      <name val="ＭＳ 明朝"/>
      <family val="2"/>
      <charset val="128"/>
    </font>
    <font>
      <sz val="11"/>
      <color rgb="FF9C5700"/>
      <name val="ＭＳ 明朝"/>
      <family val="2"/>
      <charset val="128"/>
    </font>
    <font>
      <sz val="11"/>
      <color rgb="FF3F3F76"/>
      <name val="ＭＳ 明朝"/>
      <family val="2"/>
      <charset val="128"/>
    </font>
    <font>
      <b/>
      <sz val="11"/>
      <color rgb="FF3F3F3F"/>
      <name val="ＭＳ 明朝"/>
      <family val="2"/>
      <charset val="128"/>
    </font>
    <font>
      <b/>
      <sz val="11"/>
      <color rgb="FFFA7D00"/>
      <name val="ＭＳ 明朝"/>
      <family val="2"/>
      <charset val="128"/>
    </font>
    <font>
      <sz val="11"/>
      <color rgb="FFFA7D00"/>
      <name val="ＭＳ 明朝"/>
      <family val="2"/>
      <charset val="128"/>
    </font>
    <font>
      <b/>
      <sz val="11"/>
      <color theme="0"/>
      <name val="ＭＳ 明朝"/>
      <family val="2"/>
      <charset val="128"/>
    </font>
    <font>
      <sz val="11"/>
      <color rgb="FFFF0000"/>
      <name val="ＭＳ 明朝"/>
      <family val="2"/>
      <charset val="128"/>
    </font>
    <font>
      <i/>
      <sz val="11"/>
      <color rgb="FF7F7F7F"/>
      <name val="ＭＳ 明朝"/>
      <family val="2"/>
      <charset val="128"/>
    </font>
    <font>
      <b/>
      <sz val="11"/>
      <color theme="1"/>
      <name val="ＭＳ 明朝"/>
      <family val="2"/>
      <charset val="128"/>
    </font>
    <font>
      <sz val="11"/>
      <color theme="0"/>
      <name val="ＭＳ 明朝"/>
      <family val="2"/>
      <charset val="128"/>
    </font>
    <font>
      <b/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8" fillId="0" borderId="0"/>
    <xf numFmtId="0" fontId="1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120" applyNumberFormat="0" applyFill="0" applyAlignment="0" applyProtection="0">
      <alignment vertical="center"/>
    </xf>
    <xf numFmtId="0" fontId="28" fillId="0" borderId="121" applyNumberFormat="0" applyFill="0" applyAlignment="0" applyProtection="0">
      <alignment vertical="center"/>
    </xf>
    <xf numFmtId="0" fontId="29" fillId="0" borderId="1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6" borderId="123" applyNumberFormat="0" applyAlignment="0" applyProtection="0">
      <alignment vertical="center"/>
    </xf>
    <xf numFmtId="0" fontId="34" fillId="7" borderId="124" applyNumberFormat="0" applyAlignment="0" applyProtection="0">
      <alignment vertical="center"/>
    </xf>
    <xf numFmtId="0" fontId="35" fillId="7" borderId="123" applyNumberFormat="0" applyAlignment="0" applyProtection="0">
      <alignment vertical="center"/>
    </xf>
    <xf numFmtId="0" fontId="36" fillId="0" borderId="125" applyNumberFormat="0" applyFill="0" applyAlignment="0" applyProtection="0">
      <alignment vertical="center"/>
    </xf>
    <xf numFmtId="0" fontId="37" fillId="8" borderId="12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9" borderId="12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8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81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56" fontId="5" fillId="0" borderId="27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5" fillId="0" borderId="9" xfId="0" quotePrefix="1" applyFont="1" applyBorder="1" applyAlignment="1">
      <alignment horizontal="right" vertical="center"/>
    </xf>
    <xf numFmtId="0" fontId="5" fillId="0" borderId="32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176" fontId="5" fillId="0" borderId="3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5" fillId="0" borderId="30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56" fontId="5" fillId="0" borderId="28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83" fontId="5" fillId="0" borderId="30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183" fontId="5" fillId="0" borderId="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8" fillId="0" borderId="0" xfId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56" fontId="5" fillId="0" borderId="27" xfId="1" applyNumberFormat="1" applyFont="1" applyBorder="1" applyAlignment="1">
      <alignment horizontal="center" vertical="center"/>
    </xf>
    <xf numFmtId="20" fontId="5" fillId="0" borderId="5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178" fontId="5" fillId="0" borderId="5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42" xfId="1" applyFont="1" applyBorder="1" applyAlignment="1">
      <alignment horizontal="left" vertical="center" wrapText="1"/>
    </xf>
    <xf numFmtId="0" fontId="5" fillId="0" borderId="44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1" fontId="5" fillId="0" borderId="26" xfId="1" applyNumberFormat="1" applyFont="1" applyBorder="1" applyAlignment="1">
      <alignment horizontal="center" vertical="center"/>
    </xf>
    <xf numFmtId="1" fontId="5" fillId="0" borderId="47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185" fontId="16" fillId="0" borderId="0" xfId="1" applyNumberFormat="1" applyFont="1" applyAlignment="1">
      <alignment horizontal="center" vertical="center"/>
    </xf>
    <xf numFmtId="186" fontId="16" fillId="0" borderId="0" xfId="1" applyNumberFormat="1" applyFont="1" applyAlignment="1">
      <alignment horizontal="center" vertical="center"/>
    </xf>
    <xf numFmtId="20" fontId="16" fillId="0" borderId="0" xfId="1" applyNumberFormat="1" applyFont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49" xfId="1" applyFont="1" applyBorder="1" applyAlignment="1">
      <alignment vertical="center"/>
    </xf>
    <xf numFmtId="2" fontId="16" fillId="0" borderId="0" xfId="1" applyNumberFormat="1" applyFont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2" fillId="0" borderId="52" xfId="1" applyFont="1" applyBorder="1" applyAlignment="1">
      <alignment vertical="center"/>
    </xf>
    <xf numFmtId="180" fontId="16" fillId="0" borderId="0" xfId="1" applyNumberFormat="1" applyFont="1" applyAlignment="1">
      <alignment horizontal="center" vertical="center"/>
    </xf>
    <xf numFmtId="0" fontId="5" fillId="0" borderId="53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180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37" xfId="1" applyFont="1" applyBorder="1" applyAlignment="1">
      <alignment vertical="center" shrinkToFit="1"/>
    </xf>
    <xf numFmtId="56" fontId="5" fillId="0" borderId="28" xfId="1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0" fontId="5" fillId="0" borderId="11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56" fontId="5" fillId="0" borderId="49" xfId="1" applyNumberFormat="1" applyFont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/>
    </xf>
    <xf numFmtId="176" fontId="5" fillId="0" borderId="65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56" fontId="5" fillId="0" borderId="66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56" fontId="5" fillId="0" borderId="52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 shrinkToFit="1"/>
    </xf>
    <xf numFmtId="1" fontId="5" fillId="0" borderId="65" xfId="1" applyNumberFormat="1" applyFont="1" applyBorder="1" applyAlignment="1">
      <alignment horizontal="center" vertical="center"/>
    </xf>
    <xf numFmtId="1" fontId="5" fillId="0" borderId="56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5" fillId="0" borderId="71" xfId="1" applyFont="1" applyBorder="1" applyAlignment="1">
      <alignment horizontal="center" vertical="center" wrapText="1"/>
    </xf>
    <xf numFmtId="176" fontId="5" fillId="0" borderId="35" xfId="1" applyNumberFormat="1" applyFont="1" applyBorder="1" applyAlignment="1">
      <alignment horizontal="center" vertical="center"/>
    </xf>
    <xf numFmtId="176" fontId="5" fillId="0" borderId="66" xfId="0" applyNumberFormat="1" applyFont="1" applyBorder="1" applyAlignment="1">
      <alignment horizontal="center" vertical="center"/>
    </xf>
    <xf numFmtId="2" fontId="5" fillId="0" borderId="66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/>
    </xf>
    <xf numFmtId="176" fontId="5" fillId="0" borderId="73" xfId="1" applyNumberFormat="1" applyFont="1" applyBorder="1" applyAlignment="1">
      <alignment horizontal="center" vertical="center"/>
    </xf>
    <xf numFmtId="56" fontId="5" fillId="0" borderId="78" xfId="0" applyNumberFormat="1" applyFont="1" applyBorder="1" applyAlignment="1">
      <alignment horizontal="center" vertical="center"/>
    </xf>
    <xf numFmtId="56" fontId="5" fillId="0" borderId="79" xfId="0" applyNumberFormat="1" applyFont="1" applyBorder="1" applyAlignment="1">
      <alignment horizontal="center" vertical="center"/>
    </xf>
    <xf numFmtId="20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2" fontId="5" fillId="0" borderId="79" xfId="0" applyNumberFormat="1" applyFont="1" applyBorder="1" applyAlignment="1">
      <alignment horizontal="center" vertical="center"/>
    </xf>
    <xf numFmtId="1" fontId="5" fillId="0" borderId="72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177" fontId="5" fillId="0" borderId="72" xfId="0" applyNumberFormat="1" applyFont="1" applyBorder="1" applyAlignment="1">
      <alignment horizontal="center" vertical="center"/>
    </xf>
    <xf numFmtId="176" fontId="5" fillId="0" borderId="7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" fontId="5" fillId="0" borderId="73" xfId="1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83" fontId="5" fillId="0" borderId="10" xfId="0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81" fontId="5" fillId="0" borderId="0" xfId="1" applyNumberFormat="1" applyFont="1" applyAlignment="1">
      <alignment vertical="center"/>
    </xf>
    <xf numFmtId="0" fontId="8" fillId="0" borderId="59" xfId="0" applyFont="1" applyBorder="1" applyAlignment="1"/>
    <xf numFmtId="0" fontId="8" fillId="0" borderId="87" xfId="0" applyFont="1" applyBorder="1" applyAlignment="1"/>
    <xf numFmtId="56" fontId="5" fillId="0" borderId="6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2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9" fillId="0" borderId="59" xfId="0" applyFont="1" applyBorder="1">
      <alignment vertical="center"/>
    </xf>
    <xf numFmtId="0" fontId="9" fillId="0" borderId="87" xfId="0" applyFont="1" applyBorder="1">
      <alignment vertical="center"/>
    </xf>
    <xf numFmtId="183" fontId="5" fillId="0" borderId="12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88" xfId="0" applyFont="1" applyBorder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>
      <alignment vertical="center"/>
    </xf>
    <xf numFmtId="0" fontId="9" fillId="0" borderId="89" xfId="0" applyFont="1" applyBorder="1">
      <alignment vertical="center"/>
    </xf>
    <xf numFmtId="0" fontId="9" fillId="0" borderId="71" xfId="0" applyFont="1" applyBorder="1">
      <alignment vertical="center"/>
    </xf>
    <xf numFmtId="0" fontId="9" fillId="0" borderId="90" xfId="0" applyFont="1" applyBorder="1">
      <alignment vertical="center"/>
    </xf>
    <xf numFmtId="176" fontId="5" fillId="0" borderId="79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1" xfId="1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181" fontId="5" fillId="0" borderId="71" xfId="0" applyNumberFormat="1" applyFont="1" applyBorder="1" applyAlignment="1">
      <alignment horizontal="center" vertical="center"/>
    </xf>
    <xf numFmtId="176" fontId="5" fillId="0" borderId="28" xfId="1" applyNumberFormat="1" applyFont="1" applyBorder="1" applyAlignment="1">
      <alignment horizontal="center" vertical="center"/>
    </xf>
    <xf numFmtId="176" fontId="5" fillId="0" borderId="52" xfId="1" applyNumberFormat="1" applyFont="1" applyBorder="1" applyAlignment="1">
      <alignment horizontal="center" vertical="center"/>
    </xf>
    <xf numFmtId="178" fontId="5" fillId="0" borderId="79" xfId="1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177" fontId="5" fillId="0" borderId="66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9" fillId="0" borderId="91" xfId="1" applyFont="1" applyBorder="1" applyAlignment="1">
      <alignment horizontal="center" vertical="center" wrapText="1"/>
    </xf>
    <xf numFmtId="0" fontId="9" fillId="0" borderId="92" xfId="1" applyFont="1" applyBorder="1" applyAlignment="1">
      <alignment horizontal="center" vertical="center" wrapText="1"/>
    </xf>
    <xf numFmtId="0" fontId="5" fillId="0" borderId="9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1" fillId="0" borderId="8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2" fillId="0" borderId="78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2" fillId="0" borderId="79" xfId="2" applyFont="1" applyBorder="1" applyAlignment="1">
      <alignment vertical="center"/>
    </xf>
    <xf numFmtId="0" fontId="5" fillId="0" borderId="66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12" fillId="0" borderId="20" xfId="2" applyFont="1" applyBorder="1" applyAlignment="1">
      <alignment vertical="center"/>
    </xf>
    <xf numFmtId="0" fontId="5" fillId="0" borderId="22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5" fillId="0" borderId="84" xfId="0" applyNumberFormat="1" applyFont="1" applyBorder="1" applyAlignment="1">
      <alignment horizontal="center" vertical="center"/>
    </xf>
    <xf numFmtId="0" fontId="8" fillId="0" borderId="88" xfId="0" applyFont="1" applyBorder="1" applyAlignment="1"/>
    <xf numFmtId="0" fontId="9" fillId="0" borderId="88" xfId="1" applyFont="1" applyBorder="1" applyAlignment="1">
      <alignment vertical="center"/>
    </xf>
    <xf numFmtId="0" fontId="9" fillId="0" borderId="59" xfId="1" applyFont="1" applyBorder="1" applyAlignment="1">
      <alignment vertical="center"/>
    </xf>
    <xf numFmtId="178" fontId="5" fillId="0" borderId="28" xfId="1" applyNumberFormat="1" applyFont="1" applyBorder="1" applyAlignment="1">
      <alignment horizontal="center" vertical="center"/>
    </xf>
    <xf numFmtId="178" fontId="5" fillId="0" borderId="66" xfId="1" applyNumberFormat="1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178" fontId="5" fillId="0" borderId="66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52" xfId="1" applyNumberFormat="1" applyFont="1" applyBorder="1" applyAlignment="1">
      <alignment horizontal="center" vertical="center"/>
    </xf>
    <xf numFmtId="1" fontId="5" fillId="0" borderId="52" xfId="1" applyNumberFormat="1" applyFont="1" applyBorder="1" applyAlignment="1">
      <alignment horizontal="center" vertical="center"/>
    </xf>
    <xf numFmtId="0" fontId="9" fillId="0" borderId="87" xfId="1" applyFont="1" applyBorder="1" applyAlignment="1">
      <alignment vertical="center"/>
    </xf>
    <xf numFmtId="177" fontId="5" fillId="0" borderId="10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 shrinkToFit="1"/>
    </xf>
    <xf numFmtId="1" fontId="5" fillId="0" borderId="94" xfId="1" applyNumberFormat="1" applyFont="1" applyBorder="1" applyAlignment="1">
      <alignment horizontal="center" vertical="center"/>
    </xf>
    <xf numFmtId="183" fontId="5" fillId="0" borderId="71" xfId="0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left" vertical="center" wrapText="1"/>
    </xf>
    <xf numFmtId="0" fontId="9" fillId="0" borderId="88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5" fillId="0" borderId="88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1" xfId="1" applyFont="1" applyBorder="1" applyAlignment="1">
      <alignment horizontal="center" vertical="center"/>
    </xf>
    <xf numFmtId="0" fontId="11" fillId="0" borderId="113" xfId="1" applyFont="1" applyBorder="1" applyAlignment="1">
      <alignment horizontal="center" vertical="center"/>
    </xf>
    <xf numFmtId="0" fontId="5" fillId="0" borderId="116" xfId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26" xfId="0" quotePrefix="1" applyFont="1" applyBorder="1" applyAlignment="1">
      <alignment horizontal="center" vertical="center"/>
    </xf>
    <xf numFmtId="0" fontId="5" fillId="0" borderId="56" xfId="0" quotePrefix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76" fontId="5" fillId="0" borderId="79" xfId="1" applyNumberFormat="1" applyFont="1" applyBorder="1" applyAlignment="1">
      <alignment horizontal="center" vertical="center"/>
    </xf>
    <xf numFmtId="178" fontId="5" fillId="0" borderId="72" xfId="1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10" xfId="1" applyNumberFormat="1" applyFont="1" applyBorder="1" applyAlignment="1">
      <alignment horizontal="center" vertical="center"/>
    </xf>
    <xf numFmtId="176" fontId="5" fillId="0" borderId="72" xfId="1" applyNumberFormat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2" fontId="5" fillId="0" borderId="65" xfId="1" applyNumberFormat="1" applyFont="1" applyBorder="1" applyAlignment="1">
      <alignment horizontal="center" vertical="center"/>
    </xf>
    <xf numFmtId="2" fontId="5" fillId="0" borderId="73" xfId="1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178" fontId="5" fillId="0" borderId="95" xfId="1" applyNumberFormat="1" applyFont="1" applyBorder="1" applyAlignment="1">
      <alignment horizontal="center" vertical="center"/>
    </xf>
    <xf numFmtId="177" fontId="5" fillId="0" borderId="72" xfId="1" applyNumberFormat="1" applyFont="1" applyBorder="1" applyAlignment="1">
      <alignment horizontal="center" vertical="center"/>
    </xf>
    <xf numFmtId="2" fontId="5" fillId="0" borderId="72" xfId="1" applyNumberFormat="1" applyFont="1" applyBorder="1" applyAlignment="1">
      <alignment horizontal="center" vertical="center"/>
    </xf>
    <xf numFmtId="1" fontId="5" fillId="0" borderId="72" xfId="1" applyNumberFormat="1" applyFont="1" applyBorder="1" applyAlignment="1">
      <alignment horizontal="center" vertical="center"/>
    </xf>
    <xf numFmtId="1" fontId="5" fillId="0" borderId="72" xfId="1" applyNumberFormat="1" applyFont="1" applyBorder="1" applyAlignment="1">
      <alignment horizontal="center" vertical="center" shrinkToFit="1"/>
    </xf>
    <xf numFmtId="176" fontId="5" fillId="0" borderId="95" xfId="1" applyNumberFormat="1" applyFont="1" applyBorder="1" applyAlignment="1">
      <alignment horizontal="center" vertical="center"/>
    </xf>
    <xf numFmtId="1" fontId="5" fillId="0" borderId="60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 shrinkToFit="1"/>
    </xf>
    <xf numFmtId="1" fontId="5" fillId="0" borderId="56" xfId="1" applyNumberFormat="1" applyFont="1" applyBorder="1" applyAlignment="1">
      <alignment horizontal="center" vertical="center"/>
    </xf>
    <xf numFmtId="1" fontId="5" fillId="0" borderId="43" xfId="1" applyNumberFormat="1" applyFont="1" applyBorder="1" applyAlignment="1">
      <alignment horizontal="center" vertical="center"/>
    </xf>
    <xf numFmtId="2" fontId="5" fillId="0" borderId="43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 shrinkToFit="1"/>
    </xf>
    <xf numFmtId="0" fontId="5" fillId="0" borderId="74" xfId="1" applyFont="1" applyBorder="1" applyAlignment="1">
      <alignment horizontal="center" vertical="center" wrapText="1"/>
    </xf>
    <xf numFmtId="56" fontId="5" fillId="0" borderId="4" xfId="1" applyNumberFormat="1" applyFont="1" applyBorder="1" applyAlignment="1">
      <alignment horizontal="center" vertical="center"/>
    </xf>
    <xf numFmtId="56" fontId="5" fillId="0" borderId="88" xfId="1" applyNumberFormat="1" applyFont="1" applyBorder="1" applyAlignment="1">
      <alignment horizontal="center" vertical="center"/>
    </xf>
    <xf numFmtId="2" fontId="5" fillId="0" borderId="12" xfId="1" applyNumberFormat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20" fontId="5" fillId="0" borderId="28" xfId="1" applyNumberFormat="1" applyFont="1" applyBorder="1" applyAlignment="1">
      <alignment horizontal="center" vertical="center"/>
    </xf>
    <xf numFmtId="182" fontId="5" fillId="0" borderId="5" xfId="1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88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88" xfId="0" applyFont="1" applyBorder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/>
    </xf>
    <xf numFmtId="177" fontId="22" fillId="0" borderId="11" xfId="0" applyNumberFormat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9" fillId="0" borderId="95" xfId="1" applyFont="1" applyBorder="1" applyAlignment="1">
      <alignment vertical="center"/>
    </xf>
    <xf numFmtId="0" fontId="9" fillId="0" borderId="118" xfId="1" applyFont="1" applyBorder="1" applyAlignment="1">
      <alignment vertical="center"/>
    </xf>
    <xf numFmtId="0" fontId="9" fillId="0" borderId="25" xfId="0" applyFont="1" applyBorder="1">
      <alignment vertical="center"/>
    </xf>
    <xf numFmtId="0" fontId="9" fillId="0" borderId="95" xfId="0" applyFont="1" applyBorder="1">
      <alignment vertical="center"/>
    </xf>
    <xf numFmtId="0" fontId="9" fillId="0" borderId="95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176" fontId="22" fillId="0" borderId="35" xfId="0" applyNumberFormat="1" applyFont="1" applyBorder="1" applyAlignment="1">
      <alignment horizontal="center" vertical="center"/>
    </xf>
    <xf numFmtId="0" fontId="23" fillId="0" borderId="59" xfId="0" applyFont="1" applyBorder="1">
      <alignment vertical="center"/>
    </xf>
    <xf numFmtId="177" fontId="22" fillId="0" borderId="5" xfId="0" applyNumberFormat="1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/>
    </xf>
    <xf numFmtId="178" fontId="22" fillId="0" borderId="52" xfId="1" applyNumberFormat="1" applyFont="1" applyBorder="1" applyAlignment="1">
      <alignment horizontal="center" vertical="center"/>
    </xf>
    <xf numFmtId="178" fontId="22" fillId="0" borderId="11" xfId="1" applyNumberFormat="1" applyFont="1" applyBorder="1" applyAlignment="1">
      <alignment horizontal="center" vertical="center"/>
    </xf>
    <xf numFmtId="177" fontId="22" fillId="0" borderId="11" xfId="1" applyNumberFormat="1" applyFont="1" applyBorder="1" applyAlignment="1">
      <alignment horizontal="center" vertical="center"/>
    </xf>
    <xf numFmtId="176" fontId="22" fillId="0" borderId="11" xfId="1" applyNumberFormat="1" applyFont="1" applyBorder="1" applyAlignment="1">
      <alignment horizontal="center" vertical="center"/>
    </xf>
    <xf numFmtId="1" fontId="22" fillId="0" borderId="65" xfId="1" applyNumberFormat="1" applyFont="1" applyBorder="1" applyAlignment="1">
      <alignment horizontal="center" vertical="center"/>
    </xf>
    <xf numFmtId="2" fontId="22" fillId="0" borderId="65" xfId="1" applyNumberFormat="1" applyFont="1" applyBorder="1" applyAlignment="1">
      <alignment horizontal="center" vertical="center"/>
    </xf>
    <xf numFmtId="176" fontId="22" fillId="0" borderId="52" xfId="1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1" fontId="22" fillId="0" borderId="35" xfId="0" applyNumberFormat="1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/>
    </xf>
    <xf numFmtId="0" fontId="5" fillId="0" borderId="100" xfId="0" applyFont="1" applyBorder="1" applyAlignment="1">
      <alignment horizontal="left" vertical="center"/>
    </xf>
    <xf numFmtId="1" fontId="5" fillId="0" borderId="100" xfId="0" applyNumberFormat="1" applyFont="1" applyBorder="1" applyAlignment="1">
      <alignment horizontal="center" vertical="center"/>
    </xf>
    <xf numFmtId="176" fontId="5" fillId="0" borderId="100" xfId="0" applyNumberFormat="1" applyFont="1" applyBorder="1" applyAlignment="1">
      <alignment horizontal="center" vertical="center"/>
    </xf>
    <xf numFmtId="178" fontId="22" fillId="0" borderId="10" xfId="0" applyNumberFormat="1" applyFont="1" applyBorder="1" applyAlignment="1">
      <alignment horizontal="center" vertical="center"/>
    </xf>
    <xf numFmtId="177" fontId="22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2" fontId="5" fillId="0" borderId="64" xfId="1" applyNumberFormat="1" applyFont="1" applyBorder="1" applyAlignment="1">
      <alignment horizontal="center" vertical="center"/>
    </xf>
    <xf numFmtId="178" fontId="5" fillId="0" borderId="30" xfId="0" applyNumberFormat="1" applyFont="1" applyBorder="1" applyAlignment="1">
      <alignment horizontal="center" vertical="center"/>
    </xf>
    <xf numFmtId="176" fontId="5" fillId="0" borderId="119" xfId="0" applyNumberFormat="1" applyFont="1" applyBorder="1" applyAlignment="1">
      <alignment horizontal="center" vertical="center"/>
    </xf>
    <xf numFmtId="1" fontId="5" fillId="0" borderId="95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76" fontId="22" fillId="0" borderId="21" xfId="0" applyNumberFormat="1" applyFont="1" applyBorder="1" applyAlignment="1">
      <alignment horizontal="center" vertical="center"/>
    </xf>
    <xf numFmtId="176" fontId="22" fillId="0" borderId="100" xfId="0" applyNumberFormat="1" applyFont="1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177" fontId="24" fillId="0" borderId="11" xfId="0" applyNumberFormat="1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2" fontId="5" fillId="0" borderId="114" xfId="1" quotePrefix="1" applyNumberFormat="1" applyFont="1" applyBorder="1" applyAlignment="1">
      <alignment horizontal="center" vertical="center"/>
    </xf>
    <xf numFmtId="2" fontId="5" fillId="0" borderId="115" xfId="1" quotePrefix="1" applyNumberFormat="1" applyFont="1" applyBorder="1" applyAlignment="1">
      <alignment horizontal="center" vertical="center"/>
    </xf>
    <xf numFmtId="2" fontId="5" fillId="0" borderId="50" xfId="1" quotePrefix="1" applyNumberFormat="1" applyFont="1" applyBorder="1" applyAlignment="1">
      <alignment horizontal="center" vertical="center"/>
    </xf>
    <xf numFmtId="2" fontId="5" fillId="0" borderId="54" xfId="1" quotePrefix="1" applyNumberFormat="1" applyFont="1" applyBorder="1" applyAlignment="1">
      <alignment horizontal="center" vertical="center"/>
    </xf>
    <xf numFmtId="2" fontId="5" fillId="0" borderId="76" xfId="1" quotePrefix="1" applyNumberFormat="1" applyFont="1" applyBorder="1" applyAlignment="1">
      <alignment horizontal="center" vertical="center"/>
    </xf>
    <xf numFmtId="2" fontId="5" fillId="0" borderId="51" xfId="1" quotePrefix="1" applyNumberFormat="1" applyFont="1" applyBorder="1" applyAlignment="1">
      <alignment horizontal="center" vertical="center"/>
    </xf>
    <xf numFmtId="2" fontId="5" fillId="0" borderId="117" xfId="1" quotePrefix="1" applyNumberFormat="1" applyFont="1" applyBorder="1" applyAlignment="1">
      <alignment horizontal="center" vertical="center"/>
    </xf>
    <xf numFmtId="2" fontId="5" fillId="0" borderId="81" xfId="1" quotePrefix="1" applyNumberFormat="1" applyFont="1" applyBorder="1" applyAlignment="1">
      <alignment horizontal="center" vertical="center"/>
    </xf>
    <xf numFmtId="2" fontId="5" fillId="0" borderId="80" xfId="1" quotePrefix="1" applyNumberFormat="1" applyFont="1" applyBorder="1" applyAlignment="1">
      <alignment horizontal="center" vertical="center"/>
    </xf>
    <xf numFmtId="2" fontId="5" fillId="0" borderId="82" xfId="1" quotePrefix="1" applyNumberFormat="1" applyFont="1" applyBorder="1" applyAlignment="1">
      <alignment horizontal="center" vertical="center"/>
    </xf>
    <xf numFmtId="2" fontId="5" fillId="0" borderId="57" xfId="1" quotePrefix="1" applyNumberFormat="1" applyFont="1" applyBorder="1" applyAlignment="1">
      <alignment horizontal="center" vertical="center"/>
    </xf>
    <xf numFmtId="2" fontId="5" fillId="0" borderId="58" xfId="1" quotePrefix="1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0" fontId="5" fillId="0" borderId="12" xfId="1" quotePrefix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79" xfId="0" applyFont="1" applyBorder="1">
      <alignment vertical="center"/>
    </xf>
    <xf numFmtId="0" fontId="22" fillId="0" borderId="11" xfId="1" applyFont="1" applyBorder="1" applyAlignment="1">
      <alignment horizontal="center" vertical="center"/>
    </xf>
    <xf numFmtId="2" fontId="22" fillId="0" borderId="1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1" fontId="22" fillId="0" borderId="11" xfId="1" applyNumberFormat="1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5" fillId="0" borderId="55" xfId="1" applyFont="1" applyBorder="1" applyAlignment="1">
      <alignment horizontal="right" vertical="center"/>
    </xf>
    <xf numFmtId="0" fontId="5" fillId="0" borderId="60" xfId="1" applyFont="1" applyBorder="1" applyAlignment="1">
      <alignment horizontal="right" vertical="center"/>
    </xf>
    <xf numFmtId="0" fontId="5" fillId="0" borderId="20" xfId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9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0" fontId="0" fillId="0" borderId="132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66" xfId="0" applyBorder="1" applyAlignment="1">
      <alignment horizontal="center" vertical="center" wrapText="1" shrinkToFit="1"/>
    </xf>
    <xf numFmtId="0" fontId="0" fillId="0" borderId="13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64" xfId="0" applyBorder="1" applyAlignment="1">
      <alignment horizontal="center" vertical="center" wrapText="1" shrinkToFit="1"/>
    </xf>
    <xf numFmtId="0" fontId="0" fillId="0" borderId="13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39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3" fillId="0" borderId="0" xfId="45" applyFont="1" applyAlignment="1">
      <alignment horizontal="left" vertical="center"/>
    </xf>
    <xf numFmtId="0" fontId="43" fillId="0" borderId="0" xfId="45" applyFont="1" applyAlignment="1">
      <alignment horizontal="center" vertical="center" shrinkToFit="1"/>
    </xf>
    <xf numFmtId="0" fontId="43" fillId="0" borderId="0" xfId="45" applyFont="1" applyAlignment="1">
      <alignment horizontal="center" vertical="center"/>
    </xf>
    <xf numFmtId="176" fontId="43" fillId="0" borderId="0" xfId="45" applyNumberFormat="1" applyFont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2" fontId="5" fillId="0" borderId="0" xfId="1" quotePrefix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2" fontId="24" fillId="0" borderId="0" xfId="1" quotePrefix="1" applyNumberFormat="1" applyFont="1" applyAlignment="1">
      <alignment horizontal="center"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0" fontId="5" fillId="0" borderId="83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 shrinkToFit="1"/>
    </xf>
    <xf numFmtId="0" fontId="11" fillId="0" borderId="82" xfId="1" applyFont="1" applyBorder="1" applyAlignment="1">
      <alignment horizontal="center" vertical="center" shrinkToFit="1"/>
    </xf>
    <xf numFmtId="0" fontId="5" fillId="0" borderId="157" xfId="1" applyFont="1" applyBorder="1" applyAlignment="1">
      <alignment horizontal="center" vertical="center"/>
    </xf>
    <xf numFmtId="2" fontId="5" fillId="0" borderId="84" xfId="0" applyNumberFormat="1" applyFont="1" applyBorder="1" applyAlignment="1">
      <alignment horizontal="center" vertical="center"/>
    </xf>
    <xf numFmtId="1" fontId="5" fillId="0" borderId="84" xfId="0" applyNumberFormat="1" applyFont="1" applyBorder="1" applyAlignment="1">
      <alignment horizontal="center" vertical="center"/>
    </xf>
    <xf numFmtId="1" fontId="22" fillId="0" borderId="84" xfId="0" applyNumberFormat="1" applyFont="1" applyBorder="1" applyAlignment="1">
      <alignment horizontal="center" vertical="center"/>
    </xf>
    <xf numFmtId="0" fontId="5" fillId="0" borderId="98" xfId="0" quotePrefix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1" fontId="5" fillId="0" borderId="16" xfId="1" applyNumberFormat="1" applyFont="1" applyBorder="1" applyAlignment="1">
      <alignment horizontal="center" vertical="center"/>
    </xf>
    <xf numFmtId="1" fontId="5" fillId="0" borderId="20" xfId="1" applyNumberFormat="1" applyFont="1" applyBorder="1" applyAlignment="1">
      <alignment horizontal="center" vertical="center"/>
    </xf>
    <xf numFmtId="1" fontId="5" fillId="0" borderId="22" xfId="1" applyNumberFormat="1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4" fillId="0" borderId="44" xfId="0" applyFont="1" applyBorder="1">
      <alignment vertical="center"/>
    </xf>
    <xf numFmtId="0" fontId="8" fillId="0" borderId="44" xfId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6" fillId="0" borderId="44" xfId="0" applyFont="1" applyBorder="1">
      <alignment vertical="center"/>
    </xf>
    <xf numFmtId="0" fontId="8" fillId="0" borderId="107" xfId="0" applyFont="1" applyBorder="1">
      <alignment vertical="center"/>
    </xf>
    <xf numFmtId="0" fontId="4" fillId="0" borderId="107" xfId="0" applyFont="1" applyBorder="1">
      <alignment vertical="center"/>
    </xf>
    <xf numFmtId="0" fontId="46" fillId="0" borderId="0" xfId="4" applyFont="1" applyAlignment="1"/>
    <xf numFmtId="0" fontId="6" fillId="0" borderId="0" xfId="4" applyFont="1" applyAlignment="1"/>
    <xf numFmtId="0" fontId="5" fillId="0" borderId="11" xfId="0" applyFont="1" applyBorder="1">
      <alignment vertical="center"/>
    </xf>
    <xf numFmtId="0" fontId="5" fillId="0" borderId="52" xfId="0" applyFont="1" applyBorder="1">
      <alignment vertical="center"/>
    </xf>
    <xf numFmtId="0" fontId="43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 shrinkToFit="1"/>
    </xf>
    <xf numFmtId="0" fontId="43" fillId="0" borderId="20" xfId="0" applyFont="1" applyBorder="1" applyAlignment="1">
      <alignment horizontal="center" vertical="center"/>
    </xf>
    <xf numFmtId="0" fontId="43" fillId="0" borderId="112" xfId="0" applyFont="1" applyBorder="1" applyAlignment="1">
      <alignment horizontal="center" vertical="center"/>
    </xf>
    <xf numFmtId="0" fontId="43" fillId="0" borderId="108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176" fontId="43" fillId="0" borderId="108" xfId="0" applyNumberFormat="1" applyFont="1" applyBorder="1" applyAlignment="1">
      <alignment horizontal="center" vertical="center"/>
    </xf>
    <xf numFmtId="0" fontId="43" fillId="0" borderId="110" xfId="0" applyFont="1" applyBorder="1" applyAlignment="1">
      <alignment horizontal="right" vertical="center"/>
    </xf>
    <xf numFmtId="0" fontId="43" fillId="0" borderId="94" xfId="0" applyFont="1" applyBorder="1" applyAlignment="1">
      <alignment horizontal="center" vertical="center" shrinkToFit="1"/>
    </xf>
    <xf numFmtId="0" fontId="43" fillId="0" borderId="94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43" xfId="0" applyFont="1" applyBorder="1" applyAlignment="1">
      <alignment horizontal="center" vertical="center"/>
    </xf>
    <xf numFmtId="0" fontId="43" fillId="0" borderId="144" xfId="0" applyFont="1" applyBorder="1" applyAlignment="1">
      <alignment horizontal="center" vertical="center" shrinkToFit="1"/>
    </xf>
    <xf numFmtId="0" fontId="43" fillId="0" borderId="145" xfId="0" applyFont="1" applyBorder="1" applyAlignment="1">
      <alignment horizontal="center" vertical="center"/>
    </xf>
    <xf numFmtId="0" fontId="43" fillId="0" borderId="146" xfId="0" applyFont="1" applyBorder="1" applyAlignment="1">
      <alignment horizontal="center" vertical="center"/>
    </xf>
    <xf numFmtId="0" fontId="43" fillId="0" borderId="147" xfId="0" applyFont="1" applyBorder="1" applyAlignment="1">
      <alignment horizontal="center" vertical="center"/>
    </xf>
    <xf numFmtId="0" fontId="43" fillId="0" borderId="148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 shrinkToFit="1"/>
    </xf>
    <xf numFmtId="0" fontId="43" fillId="0" borderId="79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95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176" fontId="43" fillId="0" borderId="95" xfId="0" applyNumberFormat="1" applyFont="1" applyBorder="1" applyAlignment="1">
      <alignment horizontal="center" vertical="center"/>
    </xf>
    <xf numFmtId="0" fontId="43" fillId="0" borderId="150" xfId="0" applyFont="1" applyBorder="1" applyAlignment="1">
      <alignment horizontal="right" vertical="center"/>
    </xf>
    <xf numFmtId="0" fontId="43" fillId="0" borderId="84" xfId="0" applyFont="1" applyBorder="1" applyAlignment="1">
      <alignment horizontal="center" vertical="center" shrinkToFit="1"/>
    </xf>
    <xf numFmtId="0" fontId="43" fillId="0" borderId="84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 shrinkToFit="1"/>
    </xf>
    <xf numFmtId="0" fontId="43" fillId="0" borderId="85" xfId="0" applyFont="1" applyBorder="1" applyAlignment="1">
      <alignment horizontal="center" vertical="center"/>
    </xf>
    <xf numFmtId="181" fontId="43" fillId="0" borderId="154" xfId="0" applyNumberFormat="1" applyFont="1" applyBorder="1" applyAlignment="1">
      <alignment horizontal="center" vertical="center"/>
    </xf>
    <xf numFmtId="0" fontId="43" fillId="0" borderId="155" xfId="0" applyFont="1" applyBorder="1" applyAlignment="1">
      <alignment horizontal="center" vertical="center"/>
    </xf>
    <xf numFmtId="176" fontId="43" fillId="0" borderId="155" xfId="0" applyNumberFormat="1" applyFont="1" applyBorder="1" applyAlignment="1">
      <alignment horizontal="center" vertical="center"/>
    </xf>
    <xf numFmtId="0" fontId="43" fillId="0" borderId="155" xfId="0" applyFont="1" applyBorder="1" applyAlignment="1">
      <alignment horizontal="right" vertical="center"/>
    </xf>
    <xf numFmtId="0" fontId="43" fillId="0" borderId="156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43" fillId="0" borderId="0" xfId="0" applyFont="1">
      <alignment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7" fontId="5" fillId="2" borderId="30" xfId="0" applyNumberFormat="1" applyFont="1" applyFill="1" applyBorder="1" applyAlignment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56" fontId="9" fillId="0" borderId="7" xfId="0" applyNumberFormat="1" applyFont="1" applyBorder="1" applyAlignment="1">
      <alignment horizontal="center" vertical="center"/>
    </xf>
    <xf numFmtId="56" fontId="9" fillId="0" borderId="42" xfId="0" applyNumberFormat="1" applyFont="1" applyBorder="1" applyAlignment="1">
      <alignment horizontal="center" vertical="center"/>
    </xf>
    <xf numFmtId="56" fontId="9" fillId="0" borderId="18" xfId="0" applyNumberFormat="1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56" fontId="9" fillId="0" borderId="97" xfId="0" applyNumberFormat="1" applyFont="1" applyBorder="1" applyAlignment="1">
      <alignment horizontal="center" vertical="center"/>
    </xf>
    <xf numFmtId="56" fontId="9" fillId="0" borderId="73" xfId="0" applyNumberFormat="1" applyFont="1" applyBorder="1" applyAlignment="1">
      <alignment horizontal="center" vertical="center"/>
    </xf>
    <xf numFmtId="56" fontId="9" fillId="0" borderId="66" xfId="0" applyNumberFormat="1" applyFont="1" applyBorder="1" applyAlignment="1">
      <alignment horizontal="center" vertical="center"/>
    </xf>
    <xf numFmtId="56" fontId="9" fillId="0" borderId="99" xfId="0" applyNumberFormat="1" applyFont="1" applyBorder="1" applyAlignment="1">
      <alignment horizontal="center" vertical="center"/>
    </xf>
    <xf numFmtId="56" fontId="9" fillId="0" borderId="43" xfId="0" applyNumberFormat="1" applyFont="1" applyBorder="1" applyAlignment="1">
      <alignment horizontal="center" vertical="center"/>
    </xf>
    <xf numFmtId="56" fontId="9" fillId="0" borderId="2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 shrinkToFit="1"/>
    </xf>
    <xf numFmtId="0" fontId="0" fillId="0" borderId="66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6" fillId="0" borderId="71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45" fillId="0" borderId="101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96" xfId="0" applyFont="1" applyBorder="1" applyAlignment="1">
      <alignment horizontal="center" vertical="center"/>
    </xf>
    <xf numFmtId="0" fontId="43" fillId="0" borderId="162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59" xfId="0" applyFont="1" applyBorder="1" applyAlignment="1">
      <alignment horizontal="center" vertical="center"/>
    </xf>
    <xf numFmtId="0" fontId="43" fillId="0" borderId="160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146" xfId="0" applyFont="1" applyBorder="1" applyAlignment="1">
      <alignment horizontal="center" vertical="center"/>
    </xf>
    <xf numFmtId="0" fontId="43" fillId="0" borderId="147" xfId="0" applyFont="1" applyBorder="1" applyAlignment="1">
      <alignment horizontal="center" vertical="center"/>
    </xf>
    <xf numFmtId="0" fontId="43" fillId="0" borderId="149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43" fillId="0" borderId="151" xfId="0" applyFont="1" applyBorder="1" applyAlignment="1">
      <alignment horizontal="center" vertical="center"/>
    </xf>
    <xf numFmtId="0" fontId="43" fillId="0" borderId="152" xfId="0" applyFont="1" applyBorder="1" applyAlignment="1">
      <alignment horizontal="center" vertical="center"/>
    </xf>
    <xf numFmtId="0" fontId="43" fillId="0" borderId="153" xfId="0" applyFont="1" applyBorder="1" applyAlignment="1">
      <alignment horizontal="center" vertical="center"/>
    </xf>
    <xf numFmtId="0" fontId="43" fillId="0" borderId="158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/>
    </xf>
    <xf numFmtId="0" fontId="5" fillId="0" borderId="100" xfId="0" applyFont="1" applyBorder="1" applyAlignment="1">
      <alignment horizontal="left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45" xfId="1" applyFont="1" applyBorder="1" applyAlignment="1">
      <alignment horizontal="center" vertical="center"/>
    </xf>
    <xf numFmtId="0" fontId="5" fillId="0" borderId="94" xfId="1" applyFont="1" applyBorder="1" applyAlignment="1">
      <alignment horizontal="left" vertical="center"/>
    </xf>
    <xf numFmtId="0" fontId="5" fillId="0" borderId="65" xfId="1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0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left" vertical="center"/>
    </xf>
    <xf numFmtId="0" fontId="5" fillId="0" borderId="52" xfId="1" applyFont="1" applyBorder="1" applyAlignment="1">
      <alignment horizontal="left" vertical="center"/>
    </xf>
    <xf numFmtId="0" fontId="5" fillId="0" borderId="79" xfId="0" applyFont="1" applyBorder="1">
      <alignment vertical="center"/>
    </xf>
    <xf numFmtId="0" fontId="5" fillId="0" borderId="52" xfId="0" applyFont="1" applyBorder="1">
      <alignment vertical="center"/>
    </xf>
    <xf numFmtId="0" fontId="9" fillId="0" borderId="106" xfId="1" applyFont="1" applyBorder="1" applyAlignment="1">
      <alignment horizontal="center" vertical="center"/>
    </xf>
    <xf numFmtId="0" fontId="9" fillId="0" borderId="107" xfId="1" applyFont="1" applyBorder="1" applyAlignment="1">
      <alignment horizontal="center" vertical="center"/>
    </xf>
    <xf numFmtId="56" fontId="9" fillId="0" borderId="99" xfId="1" applyNumberFormat="1" applyFont="1" applyBorder="1" applyAlignment="1">
      <alignment horizontal="center" vertical="center"/>
    </xf>
    <xf numFmtId="56" fontId="9" fillId="0" borderId="43" xfId="1" applyNumberFormat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56" fontId="9" fillId="0" borderId="97" xfId="1" applyNumberFormat="1" applyFont="1" applyBorder="1" applyAlignment="1">
      <alignment horizontal="center" vertical="center"/>
    </xf>
    <xf numFmtId="56" fontId="9" fillId="0" borderId="73" xfId="1" applyNumberFormat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56" fontId="9" fillId="0" borderId="7" xfId="1" applyNumberFormat="1" applyFont="1" applyBorder="1" applyAlignment="1">
      <alignment horizontal="center" vertical="center"/>
    </xf>
    <xf numFmtId="56" fontId="9" fillId="0" borderId="42" xfId="1" applyNumberFormat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8" fillId="0" borderId="55" xfId="1" applyBorder="1" applyAlignment="1">
      <alignment horizontal="center" vertical="center"/>
    </xf>
    <xf numFmtId="0" fontId="8" fillId="0" borderId="47" xfId="1" applyBorder="1" applyAlignment="1">
      <alignment horizontal="center" vertical="center"/>
    </xf>
    <xf numFmtId="0" fontId="9" fillId="0" borderId="70" xfId="1" applyFont="1" applyBorder="1" applyAlignment="1">
      <alignment horizontal="center" vertical="center" wrapText="1"/>
    </xf>
    <xf numFmtId="0" fontId="9" fillId="0" borderId="103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65" xfId="1" applyFont="1" applyBorder="1" applyAlignment="1">
      <alignment horizontal="center" vertical="center" wrapText="1"/>
    </xf>
    <xf numFmtId="0" fontId="5" fillId="0" borderId="104" xfId="1" applyFont="1" applyBorder="1" applyAlignment="1">
      <alignment horizontal="center" vertical="center"/>
    </xf>
    <xf numFmtId="20" fontId="5" fillId="0" borderId="30" xfId="1" applyNumberFormat="1" applyFont="1" applyBorder="1" applyAlignment="1">
      <alignment horizontal="center" vertical="center"/>
    </xf>
    <xf numFmtId="20" fontId="5" fillId="0" borderId="72" xfId="1" applyNumberFormat="1" applyFont="1" applyBorder="1" applyAlignment="1">
      <alignment horizontal="center" vertical="center"/>
    </xf>
    <xf numFmtId="20" fontId="5" fillId="0" borderId="10" xfId="1" applyNumberFormat="1" applyFont="1" applyBorder="1" applyAlignment="1">
      <alignment horizontal="center" vertical="center"/>
    </xf>
    <xf numFmtId="20" fontId="5" fillId="0" borderId="11" xfId="1" applyNumberFormat="1" applyFont="1" applyBorder="1" applyAlignment="1">
      <alignment horizontal="center" vertical="center"/>
    </xf>
    <xf numFmtId="185" fontId="5" fillId="0" borderId="10" xfId="1" applyNumberFormat="1" applyFont="1" applyBorder="1" applyAlignment="1">
      <alignment horizontal="center" vertical="center"/>
    </xf>
    <xf numFmtId="185" fontId="5" fillId="0" borderId="109" xfId="1" applyNumberFormat="1" applyFont="1" applyBorder="1" applyAlignment="1">
      <alignment horizontal="center" vertical="center"/>
    </xf>
    <xf numFmtId="0" fontId="17" fillId="0" borderId="70" xfId="1" applyFont="1" applyBorder="1" applyAlignment="1">
      <alignment horizontal="center" vertical="center" wrapText="1"/>
    </xf>
    <xf numFmtId="0" fontId="17" fillId="0" borderId="103" xfId="1" applyFont="1" applyBorder="1" applyAlignment="1">
      <alignment horizontal="center" vertical="center" wrapText="1"/>
    </xf>
    <xf numFmtId="0" fontId="17" fillId="0" borderId="44" xfId="1" applyFont="1" applyBorder="1" applyAlignment="1">
      <alignment horizontal="center" vertical="center" wrapText="1"/>
    </xf>
    <xf numFmtId="0" fontId="17" fillId="0" borderId="65" xfId="1" applyFont="1" applyBorder="1" applyAlignment="1">
      <alignment horizontal="center" vertical="center" wrapText="1"/>
    </xf>
    <xf numFmtId="185" fontId="5" fillId="0" borderId="88" xfId="1" applyNumberFormat="1" applyFont="1" applyBorder="1" applyAlignment="1">
      <alignment horizontal="center" vertical="center"/>
    </xf>
    <xf numFmtId="185" fontId="5" fillId="0" borderId="59" xfId="1" applyNumberFormat="1" applyFont="1" applyBorder="1" applyAlignment="1">
      <alignment horizontal="center" vertical="center"/>
    </xf>
    <xf numFmtId="185" fontId="5" fillId="0" borderId="78" xfId="1" applyNumberFormat="1" applyFont="1" applyBorder="1" applyAlignment="1">
      <alignment horizontal="center" vertical="center"/>
    </xf>
    <xf numFmtId="185" fontId="5" fillId="0" borderId="49" xfId="1" applyNumberFormat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center" vertical="center"/>
    </xf>
    <xf numFmtId="176" fontId="5" fillId="0" borderId="72" xfId="1" applyNumberFormat="1" applyFont="1" applyBorder="1" applyAlignment="1">
      <alignment horizontal="center" vertical="center"/>
    </xf>
    <xf numFmtId="186" fontId="5" fillId="0" borderId="30" xfId="1" applyNumberFormat="1" applyFont="1" applyBorder="1" applyAlignment="1">
      <alignment horizontal="center" vertical="center"/>
    </xf>
    <xf numFmtId="186" fontId="5" fillId="0" borderId="72" xfId="1" applyNumberFormat="1" applyFont="1" applyBorder="1" applyAlignment="1">
      <alignment horizontal="center" vertical="center"/>
    </xf>
    <xf numFmtId="186" fontId="5" fillId="0" borderId="10" xfId="1" applyNumberFormat="1" applyFont="1" applyBorder="1" applyAlignment="1">
      <alignment horizontal="center" vertical="center"/>
    </xf>
    <xf numFmtId="186" fontId="5" fillId="0" borderId="11" xfId="1" applyNumberFormat="1" applyFont="1" applyBorder="1" applyAlignment="1">
      <alignment horizontal="center" vertical="center"/>
    </xf>
    <xf numFmtId="186" fontId="5" fillId="0" borderId="109" xfId="1" applyNumberFormat="1" applyFont="1" applyBorder="1" applyAlignment="1">
      <alignment horizontal="center" vertical="center"/>
    </xf>
    <xf numFmtId="185" fontId="5" fillId="0" borderId="96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176" fontId="5" fillId="0" borderId="109" xfId="1" applyNumberFormat="1" applyFont="1" applyBorder="1" applyAlignment="1">
      <alignment horizontal="center" vertical="center"/>
    </xf>
    <xf numFmtId="20" fontId="5" fillId="0" borderId="109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9" xfId="1" applyFont="1" applyBorder="1" applyAlignment="1">
      <alignment horizontal="center" vertical="center"/>
    </xf>
    <xf numFmtId="176" fontId="5" fillId="0" borderId="110" xfId="1" applyNumberFormat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97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176" fontId="5" fillId="0" borderId="112" xfId="1" applyNumberFormat="1" applyFont="1" applyBorder="1" applyAlignment="1">
      <alignment horizontal="center" vertical="center"/>
    </xf>
    <xf numFmtId="176" fontId="5" fillId="0" borderId="108" xfId="1" applyNumberFormat="1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111" xfId="1" applyFont="1" applyBorder="1" applyAlignment="1">
      <alignment horizontal="center" vertical="center"/>
    </xf>
    <xf numFmtId="56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6" fontId="9" fillId="0" borderId="6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6" fontId="9" fillId="0" borderId="2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85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56" fontId="9" fillId="0" borderId="102" xfId="0" applyNumberFormat="1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5" fillId="0" borderId="108" xfId="0" applyFont="1" applyBorder="1" applyAlignment="1">
      <alignment horizontal="left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95" xfId="1" applyFont="1" applyBorder="1" applyAlignment="1">
      <alignment horizontal="left" vertical="center"/>
    </xf>
    <xf numFmtId="0" fontId="5" fillId="0" borderId="72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176" fontId="5" fillId="0" borderId="88" xfId="0" applyNumberFormat="1" applyFont="1" applyBorder="1" applyAlignment="1">
      <alignment horizontal="center" vertical="center"/>
    </xf>
    <xf numFmtId="176" fontId="5" fillId="0" borderId="59" xfId="0" applyNumberFormat="1" applyFont="1" applyBorder="1" applyAlignment="1">
      <alignment horizontal="center" vertical="center"/>
    </xf>
    <xf numFmtId="176" fontId="5" fillId="0" borderId="87" xfId="0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93" xfId="1" applyFont="1" applyBorder="1" applyAlignment="1">
      <alignment horizontal="center" vertical="center" wrapText="1"/>
    </xf>
    <xf numFmtId="0" fontId="9" fillId="0" borderId="67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87" xfId="1" applyFont="1" applyBorder="1" applyAlignment="1">
      <alignment horizontal="center" vertical="center"/>
    </xf>
    <xf numFmtId="0" fontId="9" fillId="0" borderId="68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</cellXfs>
  <cellStyles count="46">
    <cellStyle name="20% - アクセント 1 2" xfId="22" xr:uid="{00000000-0005-0000-0000-000031000000}"/>
    <cellStyle name="20% - アクセント 2 2" xfId="26" xr:uid="{00000000-0005-0000-0000-000032000000}"/>
    <cellStyle name="20% - アクセント 3 2" xfId="30" xr:uid="{00000000-0005-0000-0000-000033000000}"/>
    <cellStyle name="20% - アクセント 4 2" xfId="34" xr:uid="{00000000-0005-0000-0000-000034000000}"/>
    <cellStyle name="20% - アクセント 5 2" xfId="38" xr:uid="{00000000-0005-0000-0000-000035000000}"/>
    <cellStyle name="20% - アクセント 6 2" xfId="42" xr:uid="{00000000-0005-0000-0000-000036000000}"/>
    <cellStyle name="40% - アクセント 1 2" xfId="23" xr:uid="{00000000-0005-0000-0000-000037000000}"/>
    <cellStyle name="40% - アクセント 2 2" xfId="27" xr:uid="{00000000-0005-0000-0000-000038000000}"/>
    <cellStyle name="40% - アクセント 3 2" xfId="31" xr:uid="{00000000-0005-0000-0000-000039000000}"/>
    <cellStyle name="40% - アクセント 4 2" xfId="35" xr:uid="{00000000-0005-0000-0000-00003A000000}"/>
    <cellStyle name="40% - アクセント 5 2" xfId="39" xr:uid="{00000000-0005-0000-0000-00003B000000}"/>
    <cellStyle name="40% - アクセント 6 2" xfId="43" xr:uid="{00000000-0005-0000-0000-00003C000000}"/>
    <cellStyle name="60% - アクセント 1 2" xfId="24" xr:uid="{00000000-0005-0000-0000-00003D000000}"/>
    <cellStyle name="60% - アクセント 2 2" xfId="28" xr:uid="{00000000-0005-0000-0000-00003E000000}"/>
    <cellStyle name="60% - アクセント 3 2" xfId="32" xr:uid="{00000000-0005-0000-0000-00003F000000}"/>
    <cellStyle name="60% - アクセント 4 2" xfId="36" xr:uid="{00000000-0005-0000-0000-000040000000}"/>
    <cellStyle name="60% - アクセント 5 2" xfId="40" xr:uid="{00000000-0005-0000-0000-000041000000}"/>
    <cellStyle name="60% - アクセント 6 2" xfId="44" xr:uid="{00000000-0005-0000-0000-000042000000}"/>
    <cellStyle name="アクセント 1 2" xfId="21" xr:uid="{00000000-0005-0000-0000-000043000000}"/>
    <cellStyle name="アクセント 2 2" xfId="25" xr:uid="{00000000-0005-0000-0000-000044000000}"/>
    <cellStyle name="アクセント 3 2" xfId="29" xr:uid="{00000000-0005-0000-0000-000045000000}"/>
    <cellStyle name="アクセント 4 2" xfId="33" xr:uid="{00000000-0005-0000-0000-000046000000}"/>
    <cellStyle name="アクセント 5 2" xfId="37" xr:uid="{00000000-0005-0000-0000-000047000000}"/>
    <cellStyle name="アクセント 6 2" xfId="41" xr:uid="{00000000-0005-0000-0000-000048000000}"/>
    <cellStyle name="タイトル" xfId="3" builtinId="15" customBuiltin="1"/>
    <cellStyle name="チェック セル 2" xfId="16" xr:uid="{00000000-0005-0000-0000-000049000000}"/>
    <cellStyle name="どちらでもない 2" xfId="11" xr:uid="{00000000-0005-0000-0000-00004A000000}"/>
    <cellStyle name="メモ 2" xfId="18" xr:uid="{00000000-0005-0000-0000-00004B000000}"/>
    <cellStyle name="リンク セル 2" xfId="15" xr:uid="{00000000-0005-0000-0000-00004C000000}"/>
    <cellStyle name="悪い 2" xfId="10" xr:uid="{00000000-0005-0000-0000-00004D000000}"/>
    <cellStyle name="計算 2" xfId="14" xr:uid="{00000000-0005-0000-0000-00004E000000}"/>
    <cellStyle name="警告文 2" xfId="17" xr:uid="{00000000-0005-0000-0000-00004F000000}"/>
    <cellStyle name="見出し 1 2" xfId="5" xr:uid="{00000000-0005-0000-0000-000050000000}"/>
    <cellStyle name="見出し 2 2" xfId="6" xr:uid="{00000000-0005-0000-0000-000051000000}"/>
    <cellStyle name="見出し 3 2" xfId="7" xr:uid="{00000000-0005-0000-0000-000052000000}"/>
    <cellStyle name="見出し 4 2" xfId="8" xr:uid="{00000000-0005-0000-0000-000053000000}"/>
    <cellStyle name="集計 2" xfId="20" xr:uid="{00000000-0005-0000-0000-000054000000}"/>
    <cellStyle name="出力 2" xfId="13" xr:uid="{00000000-0005-0000-0000-000055000000}"/>
    <cellStyle name="説明文 2" xfId="19" xr:uid="{00000000-0005-0000-0000-000056000000}"/>
    <cellStyle name="入力 2" xfId="12" xr:uid="{00000000-0005-0000-0000-000057000000}"/>
    <cellStyle name="標準" xfId="0" builtinId="0"/>
    <cellStyle name="標準 2" xfId="1" xr:uid="{00000000-0005-0000-0000-000001000000}"/>
    <cellStyle name="標準 3" xfId="4" xr:uid="{00000000-0005-0000-0000-000058000000}"/>
    <cellStyle name="標準 4" xfId="45" xr:uid="{26312F2A-78B2-4083-88D8-5B95F669620B}"/>
    <cellStyle name="標準_対象農薬リスト１０１" xfId="2" xr:uid="{00000000-0005-0000-0000-000002000000}"/>
    <cellStyle name="良い 2" xfId="9" xr:uid="{00000000-0005-0000-0000-000059000000}"/>
  </cellStyles>
  <dxfs count="26"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77" formatCode="0.000"/>
    </dxf>
    <dxf>
      <numFmt numFmtId="178" formatCode="0.000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77" formatCode="0.000"/>
    </dxf>
    <dxf>
      <numFmt numFmtId="177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\data\40_&#32102;&#27700;\10%20&#27700;&#36074;&#26908;&#26619;\&#32622;&#24195;&#27700;&#36074;&#26908;&#26619;&#32080;&#26524;&#65288;&#22577;&#21578;&#12289;&#24773;&#22577;&#25552;&#20379;&#21547;&#12416;&#65289;\00&#27700;&#36074;&#32080;&#26524;(1995&#65374;&#65289;\R6\R6&#27700;&#36074;(&#22522;&#28310;&#12539;&#31649;&#3044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羽黒川"/>
      <sheetName val="2 刈安川"/>
      <sheetName val="3 水窪(表層)"/>
      <sheetName val="4 水窪(中層)"/>
      <sheetName val="5 水窪(下層)"/>
      <sheetName val="6 原水1系"/>
      <sheetName val="7原水1系(管理)"/>
      <sheetName val="8原水1系(農薬)"/>
      <sheetName val="9 沈澱1系"/>
      <sheetName val="10 ろ過1系"/>
      <sheetName val="11 綱木川"/>
      <sheetName val="12 烏川"/>
      <sheetName val="13 綱木(表層)"/>
      <sheetName val="14 綱木(中層)"/>
      <sheetName val="15 綱木(下層)"/>
      <sheetName val="16 原水2系"/>
      <sheetName val="17 原水2系(管理)"/>
      <sheetName val="18原水2系(農薬)"/>
      <sheetName val="19 沈澱2系"/>
      <sheetName val="20 ろ過2系"/>
      <sheetName val="21 浄水"/>
      <sheetName val="22 浄水(管理)"/>
      <sheetName val="23浄水(農薬)"/>
      <sheetName val="24 南陽"/>
      <sheetName val="25 南陽(管理)"/>
      <sheetName val="26 高畠"/>
      <sheetName val="27 川西"/>
      <sheetName val="28汚泥1系"/>
      <sheetName val="29汚泥2系"/>
      <sheetName val="30排水"/>
      <sheetName val="定量下限値"/>
      <sheetName val="委託先からもらったデータ（６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2287-712A-4855-A734-CB33C3CABCB0}">
  <dimension ref="A1:P77"/>
  <sheetViews>
    <sheetView tabSelected="1" zoomScale="90" zoomScaleNormal="90" workbookViewId="0"/>
  </sheetViews>
  <sheetFormatPr defaultColWidth="8.21875" defaultRowHeight="13.2" x14ac:dyDescent="0.2"/>
  <cols>
    <col min="1" max="1" width="4.21875" style="519" customWidth="1"/>
    <col min="2" max="2" width="8.21875" style="482"/>
    <col min="3" max="3" width="11.44140625" style="482" customWidth="1"/>
    <col min="4" max="4" width="54.44140625" style="482" bestFit="1" customWidth="1"/>
    <col min="5" max="16" width="5.6640625" style="444" customWidth="1"/>
    <col min="17" max="16384" width="8.21875" style="444"/>
  </cols>
  <sheetData>
    <row r="1" spans="1:16" ht="19.2" x14ac:dyDescent="0.25">
      <c r="A1" s="518"/>
      <c r="B1" s="450"/>
      <c r="C1" s="450"/>
      <c r="D1" s="450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</row>
    <row r="2" spans="1:16" ht="19.2" x14ac:dyDescent="0.25">
      <c r="A2" s="482"/>
      <c r="B2" s="613" t="s">
        <v>693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</row>
    <row r="3" spans="1:16" ht="13.8" thickBot="1" x14ac:dyDescent="0.25">
      <c r="A3" s="482"/>
      <c r="B3" s="450"/>
      <c r="C3" s="450"/>
      <c r="D3" s="450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</row>
    <row r="4" spans="1:16" ht="14.4" x14ac:dyDescent="0.2">
      <c r="A4" s="618" t="s">
        <v>554</v>
      </c>
      <c r="B4" s="619"/>
      <c r="C4" s="451" t="s">
        <v>555</v>
      </c>
      <c r="D4" s="451"/>
      <c r="E4" s="452" t="s">
        <v>556</v>
      </c>
      <c r="F4" s="452" t="s">
        <v>557</v>
      </c>
      <c r="G4" s="452" t="s">
        <v>558</v>
      </c>
      <c r="H4" s="452" t="s">
        <v>559</v>
      </c>
      <c r="I4" s="452" t="s">
        <v>560</v>
      </c>
      <c r="J4" s="452" t="s">
        <v>561</v>
      </c>
      <c r="K4" s="452" t="s">
        <v>694</v>
      </c>
      <c r="L4" s="452" t="s">
        <v>562</v>
      </c>
      <c r="M4" s="452" t="s">
        <v>563</v>
      </c>
      <c r="N4" s="452" t="s">
        <v>564</v>
      </c>
      <c r="O4" s="452" t="s">
        <v>565</v>
      </c>
      <c r="P4" s="453" t="s">
        <v>566</v>
      </c>
    </row>
    <row r="5" spans="1:16" ht="13.5" customHeight="1" x14ac:dyDescent="0.2">
      <c r="A5" s="620" t="s">
        <v>670</v>
      </c>
      <c r="B5" s="614" t="s">
        <v>675</v>
      </c>
      <c r="C5" s="616" t="s">
        <v>567</v>
      </c>
      <c r="D5" s="454" t="s">
        <v>568</v>
      </c>
      <c r="E5" s="455"/>
      <c r="F5" s="455" t="s">
        <v>572</v>
      </c>
      <c r="G5" s="455"/>
      <c r="H5" s="455" t="s">
        <v>572</v>
      </c>
      <c r="I5" s="455"/>
      <c r="J5" s="455" t="s">
        <v>572</v>
      </c>
      <c r="K5" s="455"/>
      <c r="L5" s="455" t="s">
        <v>572</v>
      </c>
      <c r="M5" s="455"/>
      <c r="N5" s="455"/>
      <c r="O5" s="455"/>
      <c r="P5" s="456"/>
    </row>
    <row r="6" spans="1:16" x14ac:dyDescent="0.2">
      <c r="A6" s="620"/>
      <c r="B6" s="614"/>
      <c r="C6" s="616"/>
      <c r="D6" s="457" t="s">
        <v>362</v>
      </c>
      <c r="E6" s="458"/>
      <c r="F6" s="458" t="s">
        <v>572</v>
      </c>
      <c r="G6" s="458"/>
      <c r="H6" s="458" t="s">
        <v>572</v>
      </c>
      <c r="I6" s="458"/>
      <c r="J6" s="458" t="s">
        <v>572</v>
      </c>
      <c r="K6" s="458"/>
      <c r="L6" s="458" t="s">
        <v>572</v>
      </c>
      <c r="M6" s="458"/>
      <c r="N6" s="458"/>
      <c r="O6" s="458"/>
      <c r="P6" s="459"/>
    </row>
    <row r="7" spans="1:16" x14ac:dyDescent="0.2">
      <c r="A7" s="620"/>
      <c r="B7" s="614"/>
      <c r="C7" s="616" t="s">
        <v>570</v>
      </c>
      <c r="D7" s="454" t="s">
        <v>568</v>
      </c>
      <c r="E7" s="455"/>
      <c r="F7" s="455" t="s">
        <v>572</v>
      </c>
      <c r="G7" s="455"/>
      <c r="H7" s="455" t="s">
        <v>572</v>
      </c>
      <c r="I7" s="455"/>
      <c r="J7" s="455" t="s">
        <v>572</v>
      </c>
      <c r="K7" s="455"/>
      <c r="L7" s="455" t="s">
        <v>572</v>
      </c>
      <c r="M7" s="455"/>
      <c r="N7" s="455"/>
      <c r="O7" s="455"/>
      <c r="P7" s="456"/>
    </row>
    <row r="8" spans="1:16" x14ac:dyDescent="0.2">
      <c r="A8" s="620"/>
      <c r="B8" s="614"/>
      <c r="C8" s="616"/>
      <c r="D8" s="457" t="s">
        <v>362</v>
      </c>
      <c r="E8" s="458"/>
      <c r="F8" s="458" t="s">
        <v>572</v>
      </c>
      <c r="G8" s="458"/>
      <c r="H8" s="458" t="s">
        <v>572</v>
      </c>
      <c r="I8" s="458"/>
      <c r="J8" s="458" t="s">
        <v>572</v>
      </c>
      <c r="K8" s="458"/>
      <c r="L8" s="458" t="s">
        <v>572</v>
      </c>
      <c r="M8" s="458"/>
      <c r="N8" s="458"/>
      <c r="O8" s="458"/>
      <c r="P8" s="459"/>
    </row>
    <row r="9" spans="1:16" ht="13.2" customHeight="1" x14ac:dyDescent="0.2">
      <c r="A9" s="620"/>
      <c r="B9" s="614"/>
      <c r="C9" s="616" t="s">
        <v>571</v>
      </c>
      <c r="D9" s="454" t="s">
        <v>568</v>
      </c>
      <c r="E9" s="455" t="s">
        <v>572</v>
      </c>
      <c r="F9" s="455" t="s">
        <v>572</v>
      </c>
      <c r="G9" s="455" t="s">
        <v>569</v>
      </c>
      <c r="H9" s="455" t="s">
        <v>572</v>
      </c>
      <c r="I9" s="455" t="s">
        <v>569</v>
      </c>
      <c r="J9" s="455" t="s">
        <v>572</v>
      </c>
      <c r="K9" s="455" t="s">
        <v>569</v>
      </c>
      <c r="L9" s="455" t="s">
        <v>572</v>
      </c>
      <c r="M9" s="455" t="s">
        <v>569</v>
      </c>
      <c r="N9" s="455" t="s">
        <v>569</v>
      </c>
      <c r="O9" s="455" t="s">
        <v>569</v>
      </c>
      <c r="P9" s="456" t="s">
        <v>572</v>
      </c>
    </row>
    <row r="10" spans="1:16" x14ac:dyDescent="0.2">
      <c r="A10" s="620"/>
      <c r="B10" s="614"/>
      <c r="C10" s="616"/>
      <c r="D10" s="457" t="s">
        <v>362</v>
      </c>
      <c r="E10" s="458" t="s">
        <v>572</v>
      </c>
      <c r="F10" s="458" t="s">
        <v>572</v>
      </c>
      <c r="G10" s="458" t="s">
        <v>569</v>
      </c>
      <c r="H10" s="458" t="s">
        <v>572</v>
      </c>
      <c r="I10" s="458" t="s">
        <v>569</v>
      </c>
      <c r="J10" s="458" t="s">
        <v>572</v>
      </c>
      <c r="K10" s="458" t="s">
        <v>569</v>
      </c>
      <c r="L10" s="458" t="s">
        <v>572</v>
      </c>
      <c r="M10" s="458" t="s">
        <v>569</v>
      </c>
      <c r="N10" s="458" t="s">
        <v>569</v>
      </c>
      <c r="O10" s="458" t="s">
        <v>569</v>
      </c>
      <c r="P10" s="459" t="s">
        <v>572</v>
      </c>
    </row>
    <row r="11" spans="1:16" ht="13.2" customHeight="1" x14ac:dyDescent="0.2">
      <c r="A11" s="620"/>
      <c r="B11" s="614"/>
      <c r="C11" s="616" t="s">
        <v>573</v>
      </c>
      <c r="D11" s="454" t="s">
        <v>568</v>
      </c>
      <c r="E11" s="455"/>
      <c r="F11" s="455" t="s">
        <v>572</v>
      </c>
      <c r="G11" s="455" t="s">
        <v>569</v>
      </c>
      <c r="H11" s="455" t="s">
        <v>572</v>
      </c>
      <c r="I11" s="455" t="s">
        <v>569</v>
      </c>
      <c r="J11" s="455" t="s">
        <v>572</v>
      </c>
      <c r="K11" s="455" t="s">
        <v>569</v>
      </c>
      <c r="L11" s="455" t="s">
        <v>572</v>
      </c>
      <c r="M11" s="455"/>
      <c r="N11" s="455"/>
      <c r="O11" s="455"/>
      <c r="P11" s="456"/>
    </row>
    <row r="12" spans="1:16" x14ac:dyDescent="0.2">
      <c r="A12" s="620"/>
      <c r="B12" s="614"/>
      <c r="C12" s="616"/>
      <c r="D12" s="457" t="s">
        <v>362</v>
      </c>
      <c r="E12" s="458"/>
      <c r="F12" s="458" t="s">
        <v>572</v>
      </c>
      <c r="G12" s="458" t="s">
        <v>569</v>
      </c>
      <c r="H12" s="458" t="s">
        <v>572</v>
      </c>
      <c r="I12" s="458" t="s">
        <v>569</v>
      </c>
      <c r="J12" s="458" t="s">
        <v>572</v>
      </c>
      <c r="K12" s="458" t="s">
        <v>569</v>
      </c>
      <c r="L12" s="458" t="s">
        <v>572</v>
      </c>
      <c r="M12" s="458"/>
      <c r="N12" s="458"/>
      <c r="O12" s="458"/>
      <c r="P12" s="459"/>
    </row>
    <row r="13" spans="1:16" x14ac:dyDescent="0.2">
      <c r="A13" s="620"/>
      <c r="B13" s="614"/>
      <c r="C13" s="616" t="s">
        <v>574</v>
      </c>
      <c r="D13" s="454" t="s">
        <v>568</v>
      </c>
      <c r="E13" s="455"/>
      <c r="F13" s="455" t="s">
        <v>572</v>
      </c>
      <c r="G13" s="455"/>
      <c r="H13" s="455" t="s">
        <v>572</v>
      </c>
      <c r="I13" s="455"/>
      <c r="J13" s="455" t="s">
        <v>572</v>
      </c>
      <c r="K13" s="455"/>
      <c r="L13" s="455" t="s">
        <v>572</v>
      </c>
      <c r="M13" s="455"/>
      <c r="N13" s="455"/>
      <c r="O13" s="455"/>
      <c r="P13" s="456"/>
    </row>
    <row r="14" spans="1:16" x14ac:dyDescent="0.2">
      <c r="A14" s="620"/>
      <c r="B14" s="614"/>
      <c r="C14" s="616"/>
      <c r="D14" s="457" t="s">
        <v>362</v>
      </c>
      <c r="E14" s="458"/>
      <c r="F14" s="458" t="s">
        <v>572</v>
      </c>
      <c r="G14" s="458"/>
      <c r="H14" s="458" t="s">
        <v>572</v>
      </c>
      <c r="I14" s="458"/>
      <c r="J14" s="458" t="s">
        <v>572</v>
      </c>
      <c r="K14" s="458"/>
      <c r="L14" s="458" t="s">
        <v>572</v>
      </c>
      <c r="M14" s="458"/>
      <c r="N14" s="458"/>
      <c r="O14" s="458"/>
      <c r="P14" s="459"/>
    </row>
    <row r="15" spans="1:16" x14ac:dyDescent="0.2">
      <c r="A15" s="620"/>
      <c r="B15" s="614"/>
      <c r="C15" s="616" t="s">
        <v>575</v>
      </c>
      <c r="D15" s="454" t="s">
        <v>568</v>
      </c>
      <c r="E15" s="455"/>
      <c r="F15" s="455" t="s">
        <v>572</v>
      </c>
      <c r="G15" s="455"/>
      <c r="H15" s="455" t="s">
        <v>572</v>
      </c>
      <c r="I15" s="455"/>
      <c r="J15" s="455" t="s">
        <v>572</v>
      </c>
      <c r="K15" s="455"/>
      <c r="L15" s="455" t="s">
        <v>572</v>
      </c>
      <c r="M15" s="455"/>
      <c r="N15" s="455"/>
      <c r="O15" s="455"/>
      <c r="P15" s="456"/>
    </row>
    <row r="16" spans="1:16" x14ac:dyDescent="0.2">
      <c r="A16" s="620"/>
      <c r="B16" s="614"/>
      <c r="C16" s="616"/>
      <c r="D16" s="457" t="s">
        <v>362</v>
      </c>
      <c r="E16" s="458"/>
      <c r="F16" s="458" t="s">
        <v>572</v>
      </c>
      <c r="G16" s="458"/>
      <c r="H16" s="458" t="s">
        <v>572</v>
      </c>
      <c r="I16" s="458"/>
      <c r="J16" s="458" t="s">
        <v>572</v>
      </c>
      <c r="K16" s="458"/>
      <c r="L16" s="458" t="s">
        <v>572</v>
      </c>
      <c r="M16" s="458"/>
      <c r="N16" s="458"/>
      <c r="O16" s="458"/>
      <c r="P16" s="459"/>
    </row>
    <row r="17" spans="1:16" ht="13.2" customHeight="1" x14ac:dyDescent="0.2">
      <c r="A17" s="620"/>
      <c r="B17" s="614"/>
      <c r="C17" s="616" t="s">
        <v>576</v>
      </c>
      <c r="D17" s="454" t="s">
        <v>568</v>
      </c>
      <c r="E17" s="455" t="s">
        <v>572</v>
      </c>
      <c r="F17" s="455" t="s">
        <v>572</v>
      </c>
      <c r="G17" s="455" t="s">
        <v>569</v>
      </c>
      <c r="H17" s="455" t="s">
        <v>572</v>
      </c>
      <c r="I17" s="455" t="s">
        <v>569</v>
      </c>
      <c r="J17" s="455" t="s">
        <v>572</v>
      </c>
      <c r="K17" s="455" t="s">
        <v>569</v>
      </c>
      <c r="L17" s="455" t="s">
        <v>572</v>
      </c>
      <c r="M17" s="455" t="s">
        <v>569</v>
      </c>
      <c r="N17" s="455" t="s">
        <v>569</v>
      </c>
      <c r="O17" s="455" t="s">
        <v>569</v>
      </c>
      <c r="P17" s="456" t="s">
        <v>572</v>
      </c>
    </row>
    <row r="18" spans="1:16" x14ac:dyDescent="0.2">
      <c r="A18" s="620"/>
      <c r="B18" s="614"/>
      <c r="C18" s="616"/>
      <c r="D18" s="457" t="s">
        <v>362</v>
      </c>
      <c r="E18" s="458" t="s">
        <v>572</v>
      </c>
      <c r="F18" s="458" t="s">
        <v>572</v>
      </c>
      <c r="G18" s="458" t="s">
        <v>569</v>
      </c>
      <c r="H18" s="458" t="s">
        <v>572</v>
      </c>
      <c r="I18" s="458" t="s">
        <v>569</v>
      </c>
      <c r="J18" s="458" t="s">
        <v>572</v>
      </c>
      <c r="K18" s="458" t="s">
        <v>569</v>
      </c>
      <c r="L18" s="458" t="s">
        <v>572</v>
      </c>
      <c r="M18" s="458" t="s">
        <v>569</v>
      </c>
      <c r="N18" s="458" t="s">
        <v>569</v>
      </c>
      <c r="O18" s="458" t="s">
        <v>569</v>
      </c>
      <c r="P18" s="459" t="s">
        <v>572</v>
      </c>
    </row>
    <row r="19" spans="1:16" ht="13.2" customHeight="1" x14ac:dyDescent="0.2">
      <c r="A19" s="620"/>
      <c r="B19" s="614"/>
      <c r="C19" s="616" t="s">
        <v>577</v>
      </c>
      <c r="D19" s="454" t="s">
        <v>568</v>
      </c>
      <c r="E19" s="455"/>
      <c r="F19" s="455" t="s">
        <v>572</v>
      </c>
      <c r="G19" s="455" t="s">
        <v>569</v>
      </c>
      <c r="H19" s="455" t="s">
        <v>572</v>
      </c>
      <c r="I19" s="455" t="s">
        <v>569</v>
      </c>
      <c r="J19" s="455" t="s">
        <v>572</v>
      </c>
      <c r="K19" s="455" t="s">
        <v>569</v>
      </c>
      <c r="L19" s="455" t="s">
        <v>572</v>
      </c>
      <c r="M19" s="455"/>
      <c r="N19" s="455"/>
      <c r="O19" s="455"/>
      <c r="P19" s="456"/>
    </row>
    <row r="20" spans="1:16" ht="13.8" thickBot="1" x14ac:dyDescent="0.25">
      <c r="A20" s="620"/>
      <c r="B20" s="615"/>
      <c r="C20" s="617"/>
      <c r="D20" s="460" t="s">
        <v>362</v>
      </c>
      <c r="E20" s="445"/>
      <c r="F20" s="445" t="s">
        <v>572</v>
      </c>
      <c r="G20" s="445" t="s">
        <v>569</v>
      </c>
      <c r="H20" s="445" t="s">
        <v>572</v>
      </c>
      <c r="I20" s="445" t="s">
        <v>569</v>
      </c>
      <c r="J20" s="445" t="s">
        <v>572</v>
      </c>
      <c r="K20" s="445" t="s">
        <v>569</v>
      </c>
      <c r="L20" s="445" t="s">
        <v>572</v>
      </c>
      <c r="M20" s="445"/>
      <c r="N20" s="445"/>
      <c r="O20" s="445"/>
      <c r="P20" s="446"/>
    </row>
    <row r="21" spans="1:16" ht="13.2" customHeight="1" x14ac:dyDescent="0.2">
      <c r="A21" s="620"/>
      <c r="B21" s="621" t="s">
        <v>578</v>
      </c>
      <c r="C21" s="621" t="s">
        <v>585</v>
      </c>
      <c r="D21" s="461" t="s">
        <v>586</v>
      </c>
      <c r="E21" s="462" t="s">
        <v>569</v>
      </c>
      <c r="F21" s="463"/>
      <c r="G21" s="463"/>
      <c r="H21" s="463" t="s">
        <v>569</v>
      </c>
      <c r="I21" s="463"/>
      <c r="J21" s="463"/>
      <c r="K21" s="463" t="s">
        <v>572</v>
      </c>
      <c r="L21" s="463"/>
      <c r="M21" s="463"/>
      <c r="N21" s="463" t="s">
        <v>569</v>
      </c>
      <c r="O21" s="463"/>
      <c r="P21" s="464"/>
    </row>
    <row r="22" spans="1:16" ht="26.4" x14ac:dyDescent="0.2">
      <c r="A22" s="620"/>
      <c r="B22" s="614"/>
      <c r="C22" s="614"/>
      <c r="D22" s="461" t="s">
        <v>587</v>
      </c>
      <c r="E22" s="462"/>
      <c r="F22" s="462" t="s">
        <v>572</v>
      </c>
      <c r="G22" s="462" t="s">
        <v>569</v>
      </c>
      <c r="H22" s="462"/>
      <c r="I22" s="462" t="s">
        <v>569</v>
      </c>
      <c r="J22" s="462" t="s">
        <v>572</v>
      </c>
      <c r="K22" s="462"/>
      <c r="L22" s="462" t="s">
        <v>572</v>
      </c>
      <c r="M22" s="462" t="s">
        <v>569</v>
      </c>
      <c r="N22" s="462"/>
      <c r="O22" s="462" t="s">
        <v>569</v>
      </c>
      <c r="P22" s="465" t="s">
        <v>572</v>
      </c>
    </row>
    <row r="23" spans="1:16" ht="26.4" x14ac:dyDescent="0.2">
      <c r="A23" s="620"/>
      <c r="B23" s="614"/>
      <c r="C23" s="614"/>
      <c r="D23" s="461" t="s">
        <v>588</v>
      </c>
      <c r="E23" s="462"/>
      <c r="F23" s="462" t="s">
        <v>572</v>
      </c>
      <c r="G23" s="462" t="s">
        <v>569</v>
      </c>
      <c r="H23" s="462"/>
      <c r="I23" s="462" t="s">
        <v>569</v>
      </c>
      <c r="J23" s="462" t="s">
        <v>572</v>
      </c>
      <c r="K23" s="462"/>
      <c r="L23" s="462" t="s">
        <v>572</v>
      </c>
      <c r="M23" s="462" t="s">
        <v>569</v>
      </c>
      <c r="N23" s="462"/>
      <c r="O23" s="462" t="s">
        <v>569</v>
      </c>
      <c r="P23" s="465" t="s">
        <v>572</v>
      </c>
    </row>
    <row r="24" spans="1:16" x14ac:dyDescent="0.2">
      <c r="A24" s="620"/>
      <c r="B24" s="614"/>
      <c r="C24" s="614"/>
      <c r="D24" s="461" t="s">
        <v>589</v>
      </c>
      <c r="E24" s="462"/>
      <c r="F24" s="462" t="s">
        <v>572</v>
      </c>
      <c r="G24" s="462" t="s">
        <v>569</v>
      </c>
      <c r="H24" s="462"/>
      <c r="I24" s="462" t="s">
        <v>569</v>
      </c>
      <c r="J24" s="462" t="s">
        <v>572</v>
      </c>
      <c r="K24" s="462"/>
      <c r="L24" s="462" t="s">
        <v>572</v>
      </c>
      <c r="M24" s="462" t="s">
        <v>569</v>
      </c>
      <c r="N24" s="462"/>
      <c r="O24" s="462" t="s">
        <v>569</v>
      </c>
      <c r="P24" s="465" t="s">
        <v>572</v>
      </c>
    </row>
    <row r="25" spans="1:16" x14ac:dyDescent="0.2">
      <c r="A25" s="620"/>
      <c r="B25" s="614"/>
      <c r="C25" s="614"/>
      <c r="D25" s="461" t="s">
        <v>590</v>
      </c>
      <c r="E25" s="462" t="s">
        <v>569</v>
      </c>
      <c r="F25" s="462"/>
      <c r="G25" s="462"/>
      <c r="H25" s="462" t="s">
        <v>569</v>
      </c>
      <c r="I25" s="462"/>
      <c r="J25" s="462"/>
      <c r="K25" s="462" t="s">
        <v>572</v>
      </c>
      <c r="L25" s="462"/>
      <c r="M25" s="462"/>
      <c r="N25" s="462" t="s">
        <v>569</v>
      </c>
      <c r="O25" s="462"/>
      <c r="P25" s="465"/>
    </row>
    <row r="26" spans="1:16" x14ac:dyDescent="0.2">
      <c r="A26" s="620"/>
      <c r="B26" s="614"/>
      <c r="C26" s="614"/>
      <c r="D26" s="461" t="s">
        <v>591</v>
      </c>
      <c r="E26" s="462"/>
      <c r="F26" s="462" t="s">
        <v>572</v>
      </c>
      <c r="G26" s="462"/>
      <c r="H26" s="462" t="s">
        <v>569</v>
      </c>
      <c r="I26" s="462"/>
      <c r="J26" s="462" t="s">
        <v>572</v>
      </c>
      <c r="K26" s="462"/>
      <c r="L26" s="462"/>
      <c r="M26" s="462"/>
      <c r="N26" s="462"/>
      <c r="O26" s="462"/>
      <c r="P26" s="465"/>
    </row>
    <row r="27" spans="1:16" x14ac:dyDescent="0.2">
      <c r="A27" s="620"/>
      <c r="B27" s="614"/>
      <c r="C27" s="614"/>
      <c r="D27" s="461" t="s">
        <v>592</v>
      </c>
      <c r="E27" s="462"/>
      <c r="F27" s="462"/>
      <c r="G27" s="462" t="s">
        <v>569</v>
      </c>
      <c r="H27" s="462"/>
      <c r="I27" s="462" t="s">
        <v>569</v>
      </c>
      <c r="J27" s="462"/>
      <c r="K27" s="462"/>
      <c r="L27" s="462"/>
      <c r="M27" s="462"/>
      <c r="N27" s="462"/>
      <c r="O27" s="462"/>
      <c r="P27" s="465"/>
    </row>
    <row r="28" spans="1:16" x14ac:dyDescent="0.2">
      <c r="A28" s="620"/>
      <c r="B28" s="614"/>
      <c r="C28" s="614"/>
      <c r="D28" s="461" t="s">
        <v>593</v>
      </c>
      <c r="E28" s="466"/>
      <c r="F28" s="462"/>
      <c r="G28" s="462" t="s">
        <v>572</v>
      </c>
      <c r="H28" s="462"/>
      <c r="I28" s="462" t="s">
        <v>572</v>
      </c>
      <c r="J28" s="466"/>
      <c r="K28" s="466"/>
      <c r="L28" s="466"/>
      <c r="M28" s="466"/>
      <c r="N28" s="466"/>
      <c r="O28" s="466"/>
      <c r="P28" s="467"/>
    </row>
    <row r="29" spans="1:16" x14ac:dyDescent="0.2">
      <c r="A29" s="620"/>
      <c r="B29" s="614"/>
      <c r="C29" s="614"/>
      <c r="D29" s="468" t="s">
        <v>594</v>
      </c>
      <c r="E29" s="469"/>
      <c r="F29" s="470" t="s">
        <v>569</v>
      </c>
      <c r="G29" s="470"/>
      <c r="H29" s="470" t="s">
        <v>569</v>
      </c>
      <c r="I29" s="470"/>
      <c r="J29" s="469" t="s">
        <v>569</v>
      </c>
      <c r="K29" s="469"/>
      <c r="L29" s="469" t="s">
        <v>569</v>
      </c>
      <c r="M29" s="469"/>
      <c r="N29" s="469"/>
      <c r="O29" s="469"/>
      <c r="P29" s="471"/>
    </row>
    <row r="30" spans="1:16" ht="13.2" customHeight="1" x14ac:dyDescent="0.2">
      <c r="A30" s="620"/>
      <c r="B30" s="614"/>
      <c r="C30" s="614" t="s">
        <v>595</v>
      </c>
      <c r="D30" s="461" t="s">
        <v>586</v>
      </c>
      <c r="E30" s="462" t="s">
        <v>569</v>
      </c>
      <c r="F30" s="463"/>
      <c r="G30" s="463"/>
      <c r="H30" s="463" t="s">
        <v>569</v>
      </c>
      <c r="I30" s="463"/>
      <c r="J30" s="463"/>
      <c r="K30" s="463" t="s">
        <v>572</v>
      </c>
      <c r="L30" s="463"/>
      <c r="M30" s="463"/>
      <c r="N30" s="463" t="s">
        <v>569</v>
      </c>
      <c r="O30" s="463"/>
      <c r="P30" s="464"/>
    </row>
    <row r="31" spans="1:16" x14ac:dyDescent="0.2">
      <c r="A31" s="620"/>
      <c r="B31" s="614"/>
      <c r="C31" s="614"/>
      <c r="D31" s="461" t="s">
        <v>596</v>
      </c>
      <c r="E31" s="462"/>
      <c r="F31" s="462" t="s">
        <v>572</v>
      </c>
      <c r="G31" s="462" t="s">
        <v>569</v>
      </c>
      <c r="H31" s="462"/>
      <c r="I31" s="462" t="s">
        <v>569</v>
      </c>
      <c r="J31" s="462" t="s">
        <v>572</v>
      </c>
      <c r="K31" s="462"/>
      <c r="L31" s="462" t="s">
        <v>572</v>
      </c>
      <c r="M31" s="462" t="s">
        <v>569</v>
      </c>
      <c r="N31" s="462"/>
      <c r="O31" s="462"/>
      <c r="P31" s="465" t="s">
        <v>572</v>
      </c>
    </row>
    <row r="32" spans="1:16" ht="26.4" x14ac:dyDescent="0.2">
      <c r="A32" s="620"/>
      <c r="B32" s="614"/>
      <c r="C32" s="614"/>
      <c r="D32" s="461" t="s">
        <v>597</v>
      </c>
      <c r="E32" s="462"/>
      <c r="F32" s="462" t="s">
        <v>572</v>
      </c>
      <c r="G32" s="462" t="s">
        <v>569</v>
      </c>
      <c r="H32" s="462"/>
      <c r="I32" s="462" t="s">
        <v>569</v>
      </c>
      <c r="J32" s="462" t="s">
        <v>572</v>
      </c>
      <c r="K32" s="462"/>
      <c r="L32" s="462" t="s">
        <v>572</v>
      </c>
      <c r="M32" s="462" t="s">
        <v>569</v>
      </c>
      <c r="N32" s="462"/>
      <c r="O32" s="462"/>
      <c r="P32" s="465" t="s">
        <v>572</v>
      </c>
    </row>
    <row r="33" spans="1:16" x14ac:dyDescent="0.2">
      <c r="A33" s="620"/>
      <c r="B33" s="614"/>
      <c r="C33" s="614"/>
      <c r="D33" s="461" t="s">
        <v>589</v>
      </c>
      <c r="E33" s="462"/>
      <c r="F33" s="462" t="s">
        <v>572</v>
      </c>
      <c r="G33" s="462" t="s">
        <v>569</v>
      </c>
      <c r="H33" s="462"/>
      <c r="I33" s="462" t="s">
        <v>569</v>
      </c>
      <c r="J33" s="462" t="s">
        <v>572</v>
      </c>
      <c r="K33" s="462"/>
      <c r="L33" s="462" t="s">
        <v>572</v>
      </c>
      <c r="M33" s="462" t="s">
        <v>569</v>
      </c>
      <c r="N33" s="462"/>
      <c r="O33" s="462" t="s">
        <v>569</v>
      </c>
      <c r="P33" s="465" t="s">
        <v>572</v>
      </c>
    </row>
    <row r="34" spans="1:16" x14ac:dyDescent="0.2">
      <c r="A34" s="620"/>
      <c r="B34" s="614"/>
      <c r="C34" s="614"/>
      <c r="D34" s="461" t="s">
        <v>590</v>
      </c>
      <c r="E34" s="462" t="s">
        <v>569</v>
      </c>
      <c r="F34" s="462"/>
      <c r="G34" s="462"/>
      <c r="H34" s="462" t="s">
        <v>569</v>
      </c>
      <c r="I34" s="462"/>
      <c r="J34" s="462"/>
      <c r="K34" s="462" t="s">
        <v>572</v>
      </c>
      <c r="L34" s="462"/>
      <c r="M34" s="462"/>
      <c r="N34" s="462" t="s">
        <v>569</v>
      </c>
      <c r="O34" s="462"/>
      <c r="P34" s="465"/>
    </row>
    <row r="35" spans="1:16" x14ac:dyDescent="0.2">
      <c r="A35" s="620"/>
      <c r="B35" s="614"/>
      <c r="C35" s="614"/>
      <c r="D35" s="461" t="s">
        <v>591</v>
      </c>
      <c r="E35" s="462"/>
      <c r="F35" s="462" t="s">
        <v>572</v>
      </c>
      <c r="G35" s="462"/>
      <c r="H35" s="462" t="s">
        <v>569</v>
      </c>
      <c r="I35" s="462"/>
      <c r="J35" s="462" t="s">
        <v>572</v>
      </c>
      <c r="K35" s="462"/>
      <c r="L35" s="462"/>
      <c r="M35" s="462"/>
      <c r="N35" s="462"/>
      <c r="O35" s="462"/>
      <c r="P35" s="465"/>
    </row>
    <row r="36" spans="1:16" x14ac:dyDescent="0.2">
      <c r="A36" s="620"/>
      <c r="B36" s="614"/>
      <c r="C36" s="614"/>
      <c r="D36" s="461" t="s">
        <v>592</v>
      </c>
      <c r="E36" s="462"/>
      <c r="F36" s="462"/>
      <c r="G36" s="462" t="s">
        <v>569</v>
      </c>
      <c r="H36" s="462"/>
      <c r="I36" s="462" t="s">
        <v>569</v>
      </c>
      <c r="J36" s="462"/>
      <c r="K36" s="462"/>
      <c r="L36" s="462"/>
      <c r="M36" s="462"/>
      <c r="N36" s="462"/>
      <c r="O36" s="462"/>
      <c r="P36" s="465"/>
    </row>
    <row r="37" spans="1:16" x14ac:dyDescent="0.2">
      <c r="A37" s="620"/>
      <c r="B37" s="614"/>
      <c r="C37" s="614"/>
      <c r="D37" s="461" t="s">
        <v>593</v>
      </c>
      <c r="E37" s="466"/>
      <c r="F37" s="462"/>
      <c r="G37" s="462" t="s">
        <v>572</v>
      </c>
      <c r="H37" s="462"/>
      <c r="I37" s="462" t="s">
        <v>572</v>
      </c>
      <c r="J37" s="466"/>
      <c r="K37" s="466"/>
      <c r="L37" s="466"/>
      <c r="M37" s="466"/>
      <c r="N37" s="466"/>
      <c r="O37" s="466"/>
      <c r="P37" s="467"/>
    </row>
    <row r="38" spans="1:16" ht="13.8" thickBot="1" x14ac:dyDescent="0.25">
      <c r="A38" s="620"/>
      <c r="B38" s="615"/>
      <c r="C38" s="615"/>
      <c r="D38" s="472" t="s">
        <v>594</v>
      </c>
      <c r="E38" s="473"/>
      <c r="F38" s="474" t="s">
        <v>569</v>
      </c>
      <c r="G38" s="474"/>
      <c r="H38" s="474" t="s">
        <v>569</v>
      </c>
      <c r="I38" s="474"/>
      <c r="J38" s="473" t="s">
        <v>569</v>
      </c>
      <c r="K38" s="475"/>
      <c r="L38" s="475" t="s">
        <v>569</v>
      </c>
      <c r="M38" s="475"/>
      <c r="N38" s="475"/>
      <c r="O38" s="475"/>
      <c r="P38" s="476"/>
    </row>
    <row r="39" spans="1:16" ht="13.2" customHeight="1" x14ac:dyDescent="0.2">
      <c r="A39" s="620"/>
      <c r="B39" s="621" t="s">
        <v>695</v>
      </c>
      <c r="C39" s="623" t="s">
        <v>598</v>
      </c>
      <c r="D39" s="477" t="s">
        <v>599</v>
      </c>
      <c r="E39" s="463" t="s">
        <v>569</v>
      </c>
      <c r="F39" s="463"/>
      <c r="G39" s="463"/>
      <c r="H39" s="463" t="s">
        <v>569</v>
      </c>
      <c r="I39" s="463"/>
      <c r="J39" s="463"/>
      <c r="K39" s="463" t="s">
        <v>569</v>
      </c>
      <c r="L39" s="463"/>
      <c r="M39" s="463"/>
      <c r="N39" s="463" t="s">
        <v>569</v>
      </c>
      <c r="O39" s="463"/>
      <c r="P39" s="464"/>
    </row>
    <row r="40" spans="1:16" x14ac:dyDescent="0.2">
      <c r="A40" s="620"/>
      <c r="B40" s="614"/>
      <c r="C40" s="623"/>
      <c r="D40" s="461" t="s">
        <v>600</v>
      </c>
      <c r="E40" s="462" t="s">
        <v>569</v>
      </c>
      <c r="F40" s="462"/>
      <c r="G40" s="462"/>
      <c r="H40" s="462" t="s">
        <v>569</v>
      </c>
      <c r="I40" s="462"/>
      <c r="J40" s="462"/>
      <c r="K40" s="462" t="s">
        <v>569</v>
      </c>
      <c r="L40" s="462"/>
      <c r="M40" s="462"/>
      <c r="N40" s="462" t="s">
        <v>569</v>
      </c>
      <c r="O40" s="462"/>
      <c r="P40" s="465"/>
    </row>
    <row r="41" spans="1:16" x14ac:dyDescent="0.2">
      <c r="A41" s="620"/>
      <c r="B41" s="614"/>
      <c r="C41" s="624"/>
      <c r="D41" s="478" t="s">
        <v>601</v>
      </c>
      <c r="E41" s="469" t="s">
        <v>569</v>
      </c>
      <c r="F41" s="469"/>
      <c r="G41" s="469"/>
      <c r="H41" s="469" t="s">
        <v>569</v>
      </c>
      <c r="I41" s="469"/>
      <c r="J41" s="469"/>
      <c r="K41" s="469" t="s">
        <v>569</v>
      </c>
      <c r="L41" s="469"/>
      <c r="M41" s="469"/>
      <c r="N41" s="469" t="s">
        <v>569</v>
      </c>
      <c r="O41" s="469"/>
      <c r="P41" s="471"/>
    </row>
    <row r="42" spans="1:16" ht="13.2" customHeight="1" x14ac:dyDescent="0.2">
      <c r="A42" s="620"/>
      <c r="B42" s="614"/>
      <c r="C42" s="625" t="s">
        <v>602</v>
      </c>
      <c r="D42" s="477" t="s">
        <v>599</v>
      </c>
      <c r="E42" s="463" t="s">
        <v>569</v>
      </c>
      <c r="F42" s="463"/>
      <c r="G42" s="463"/>
      <c r="H42" s="463" t="s">
        <v>569</v>
      </c>
      <c r="I42" s="463"/>
      <c r="J42" s="463"/>
      <c r="K42" s="463" t="s">
        <v>569</v>
      </c>
      <c r="L42" s="463"/>
      <c r="M42" s="463"/>
      <c r="N42" s="463" t="s">
        <v>569</v>
      </c>
      <c r="O42" s="463"/>
      <c r="P42" s="464"/>
    </row>
    <row r="43" spans="1:16" x14ac:dyDescent="0.2">
      <c r="A43" s="620"/>
      <c r="B43" s="614"/>
      <c r="C43" s="623"/>
      <c r="D43" s="461" t="s">
        <v>600</v>
      </c>
      <c r="E43" s="462" t="s">
        <v>569</v>
      </c>
      <c r="F43" s="462"/>
      <c r="G43" s="462"/>
      <c r="H43" s="462" t="s">
        <v>569</v>
      </c>
      <c r="I43" s="462"/>
      <c r="J43" s="462"/>
      <c r="K43" s="462" t="s">
        <v>569</v>
      </c>
      <c r="L43" s="462"/>
      <c r="M43" s="462"/>
      <c r="N43" s="462" t="s">
        <v>569</v>
      </c>
      <c r="O43" s="462"/>
      <c r="P43" s="465"/>
    </row>
    <row r="44" spans="1:16" x14ac:dyDescent="0.2">
      <c r="A44" s="620"/>
      <c r="B44" s="614"/>
      <c r="C44" s="624"/>
      <c r="D44" s="478" t="s">
        <v>601</v>
      </c>
      <c r="E44" s="469" t="s">
        <v>569</v>
      </c>
      <c r="F44" s="469"/>
      <c r="G44" s="469"/>
      <c r="H44" s="469" t="s">
        <v>569</v>
      </c>
      <c r="I44" s="469"/>
      <c r="J44" s="469"/>
      <c r="K44" s="469" t="s">
        <v>569</v>
      </c>
      <c r="L44" s="469"/>
      <c r="M44" s="469"/>
      <c r="N44" s="469" t="s">
        <v>569</v>
      </c>
      <c r="O44" s="469"/>
      <c r="P44" s="471"/>
    </row>
    <row r="45" spans="1:16" ht="13.2" customHeight="1" x14ac:dyDescent="0.2">
      <c r="A45" s="620"/>
      <c r="B45" s="614"/>
      <c r="C45" s="626" t="s">
        <v>603</v>
      </c>
      <c r="D45" s="477" t="s">
        <v>599</v>
      </c>
      <c r="E45" s="463" t="s">
        <v>569</v>
      </c>
      <c r="F45" s="463"/>
      <c r="G45" s="463"/>
      <c r="H45" s="463" t="s">
        <v>572</v>
      </c>
      <c r="I45" s="463"/>
      <c r="J45" s="463"/>
      <c r="K45" s="463" t="s">
        <v>572</v>
      </c>
      <c r="L45" s="463"/>
      <c r="M45" s="463"/>
      <c r="N45" s="463" t="s">
        <v>572</v>
      </c>
      <c r="O45" s="463"/>
      <c r="P45" s="464"/>
    </row>
    <row r="46" spans="1:16" x14ac:dyDescent="0.2">
      <c r="A46" s="620"/>
      <c r="B46" s="614"/>
      <c r="C46" s="626"/>
      <c r="D46" s="461" t="s">
        <v>600</v>
      </c>
      <c r="E46" s="462" t="s">
        <v>569</v>
      </c>
      <c r="F46" s="462"/>
      <c r="G46" s="462"/>
      <c r="H46" s="462" t="s">
        <v>569</v>
      </c>
      <c r="I46" s="462"/>
      <c r="J46" s="462"/>
      <c r="K46" s="462" t="s">
        <v>569</v>
      </c>
      <c r="L46" s="462"/>
      <c r="M46" s="462"/>
      <c r="N46" s="462" t="s">
        <v>569</v>
      </c>
      <c r="O46" s="462"/>
      <c r="P46" s="465"/>
    </row>
    <row r="47" spans="1:16" x14ac:dyDescent="0.2">
      <c r="A47" s="620"/>
      <c r="B47" s="614"/>
      <c r="C47" s="626"/>
      <c r="D47" s="461" t="s">
        <v>601</v>
      </c>
      <c r="E47" s="462" t="s">
        <v>569</v>
      </c>
      <c r="F47" s="462"/>
      <c r="G47" s="462"/>
      <c r="H47" s="462" t="s">
        <v>569</v>
      </c>
      <c r="I47" s="462"/>
      <c r="J47" s="462"/>
      <c r="K47" s="462" t="s">
        <v>569</v>
      </c>
      <c r="L47" s="462"/>
      <c r="M47" s="462"/>
      <c r="N47" s="462" t="s">
        <v>569</v>
      </c>
      <c r="O47" s="462"/>
      <c r="P47" s="465"/>
    </row>
    <row r="48" spans="1:16" x14ac:dyDescent="0.2">
      <c r="A48" s="620"/>
      <c r="B48" s="614"/>
      <c r="C48" s="626"/>
      <c r="D48" s="478" t="s">
        <v>589</v>
      </c>
      <c r="E48" s="469" t="s">
        <v>569</v>
      </c>
      <c r="F48" s="469" t="s">
        <v>572</v>
      </c>
      <c r="G48" s="469" t="s">
        <v>569</v>
      </c>
      <c r="H48" s="469" t="s">
        <v>569</v>
      </c>
      <c r="I48" s="469" t="s">
        <v>569</v>
      </c>
      <c r="J48" s="469" t="s">
        <v>572</v>
      </c>
      <c r="K48" s="469" t="s">
        <v>569</v>
      </c>
      <c r="L48" s="469" t="s">
        <v>572</v>
      </c>
      <c r="M48" s="469" t="s">
        <v>569</v>
      </c>
      <c r="N48" s="469" t="s">
        <v>569</v>
      </c>
      <c r="O48" s="469" t="s">
        <v>569</v>
      </c>
      <c r="P48" s="471" t="s">
        <v>572</v>
      </c>
    </row>
    <row r="49" spans="1:16" ht="13.2" customHeight="1" x14ac:dyDescent="0.2">
      <c r="A49" s="620"/>
      <c r="B49" s="614"/>
      <c r="C49" s="626" t="s">
        <v>604</v>
      </c>
      <c r="D49" s="477" t="s">
        <v>599</v>
      </c>
      <c r="E49" s="463" t="s">
        <v>569</v>
      </c>
      <c r="F49" s="463"/>
      <c r="G49" s="463"/>
      <c r="H49" s="463" t="s">
        <v>572</v>
      </c>
      <c r="I49" s="463"/>
      <c r="J49" s="463"/>
      <c r="K49" s="463" t="s">
        <v>572</v>
      </c>
      <c r="L49" s="463"/>
      <c r="M49" s="463"/>
      <c r="N49" s="463" t="s">
        <v>572</v>
      </c>
      <c r="O49" s="463"/>
      <c r="P49" s="464"/>
    </row>
    <row r="50" spans="1:16" x14ac:dyDescent="0.2">
      <c r="A50" s="620"/>
      <c r="B50" s="614"/>
      <c r="C50" s="626"/>
      <c r="D50" s="461" t="s">
        <v>600</v>
      </c>
      <c r="E50" s="462" t="s">
        <v>569</v>
      </c>
      <c r="F50" s="462"/>
      <c r="G50" s="462"/>
      <c r="H50" s="462" t="s">
        <v>569</v>
      </c>
      <c r="I50" s="462"/>
      <c r="J50" s="462"/>
      <c r="K50" s="462" t="s">
        <v>569</v>
      </c>
      <c r="L50" s="462"/>
      <c r="M50" s="462"/>
      <c r="N50" s="462" t="s">
        <v>569</v>
      </c>
      <c r="O50" s="462"/>
      <c r="P50" s="465"/>
    </row>
    <row r="51" spans="1:16" x14ac:dyDescent="0.2">
      <c r="A51" s="620"/>
      <c r="B51" s="614"/>
      <c r="C51" s="626"/>
      <c r="D51" s="461" t="s">
        <v>601</v>
      </c>
      <c r="E51" s="462" t="s">
        <v>569</v>
      </c>
      <c r="F51" s="462"/>
      <c r="G51" s="462"/>
      <c r="H51" s="462" t="s">
        <v>569</v>
      </c>
      <c r="I51" s="462"/>
      <c r="J51" s="462"/>
      <c r="K51" s="462" t="s">
        <v>569</v>
      </c>
      <c r="L51" s="462"/>
      <c r="M51" s="462"/>
      <c r="N51" s="462" t="s">
        <v>569</v>
      </c>
      <c r="O51" s="462"/>
      <c r="P51" s="465"/>
    </row>
    <row r="52" spans="1:16" ht="13.8" thickBot="1" x14ac:dyDescent="0.25">
      <c r="A52" s="620"/>
      <c r="B52" s="622"/>
      <c r="C52" s="625"/>
      <c r="D52" s="479" t="s">
        <v>589</v>
      </c>
      <c r="E52" s="473" t="s">
        <v>569</v>
      </c>
      <c r="F52" s="473" t="s">
        <v>572</v>
      </c>
      <c r="G52" s="473" t="s">
        <v>569</v>
      </c>
      <c r="H52" s="473" t="s">
        <v>569</v>
      </c>
      <c r="I52" s="473" t="s">
        <v>569</v>
      </c>
      <c r="J52" s="473" t="s">
        <v>572</v>
      </c>
      <c r="K52" s="473" t="s">
        <v>569</v>
      </c>
      <c r="L52" s="473" t="s">
        <v>572</v>
      </c>
      <c r="M52" s="473" t="s">
        <v>569</v>
      </c>
      <c r="N52" s="473" t="s">
        <v>569</v>
      </c>
      <c r="O52" s="473" t="s">
        <v>569</v>
      </c>
      <c r="P52" s="467" t="s">
        <v>572</v>
      </c>
    </row>
    <row r="53" spans="1:16" ht="13.2" customHeight="1" x14ac:dyDescent="0.2">
      <c r="A53" s="620"/>
      <c r="B53" s="628" t="s">
        <v>696</v>
      </c>
      <c r="C53" s="628" t="s">
        <v>605</v>
      </c>
      <c r="D53" s="477" t="s">
        <v>606</v>
      </c>
      <c r="E53" s="463" t="s">
        <v>569</v>
      </c>
      <c r="F53" s="463"/>
      <c r="G53" s="463"/>
      <c r="H53" s="463"/>
      <c r="I53" s="463"/>
      <c r="J53" s="463"/>
      <c r="K53" s="463" t="s">
        <v>572</v>
      </c>
      <c r="L53" s="463"/>
      <c r="M53" s="463"/>
      <c r="N53" s="463"/>
      <c r="O53" s="463"/>
      <c r="P53" s="480"/>
    </row>
    <row r="54" spans="1:16" x14ac:dyDescent="0.2">
      <c r="A54" s="620"/>
      <c r="B54" s="614"/>
      <c r="C54" s="614"/>
      <c r="D54" s="461" t="s">
        <v>607</v>
      </c>
      <c r="E54" s="462"/>
      <c r="F54" s="463"/>
      <c r="G54" s="463" t="s">
        <v>569</v>
      </c>
      <c r="H54" s="463"/>
      <c r="I54" s="463"/>
      <c r="J54" s="463" t="s">
        <v>572</v>
      </c>
      <c r="K54" s="463"/>
      <c r="L54" s="463"/>
      <c r="M54" s="463" t="s">
        <v>569</v>
      </c>
      <c r="N54" s="463"/>
      <c r="O54" s="463" t="s">
        <v>572</v>
      </c>
      <c r="P54" s="464"/>
    </row>
    <row r="55" spans="1:16" ht="26.4" x14ac:dyDescent="0.2">
      <c r="A55" s="620"/>
      <c r="B55" s="614"/>
      <c r="C55" s="614"/>
      <c r="D55" s="461" t="s">
        <v>597</v>
      </c>
      <c r="E55" s="462"/>
      <c r="F55" s="462"/>
      <c r="G55" s="462" t="s">
        <v>569</v>
      </c>
      <c r="H55" s="462"/>
      <c r="I55" s="462"/>
      <c r="J55" s="462" t="s">
        <v>572</v>
      </c>
      <c r="K55" s="462"/>
      <c r="L55" s="462"/>
      <c r="M55" s="462" t="s">
        <v>569</v>
      </c>
      <c r="N55" s="462"/>
      <c r="O55" s="462" t="s">
        <v>569</v>
      </c>
      <c r="P55" s="465"/>
    </row>
    <row r="56" spans="1:16" x14ac:dyDescent="0.2">
      <c r="A56" s="620"/>
      <c r="B56" s="614"/>
      <c r="C56" s="614"/>
      <c r="D56" s="461" t="s">
        <v>589</v>
      </c>
      <c r="E56" s="462"/>
      <c r="F56" s="462"/>
      <c r="G56" s="462" t="s">
        <v>569</v>
      </c>
      <c r="H56" s="462"/>
      <c r="I56" s="462"/>
      <c r="J56" s="462" t="s">
        <v>572</v>
      </c>
      <c r="K56" s="462"/>
      <c r="L56" s="462"/>
      <c r="M56" s="462" t="s">
        <v>569</v>
      </c>
      <c r="N56" s="462"/>
      <c r="O56" s="462" t="s">
        <v>569</v>
      </c>
      <c r="P56" s="465"/>
    </row>
    <row r="57" spans="1:16" x14ac:dyDescent="0.2">
      <c r="A57" s="620"/>
      <c r="B57" s="614"/>
      <c r="C57" s="614"/>
      <c r="D57" s="461" t="s">
        <v>608</v>
      </c>
      <c r="E57" s="462" t="s">
        <v>569</v>
      </c>
      <c r="F57" s="462"/>
      <c r="G57" s="462"/>
      <c r="H57" s="462"/>
      <c r="I57" s="462"/>
      <c r="J57" s="462"/>
      <c r="K57" s="462" t="s">
        <v>572</v>
      </c>
      <c r="L57" s="462"/>
      <c r="M57" s="462"/>
      <c r="N57" s="462"/>
      <c r="O57" s="462"/>
      <c r="P57" s="465"/>
    </row>
    <row r="58" spans="1:16" x14ac:dyDescent="0.2">
      <c r="A58" s="620"/>
      <c r="B58" s="614"/>
      <c r="C58" s="614"/>
      <c r="D58" s="461" t="s">
        <v>591</v>
      </c>
      <c r="E58" s="462"/>
      <c r="F58" s="462"/>
      <c r="G58" s="462"/>
      <c r="H58" s="462"/>
      <c r="I58" s="462"/>
      <c r="J58" s="462" t="s">
        <v>572</v>
      </c>
      <c r="K58" s="462"/>
      <c r="L58" s="462"/>
      <c r="M58" s="462"/>
      <c r="N58" s="462"/>
      <c r="O58" s="462"/>
      <c r="P58" s="465"/>
    </row>
    <row r="59" spans="1:16" x14ac:dyDescent="0.2">
      <c r="A59" s="620"/>
      <c r="B59" s="614"/>
      <c r="C59" s="614"/>
      <c r="D59" s="478" t="s">
        <v>592</v>
      </c>
      <c r="E59" s="469"/>
      <c r="F59" s="469"/>
      <c r="G59" s="469" t="s">
        <v>569</v>
      </c>
      <c r="H59" s="469"/>
      <c r="I59" s="469"/>
      <c r="J59" s="469"/>
      <c r="K59" s="469"/>
      <c r="L59" s="469"/>
      <c r="M59" s="469"/>
      <c r="N59" s="469"/>
      <c r="O59" s="469"/>
      <c r="P59" s="471"/>
    </row>
    <row r="60" spans="1:16" ht="13.2" customHeight="1" x14ac:dyDescent="0.2">
      <c r="A60" s="620"/>
      <c r="B60" s="614"/>
      <c r="C60" s="614" t="s">
        <v>609</v>
      </c>
      <c r="D60" s="477" t="s">
        <v>606</v>
      </c>
      <c r="E60" s="463"/>
      <c r="F60" s="463"/>
      <c r="G60" s="463"/>
      <c r="H60" s="463" t="s">
        <v>572</v>
      </c>
      <c r="I60" s="463"/>
      <c r="J60" s="463"/>
      <c r="K60" s="463"/>
      <c r="L60" s="463"/>
      <c r="M60" s="463"/>
      <c r="N60" s="463" t="s">
        <v>572</v>
      </c>
      <c r="O60" s="463"/>
      <c r="P60" s="464"/>
    </row>
    <row r="61" spans="1:16" x14ac:dyDescent="0.2">
      <c r="A61" s="620"/>
      <c r="B61" s="614"/>
      <c r="C61" s="614"/>
      <c r="D61" s="461" t="s">
        <v>607</v>
      </c>
      <c r="E61" s="462"/>
      <c r="F61" s="462" t="s">
        <v>572</v>
      </c>
      <c r="G61" s="462"/>
      <c r="H61" s="462"/>
      <c r="I61" s="462" t="s">
        <v>569</v>
      </c>
      <c r="J61" s="462"/>
      <c r="K61" s="462"/>
      <c r="L61" s="462" t="s">
        <v>572</v>
      </c>
      <c r="M61" s="462"/>
      <c r="N61" s="462"/>
      <c r="O61" s="462"/>
      <c r="P61" s="465" t="s">
        <v>572</v>
      </c>
    </row>
    <row r="62" spans="1:16" ht="26.4" x14ac:dyDescent="0.2">
      <c r="A62" s="620"/>
      <c r="B62" s="614"/>
      <c r="C62" s="614"/>
      <c r="D62" s="461" t="s">
        <v>597</v>
      </c>
      <c r="E62" s="462"/>
      <c r="F62" s="462" t="s">
        <v>572</v>
      </c>
      <c r="G62" s="462"/>
      <c r="H62" s="462"/>
      <c r="I62" s="462" t="s">
        <v>569</v>
      </c>
      <c r="J62" s="462"/>
      <c r="K62" s="462"/>
      <c r="L62" s="462" t="s">
        <v>572</v>
      </c>
      <c r="M62" s="462"/>
      <c r="N62" s="462"/>
      <c r="O62" s="462"/>
      <c r="P62" s="465" t="s">
        <v>572</v>
      </c>
    </row>
    <row r="63" spans="1:16" x14ac:dyDescent="0.2">
      <c r="A63" s="620"/>
      <c r="B63" s="614"/>
      <c r="C63" s="614"/>
      <c r="D63" s="461" t="s">
        <v>589</v>
      </c>
      <c r="E63" s="462"/>
      <c r="F63" s="462" t="s">
        <v>572</v>
      </c>
      <c r="G63" s="462"/>
      <c r="H63" s="462"/>
      <c r="I63" s="462" t="s">
        <v>572</v>
      </c>
      <c r="J63" s="462"/>
      <c r="K63" s="462"/>
      <c r="L63" s="462" t="s">
        <v>572</v>
      </c>
      <c r="M63" s="462"/>
      <c r="N63" s="462"/>
      <c r="O63" s="462"/>
      <c r="P63" s="465" t="s">
        <v>572</v>
      </c>
    </row>
    <row r="64" spans="1:16" x14ac:dyDescent="0.2">
      <c r="A64" s="620"/>
      <c r="B64" s="614"/>
      <c r="C64" s="614"/>
      <c r="D64" s="461" t="s">
        <v>608</v>
      </c>
      <c r="E64" s="462"/>
      <c r="F64" s="462"/>
      <c r="G64" s="462"/>
      <c r="H64" s="462" t="s">
        <v>572</v>
      </c>
      <c r="I64" s="462"/>
      <c r="J64" s="462"/>
      <c r="K64" s="462"/>
      <c r="L64" s="462"/>
      <c r="M64" s="462"/>
      <c r="N64" s="462" t="s">
        <v>572</v>
      </c>
      <c r="O64" s="462"/>
      <c r="P64" s="465"/>
    </row>
    <row r="65" spans="1:16" x14ac:dyDescent="0.2">
      <c r="A65" s="620"/>
      <c r="B65" s="614"/>
      <c r="C65" s="614"/>
      <c r="D65" s="461" t="s">
        <v>591</v>
      </c>
      <c r="E65" s="462"/>
      <c r="F65" s="462" t="s">
        <v>572</v>
      </c>
      <c r="G65" s="462"/>
      <c r="H65" s="462" t="s">
        <v>572</v>
      </c>
      <c r="I65" s="462"/>
      <c r="J65" s="462"/>
      <c r="K65" s="462"/>
      <c r="L65" s="462"/>
      <c r="M65" s="462"/>
      <c r="N65" s="462"/>
      <c r="O65" s="462"/>
      <c r="P65" s="465"/>
    </row>
    <row r="66" spans="1:16" ht="13.8" thickBot="1" x14ac:dyDescent="0.25">
      <c r="A66" s="620"/>
      <c r="B66" s="615"/>
      <c r="C66" s="615"/>
      <c r="D66" s="479" t="s">
        <v>592</v>
      </c>
      <c r="E66" s="473"/>
      <c r="F66" s="473"/>
      <c r="G66" s="473"/>
      <c r="H66" s="473"/>
      <c r="I66" s="473" t="s">
        <v>572</v>
      </c>
      <c r="J66" s="473"/>
      <c r="K66" s="473"/>
      <c r="L66" s="473"/>
      <c r="M66" s="473"/>
      <c r="N66" s="473"/>
      <c r="O66" s="473"/>
      <c r="P66" s="481"/>
    </row>
    <row r="67" spans="1:16" x14ac:dyDescent="0.2">
      <c r="A67" s="620"/>
      <c r="B67" s="629" t="s">
        <v>610</v>
      </c>
      <c r="C67" s="621" t="s">
        <v>579</v>
      </c>
      <c r="D67" s="477" t="s">
        <v>606</v>
      </c>
      <c r="E67" s="463" t="s">
        <v>572</v>
      </c>
      <c r="F67" s="463"/>
      <c r="G67" s="463"/>
      <c r="H67" s="463" t="s">
        <v>569</v>
      </c>
      <c r="I67" s="463"/>
      <c r="J67" s="463"/>
      <c r="K67" s="463" t="s">
        <v>569</v>
      </c>
      <c r="L67" s="463"/>
      <c r="M67" s="463"/>
      <c r="N67" s="463" t="s">
        <v>569</v>
      </c>
      <c r="O67" s="463"/>
      <c r="P67" s="464"/>
    </row>
    <row r="68" spans="1:16" x14ac:dyDescent="0.2">
      <c r="A68" s="620"/>
      <c r="B68" s="630"/>
      <c r="C68" s="614"/>
      <c r="D68" s="461" t="s">
        <v>607</v>
      </c>
      <c r="E68" s="462"/>
      <c r="F68" s="462" t="s">
        <v>572</v>
      </c>
      <c r="G68" s="462" t="s">
        <v>569</v>
      </c>
      <c r="H68" s="462"/>
      <c r="I68" s="462" t="s">
        <v>572</v>
      </c>
      <c r="J68" s="462" t="s">
        <v>569</v>
      </c>
      <c r="K68" s="462"/>
      <c r="L68" s="462" t="s">
        <v>572</v>
      </c>
      <c r="M68" s="462" t="s">
        <v>569</v>
      </c>
      <c r="N68" s="462"/>
      <c r="O68" s="462" t="s">
        <v>569</v>
      </c>
      <c r="P68" s="465" t="s">
        <v>572</v>
      </c>
    </row>
    <row r="69" spans="1:16" ht="26.4" x14ac:dyDescent="0.2">
      <c r="A69" s="620"/>
      <c r="B69" s="630"/>
      <c r="C69" s="614"/>
      <c r="D69" s="461" t="s">
        <v>597</v>
      </c>
      <c r="E69" s="462"/>
      <c r="F69" s="462" t="s">
        <v>572</v>
      </c>
      <c r="G69" s="462" t="s">
        <v>569</v>
      </c>
      <c r="H69" s="462"/>
      <c r="I69" s="462" t="s">
        <v>572</v>
      </c>
      <c r="J69" s="462" t="s">
        <v>569</v>
      </c>
      <c r="K69" s="462"/>
      <c r="L69" s="462" t="s">
        <v>572</v>
      </c>
      <c r="M69" s="462" t="s">
        <v>569</v>
      </c>
      <c r="N69" s="462"/>
      <c r="O69" s="462" t="s">
        <v>569</v>
      </c>
      <c r="P69" s="465" t="s">
        <v>572</v>
      </c>
    </row>
    <row r="70" spans="1:16" x14ac:dyDescent="0.2">
      <c r="A70" s="620"/>
      <c r="B70" s="630"/>
      <c r="C70" s="614"/>
      <c r="D70" s="461" t="s">
        <v>589</v>
      </c>
      <c r="E70" s="462"/>
      <c r="F70" s="462" t="s">
        <v>572</v>
      </c>
      <c r="G70" s="462" t="s">
        <v>569</v>
      </c>
      <c r="H70" s="462"/>
      <c r="I70" s="462" t="s">
        <v>572</v>
      </c>
      <c r="J70" s="462" t="s">
        <v>569</v>
      </c>
      <c r="K70" s="462"/>
      <c r="L70" s="462" t="s">
        <v>572</v>
      </c>
      <c r="M70" s="462" t="s">
        <v>569</v>
      </c>
      <c r="N70" s="462"/>
      <c r="O70" s="462" t="s">
        <v>569</v>
      </c>
      <c r="P70" s="465" t="s">
        <v>572</v>
      </c>
    </row>
    <row r="71" spans="1:16" x14ac:dyDescent="0.2">
      <c r="A71" s="620"/>
      <c r="B71" s="630"/>
      <c r="C71" s="614"/>
      <c r="D71" s="461" t="s">
        <v>608</v>
      </c>
      <c r="E71" s="462"/>
      <c r="F71" s="462"/>
      <c r="G71" s="462"/>
      <c r="H71" s="462"/>
      <c r="I71" s="462"/>
      <c r="J71" s="462"/>
      <c r="K71" s="462" t="s">
        <v>569</v>
      </c>
      <c r="L71" s="462"/>
      <c r="M71" s="462"/>
      <c r="N71" s="462"/>
      <c r="O71" s="462"/>
      <c r="P71" s="465"/>
    </row>
    <row r="72" spans="1:16" x14ac:dyDescent="0.2">
      <c r="A72" s="620"/>
      <c r="B72" s="630"/>
      <c r="C72" s="614"/>
      <c r="D72" s="478" t="s">
        <v>611</v>
      </c>
      <c r="E72" s="469" t="s">
        <v>572</v>
      </c>
      <c r="F72" s="469"/>
      <c r="G72" s="469"/>
      <c r="H72" s="469" t="s">
        <v>572</v>
      </c>
      <c r="I72" s="469"/>
      <c r="J72" s="469"/>
      <c r="K72" s="469"/>
      <c r="L72" s="469"/>
      <c r="M72" s="469"/>
      <c r="N72" s="469" t="s">
        <v>572</v>
      </c>
      <c r="O72" s="469"/>
      <c r="P72" s="471"/>
    </row>
    <row r="73" spans="1:16" ht="13.2" customHeight="1" x14ac:dyDescent="0.2">
      <c r="A73" s="620"/>
      <c r="B73" s="630"/>
      <c r="C73" s="614" t="s">
        <v>612</v>
      </c>
      <c r="D73" s="477" t="s">
        <v>606</v>
      </c>
      <c r="E73" s="463"/>
      <c r="F73" s="463"/>
      <c r="G73" s="463"/>
      <c r="H73" s="463" t="s">
        <v>569</v>
      </c>
      <c r="I73" s="463"/>
      <c r="J73" s="463"/>
      <c r="K73" s="463"/>
      <c r="L73" s="463"/>
      <c r="M73" s="463"/>
      <c r="N73" s="463"/>
      <c r="O73" s="463"/>
      <c r="P73" s="464"/>
    </row>
    <row r="74" spans="1:16" x14ac:dyDescent="0.2">
      <c r="A74" s="620"/>
      <c r="B74" s="630"/>
      <c r="C74" s="614"/>
      <c r="D74" s="461" t="s">
        <v>607</v>
      </c>
      <c r="E74" s="462" t="s">
        <v>569</v>
      </c>
      <c r="F74" s="462"/>
      <c r="G74" s="462"/>
      <c r="H74" s="462"/>
      <c r="I74" s="462"/>
      <c r="J74" s="462"/>
      <c r="K74" s="462" t="s">
        <v>569</v>
      </c>
      <c r="L74" s="462"/>
      <c r="M74" s="462"/>
      <c r="N74" s="462" t="s">
        <v>572</v>
      </c>
      <c r="O74" s="462"/>
      <c r="P74" s="465"/>
    </row>
    <row r="75" spans="1:16" ht="26.4" x14ac:dyDescent="0.2">
      <c r="A75" s="620"/>
      <c r="B75" s="630"/>
      <c r="C75" s="614"/>
      <c r="D75" s="461" t="s">
        <v>597</v>
      </c>
      <c r="E75" s="462" t="s">
        <v>569</v>
      </c>
      <c r="F75" s="462"/>
      <c r="G75" s="462"/>
      <c r="H75" s="462"/>
      <c r="I75" s="462"/>
      <c r="J75" s="462"/>
      <c r="K75" s="462" t="s">
        <v>569</v>
      </c>
      <c r="L75" s="462"/>
      <c r="M75" s="462"/>
      <c r="N75" s="462" t="s">
        <v>569</v>
      </c>
      <c r="O75" s="462"/>
      <c r="P75" s="465"/>
    </row>
    <row r="76" spans="1:16" ht="13.8" thickBot="1" x14ac:dyDescent="0.25">
      <c r="A76" s="620"/>
      <c r="B76" s="630"/>
      <c r="C76" s="615"/>
      <c r="D76" s="479" t="s">
        <v>613</v>
      </c>
      <c r="E76" s="469"/>
      <c r="F76" s="469" t="s">
        <v>569</v>
      </c>
      <c r="G76" s="469" t="s">
        <v>569</v>
      </c>
      <c r="H76" s="469"/>
      <c r="I76" s="469" t="s">
        <v>569</v>
      </c>
      <c r="J76" s="469" t="s">
        <v>569</v>
      </c>
      <c r="K76" s="469"/>
      <c r="L76" s="469" t="s">
        <v>569</v>
      </c>
      <c r="M76" s="469" t="s">
        <v>569</v>
      </c>
      <c r="N76" s="469"/>
      <c r="O76" s="469" t="s">
        <v>569</v>
      </c>
      <c r="P76" s="471" t="s">
        <v>569</v>
      </c>
    </row>
    <row r="77" spans="1:16" ht="13.2" customHeight="1" x14ac:dyDescent="0.2">
      <c r="A77" s="482"/>
      <c r="B77" s="627" t="s">
        <v>614</v>
      </c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</row>
  </sheetData>
  <mergeCells count="27">
    <mergeCell ref="C39:C41"/>
    <mergeCell ref="C42:C44"/>
    <mergeCell ref="C45:C48"/>
    <mergeCell ref="B77:N77"/>
    <mergeCell ref="B53:B66"/>
    <mergeCell ref="C53:C59"/>
    <mergeCell ref="C60:C66"/>
    <mergeCell ref="B67:B76"/>
    <mergeCell ref="C67:C72"/>
    <mergeCell ref="C73:C76"/>
    <mergeCell ref="C49:C52"/>
    <mergeCell ref="B2:O2"/>
    <mergeCell ref="B5:B20"/>
    <mergeCell ref="C5:C6"/>
    <mergeCell ref="C7:C8"/>
    <mergeCell ref="C9:C10"/>
    <mergeCell ref="C11:C12"/>
    <mergeCell ref="C13:C14"/>
    <mergeCell ref="C15:C16"/>
    <mergeCell ref="C17:C18"/>
    <mergeCell ref="C19:C20"/>
    <mergeCell ref="A4:B4"/>
    <mergeCell ref="A5:A76"/>
    <mergeCell ref="B21:B38"/>
    <mergeCell ref="C21:C29"/>
    <mergeCell ref="C30:C38"/>
    <mergeCell ref="B39:B52"/>
  </mergeCells>
  <phoneticPr fontId="2"/>
  <pageMargins left="0.78740157480314965" right="0.78740157480314965" top="0.78740157480314965" bottom="0.78740157480314965" header="0.39370078740157483" footer="0.31496062992125984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79"/>
  <sheetViews>
    <sheetView zoomScale="90" zoomScaleNormal="90" workbookViewId="0">
      <pane xSplit="4" ySplit="11" topLeftCell="E62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1" width="8.6640625" style="1" customWidth="1"/>
    <col min="12" max="12" width="13.44140625" style="2" customWidth="1"/>
    <col min="13" max="13" width="9" style="236"/>
  </cols>
  <sheetData>
    <row r="1" spans="1:12" ht="14.4" x14ac:dyDescent="0.2">
      <c r="B1" s="73" t="s">
        <v>703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3.8" thickBot="1" x14ac:dyDescent="0.25">
      <c r="B2" s="3"/>
    </row>
    <row r="3" spans="1:12" ht="13.8" thickBot="1" x14ac:dyDescent="0.25">
      <c r="A3" s="2"/>
      <c r="B3" s="4"/>
      <c r="C3" s="5"/>
      <c r="D3" s="2"/>
      <c r="E3" s="603" t="s">
        <v>1</v>
      </c>
      <c r="F3" s="604"/>
      <c r="G3" s="605"/>
      <c r="H3" s="2"/>
      <c r="I3" s="2"/>
      <c r="J3" s="2"/>
      <c r="K3" s="2"/>
    </row>
    <row r="4" spans="1:12" ht="15" thickBot="1" x14ac:dyDescent="0.25">
      <c r="A4" s="595" t="s">
        <v>2</v>
      </c>
      <c r="B4" s="596"/>
      <c r="C4" s="320" t="s">
        <v>676</v>
      </c>
      <c r="D4" s="2"/>
      <c r="E4" s="606" t="s">
        <v>3</v>
      </c>
      <c r="F4" s="607"/>
      <c r="G4" s="608"/>
      <c r="H4" s="2"/>
      <c r="I4" s="2"/>
      <c r="J4" s="2"/>
      <c r="K4" s="2"/>
    </row>
    <row r="5" spans="1:12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597" t="s">
        <v>4</v>
      </c>
      <c r="B6" s="598"/>
      <c r="C6" s="601" t="s">
        <v>5</v>
      </c>
      <c r="D6" s="602"/>
      <c r="E6" s="8">
        <v>45791</v>
      </c>
      <c r="F6" s="8">
        <v>45847</v>
      </c>
      <c r="G6" s="8">
        <v>45903</v>
      </c>
      <c r="H6" s="184">
        <v>45966</v>
      </c>
      <c r="I6" s="582" t="s">
        <v>6</v>
      </c>
      <c r="J6" s="579" t="s">
        <v>7</v>
      </c>
      <c r="K6" s="573" t="s">
        <v>8</v>
      </c>
      <c r="L6" s="576" t="s">
        <v>9</v>
      </c>
    </row>
    <row r="7" spans="1:12" x14ac:dyDescent="0.2">
      <c r="A7" s="599"/>
      <c r="B7" s="600"/>
      <c r="C7" s="585" t="s">
        <v>10</v>
      </c>
      <c r="D7" s="586"/>
      <c r="E7" s="9">
        <v>0.36458333333333331</v>
      </c>
      <c r="F7" s="9">
        <v>0.32291666666666669</v>
      </c>
      <c r="G7" s="9">
        <v>0.32291666666666669</v>
      </c>
      <c r="H7" s="186">
        <v>0.31944444444444442</v>
      </c>
      <c r="I7" s="777"/>
      <c r="J7" s="773"/>
      <c r="K7" s="775"/>
      <c r="L7" s="577"/>
    </row>
    <row r="8" spans="1:12" x14ac:dyDescent="0.2">
      <c r="A8" s="599"/>
      <c r="B8" s="600"/>
      <c r="C8" s="585" t="s">
        <v>11</v>
      </c>
      <c r="D8" s="586"/>
      <c r="E8" s="9" t="s">
        <v>489</v>
      </c>
      <c r="F8" s="9" t="s">
        <v>492</v>
      </c>
      <c r="G8" s="10" t="s">
        <v>489</v>
      </c>
      <c r="H8" s="9" t="s">
        <v>489</v>
      </c>
      <c r="I8" s="777"/>
      <c r="J8" s="773"/>
      <c r="K8" s="775"/>
      <c r="L8" s="577"/>
    </row>
    <row r="9" spans="1:12" x14ac:dyDescent="0.2">
      <c r="A9" s="599"/>
      <c r="B9" s="600"/>
      <c r="C9" s="585" t="s">
        <v>12</v>
      </c>
      <c r="D9" s="586"/>
      <c r="E9" s="10" t="s">
        <v>492</v>
      </c>
      <c r="F9" s="10" t="s">
        <v>492</v>
      </c>
      <c r="G9" s="10" t="s">
        <v>512</v>
      </c>
      <c r="H9" s="10" t="s">
        <v>489</v>
      </c>
      <c r="I9" s="778"/>
      <c r="J9" s="774"/>
      <c r="K9" s="776"/>
      <c r="L9" s="577"/>
    </row>
    <row r="10" spans="1:12" x14ac:dyDescent="0.2">
      <c r="A10" s="599"/>
      <c r="B10" s="600"/>
      <c r="C10" s="585" t="s">
        <v>13</v>
      </c>
      <c r="D10" s="586"/>
      <c r="E10" s="11">
        <v>18.5</v>
      </c>
      <c r="F10" s="11">
        <v>28</v>
      </c>
      <c r="G10" s="11">
        <v>21.2</v>
      </c>
      <c r="H10" s="188">
        <v>0</v>
      </c>
      <c r="I10" s="12">
        <f>MAXA(E10:H10)</f>
        <v>28</v>
      </c>
      <c r="J10" s="11">
        <f>MINA(E10:H10)</f>
        <v>0</v>
      </c>
      <c r="K10" s="195">
        <f>AVERAGEA(E10:H10)</f>
        <v>16.925000000000001</v>
      </c>
      <c r="L10" s="577"/>
    </row>
    <row r="11" spans="1:12" ht="13.8" thickBot="1" x14ac:dyDescent="0.25">
      <c r="A11" s="599"/>
      <c r="B11" s="600"/>
      <c r="C11" s="585" t="s">
        <v>14</v>
      </c>
      <c r="D11" s="586"/>
      <c r="E11" s="11">
        <v>9.1</v>
      </c>
      <c r="F11" s="11">
        <v>21.7</v>
      </c>
      <c r="G11" s="11">
        <v>21.2</v>
      </c>
      <c r="H11" s="188">
        <v>6.4</v>
      </c>
      <c r="I11" s="12">
        <f>MAXA(E11:H11)</f>
        <v>21.7</v>
      </c>
      <c r="J11" s="11">
        <f>MINA(E11:H11)</f>
        <v>6.4</v>
      </c>
      <c r="K11" s="195">
        <f>AVERAGEA(E11:H11)</f>
        <v>14.6</v>
      </c>
      <c r="L11" s="577"/>
    </row>
    <row r="12" spans="1:12" x14ac:dyDescent="0.2">
      <c r="A12" s="592" t="s">
        <v>15</v>
      </c>
      <c r="B12" s="593"/>
      <c r="C12" s="593"/>
      <c r="D12" s="13" t="s">
        <v>16</v>
      </c>
      <c r="E12" s="299"/>
      <c r="F12" s="141"/>
      <c r="G12" s="141"/>
      <c r="H12" s="300"/>
      <c r="I12" s="238"/>
      <c r="J12" s="239"/>
      <c r="K12" s="240"/>
      <c r="L12" s="15"/>
    </row>
    <row r="13" spans="1:12" x14ac:dyDescent="0.2">
      <c r="A13" s="16">
        <v>1</v>
      </c>
      <c r="B13" s="570" t="s">
        <v>17</v>
      </c>
      <c r="C13" s="571"/>
      <c r="D13" s="19" t="s">
        <v>18</v>
      </c>
      <c r="E13" s="20">
        <v>28</v>
      </c>
      <c r="F13" s="20">
        <v>1300</v>
      </c>
      <c r="G13" s="20">
        <v>7900</v>
      </c>
      <c r="H13" s="20">
        <v>34</v>
      </c>
      <c r="I13" s="21">
        <v>7900</v>
      </c>
      <c r="J13" s="20">
        <v>28</v>
      </c>
      <c r="K13" s="196">
        <v>2300</v>
      </c>
      <c r="L13" s="567" t="s">
        <v>19</v>
      </c>
    </row>
    <row r="14" spans="1:12" x14ac:dyDescent="0.2">
      <c r="A14" s="16">
        <v>2</v>
      </c>
      <c r="B14" s="570" t="s">
        <v>20</v>
      </c>
      <c r="C14" s="571"/>
      <c r="D14" s="22" t="s">
        <v>21</v>
      </c>
      <c r="E14" s="10" t="s">
        <v>500</v>
      </c>
      <c r="F14" s="20" t="s">
        <v>500</v>
      </c>
      <c r="G14" s="20" t="s">
        <v>500</v>
      </c>
      <c r="H14" s="20" t="s">
        <v>500</v>
      </c>
      <c r="I14" s="23" t="s">
        <v>22</v>
      </c>
      <c r="J14" s="24" t="s">
        <v>22</v>
      </c>
      <c r="K14" s="197" t="s">
        <v>22</v>
      </c>
      <c r="L14" s="569"/>
    </row>
    <row r="15" spans="1:12" x14ac:dyDescent="0.2">
      <c r="A15" s="16">
        <v>3</v>
      </c>
      <c r="B15" s="570" t="s">
        <v>23</v>
      </c>
      <c r="C15" s="571"/>
      <c r="D15" s="19" t="s">
        <v>24</v>
      </c>
      <c r="E15" s="24"/>
      <c r="F15" s="359"/>
      <c r="G15" s="24"/>
      <c r="H15" s="197"/>
      <c r="I15" s="23" t="s">
        <v>22</v>
      </c>
      <c r="J15" s="24" t="s">
        <v>22</v>
      </c>
      <c r="K15" s="24" t="s">
        <v>22</v>
      </c>
      <c r="L15" s="567" t="s">
        <v>25</v>
      </c>
    </row>
    <row r="16" spans="1:12" x14ac:dyDescent="0.2">
      <c r="A16" s="16">
        <v>4</v>
      </c>
      <c r="B16" s="570" t="s">
        <v>26</v>
      </c>
      <c r="C16" s="571"/>
      <c r="D16" s="19" t="s">
        <v>27</v>
      </c>
      <c r="E16" s="24"/>
      <c r="F16" s="359"/>
      <c r="G16" s="24"/>
      <c r="H16" s="197"/>
      <c r="I16" s="23" t="s">
        <v>22</v>
      </c>
      <c r="J16" s="24" t="s">
        <v>22</v>
      </c>
      <c r="K16" s="24" t="s">
        <v>22</v>
      </c>
      <c r="L16" s="568"/>
    </row>
    <row r="17" spans="1:12" x14ac:dyDescent="0.2">
      <c r="A17" s="16">
        <v>5</v>
      </c>
      <c r="B17" s="570" t="s">
        <v>28</v>
      </c>
      <c r="C17" s="571"/>
      <c r="D17" s="19" t="s">
        <v>24</v>
      </c>
      <c r="E17" s="24"/>
      <c r="F17" s="359"/>
      <c r="G17" s="24"/>
      <c r="H17" s="197"/>
      <c r="I17" s="23" t="s">
        <v>22</v>
      </c>
      <c r="J17" s="24" t="s">
        <v>22</v>
      </c>
      <c r="K17" s="24" t="s">
        <v>22</v>
      </c>
      <c r="L17" s="568"/>
    </row>
    <row r="18" spans="1:12" x14ac:dyDescent="0.2">
      <c r="A18" s="16">
        <v>6</v>
      </c>
      <c r="B18" s="570" t="s">
        <v>29</v>
      </c>
      <c r="C18" s="571"/>
      <c r="D18" s="19" t="s">
        <v>30</v>
      </c>
      <c r="E18" s="24"/>
      <c r="F18" s="359"/>
      <c r="G18" s="24"/>
      <c r="H18" s="197"/>
      <c r="I18" s="23" t="s">
        <v>22</v>
      </c>
      <c r="J18" s="24" t="s">
        <v>22</v>
      </c>
      <c r="K18" s="24" t="s">
        <v>22</v>
      </c>
      <c r="L18" s="568"/>
    </row>
    <row r="19" spans="1:12" x14ac:dyDescent="0.2">
      <c r="A19" s="16">
        <v>7</v>
      </c>
      <c r="B19" s="570" t="s">
        <v>31</v>
      </c>
      <c r="C19" s="571"/>
      <c r="D19" s="19" t="s">
        <v>32</v>
      </c>
      <c r="E19" s="24"/>
      <c r="F19" s="359"/>
      <c r="G19" s="24"/>
      <c r="H19" s="197"/>
      <c r="I19" s="23" t="s">
        <v>22</v>
      </c>
      <c r="J19" s="24" t="s">
        <v>22</v>
      </c>
      <c r="K19" s="24" t="s">
        <v>22</v>
      </c>
      <c r="L19" s="568"/>
    </row>
    <row r="20" spans="1:12" x14ac:dyDescent="0.2">
      <c r="A20" s="16">
        <v>8</v>
      </c>
      <c r="B20" s="570" t="s">
        <v>33</v>
      </c>
      <c r="C20" s="571"/>
      <c r="D20" s="19" t="s">
        <v>32</v>
      </c>
      <c r="E20" s="24"/>
      <c r="F20" s="359"/>
      <c r="G20" s="24"/>
      <c r="H20" s="197"/>
      <c r="I20" s="23" t="s">
        <v>22</v>
      </c>
      <c r="J20" s="24" t="s">
        <v>22</v>
      </c>
      <c r="K20" s="24" t="s">
        <v>22</v>
      </c>
      <c r="L20" s="569"/>
    </row>
    <row r="21" spans="1:12" x14ac:dyDescent="0.2">
      <c r="A21" s="16">
        <v>9</v>
      </c>
      <c r="B21" s="570" t="s">
        <v>348</v>
      </c>
      <c r="C21" s="571"/>
      <c r="D21" s="19" t="s">
        <v>24</v>
      </c>
      <c r="E21" s="24"/>
      <c r="F21" s="359"/>
      <c r="G21" s="24"/>
      <c r="H21" s="197"/>
      <c r="I21" s="23" t="s">
        <v>22</v>
      </c>
      <c r="J21" s="24" t="s">
        <v>22</v>
      </c>
      <c r="K21" s="24" t="s">
        <v>22</v>
      </c>
      <c r="L21" s="567" t="s">
        <v>39</v>
      </c>
    </row>
    <row r="22" spans="1:12" x14ac:dyDescent="0.2">
      <c r="A22" s="16">
        <v>10</v>
      </c>
      <c r="B22" s="570" t="s">
        <v>34</v>
      </c>
      <c r="C22" s="571"/>
      <c r="D22" s="19" t="s">
        <v>35</v>
      </c>
      <c r="E22" s="24"/>
      <c r="F22" s="359"/>
      <c r="G22" s="24"/>
      <c r="H22" s="191"/>
      <c r="I22" s="23" t="s">
        <v>22</v>
      </c>
      <c r="J22" s="24" t="s">
        <v>22</v>
      </c>
      <c r="K22" s="191" t="s">
        <v>22</v>
      </c>
      <c r="L22" s="568"/>
    </row>
    <row r="23" spans="1:12" x14ac:dyDescent="0.2">
      <c r="A23" s="16">
        <v>11</v>
      </c>
      <c r="B23" s="570" t="s">
        <v>37</v>
      </c>
      <c r="C23" s="571"/>
      <c r="D23" s="19" t="s">
        <v>38</v>
      </c>
      <c r="E23" s="11">
        <v>0.1</v>
      </c>
      <c r="F23" s="11">
        <v>0.2</v>
      </c>
      <c r="G23" s="11">
        <v>0.2</v>
      </c>
      <c r="H23" s="11">
        <v>0.2</v>
      </c>
      <c r="I23" s="12">
        <v>0.2</v>
      </c>
      <c r="J23" s="11">
        <v>0.1</v>
      </c>
      <c r="K23" s="195">
        <v>0.2</v>
      </c>
      <c r="L23" s="568"/>
    </row>
    <row r="24" spans="1:12" x14ac:dyDescent="0.2">
      <c r="A24" s="16">
        <v>12</v>
      </c>
      <c r="B24" s="570" t="s">
        <v>40</v>
      </c>
      <c r="C24" s="571"/>
      <c r="D24" s="19" t="s">
        <v>32</v>
      </c>
      <c r="E24" s="24"/>
      <c r="F24" s="359"/>
      <c r="G24" s="24"/>
      <c r="H24" s="197"/>
      <c r="I24" s="23" t="s">
        <v>22</v>
      </c>
      <c r="J24" s="24" t="s">
        <v>22</v>
      </c>
      <c r="K24" s="24" t="s">
        <v>22</v>
      </c>
      <c r="L24" s="568"/>
    </row>
    <row r="25" spans="1:12" x14ac:dyDescent="0.2">
      <c r="A25" s="16">
        <v>13</v>
      </c>
      <c r="B25" s="570" t="s">
        <v>41</v>
      </c>
      <c r="C25" s="571"/>
      <c r="D25" s="19" t="s">
        <v>32</v>
      </c>
      <c r="E25" s="24"/>
      <c r="F25" s="359"/>
      <c r="G25" s="24"/>
      <c r="H25" s="197"/>
      <c r="I25" s="23" t="s">
        <v>22</v>
      </c>
      <c r="J25" s="24" t="s">
        <v>22</v>
      </c>
      <c r="K25" s="24" t="s">
        <v>22</v>
      </c>
      <c r="L25" s="569"/>
    </row>
    <row r="26" spans="1:12" x14ac:dyDescent="0.2">
      <c r="A26" s="16">
        <v>14</v>
      </c>
      <c r="B26" s="570" t="s">
        <v>42</v>
      </c>
      <c r="C26" s="571"/>
      <c r="D26" s="19" t="s">
        <v>43</v>
      </c>
      <c r="E26" s="24"/>
      <c r="F26" s="359"/>
      <c r="G26" s="24"/>
      <c r="H26" s="197"/>
      <c r="I26" s="23" t="s">
        <v>22</v>
      </c>
      <c r="J26" s="24" t="s">
        <v>22</v>
      </c>
      <c r="K26" s="24" t="s">
        <v>22</v>
      </c>
      <c r="L26" s="567" t="s">
        <v>44</v>
      </c>
    </row>
    <row r="27" spans="1:12" x14ac:dyDescent="0.2">
      <c r="A27" s="16">
        <v>15</v>
      </c>
      <c r="B27" s="570" t="s">
        <v>45</v>
      </c>
      <c r="C27" s="571"/>
      <c r="D27" s="19" t="s">
        <v>46</v>
      </c>
      <c r="E27" s="24"/>
      <c r="F27" s="359"/>
      <c r="G27" s="24"/>
      <c r="H27" s="197"/>
      <c r="I27" s="23" t="s">
        <v>22</v>
      </c>
      <c r="J27" s="24" t="s">
        <v>22</v>
      </c>
      <c r="K27" s="24" t="s">
        <v>22</v>
      </c>
      <c r="L27" s="568"/>
    </row>
    <row r="28" spans="1:12" ht="24" customHeight="1" x14ac:dyDescent="0.2">
      <c r="A28" s="16">
        <v>16</v>
      </c>
      <c r="B28" s="611" t="s">
        <v>352</v>
      </c>
      <c r="C28" s="612"/>
      <c r="D28" s="19" t="s">
        <v>46</v>
      </c>
      <c r="E28" s="24"/>
      <c r="F28" s="359"/>
      <c r="G28" s="24"/>
      <c r="H28" s="197"/>
      <c r="I28" s="23" t="s">
        <v>22</v>
      </c>
      <c r="J28" s="24" t="s">
        <v>22</v>
      </c>
      <c r="K28" s="24" t="s">
        <v>22</v>
      </c>
      <c r="L28" s="568"/>
    </row>
    <row r="29" spans="1:12" x14ac:dyDescent="0.2">
      <c r="A29" s="16">
        <v>17</v>
      </c>
      <c r="B29" s="570" t="s">
        <v>47</v>
      </c>
      <c r="C29" s="571"/>
      <c r="D29" s="19" t="s">
        <v>46</v>
      </c>
      <c r="E29" s="24"/>
      <c r="F29" s="359"/>
      <c r="G29" s="24"/>
      <c r="H29" s="197"/>
      <c r="I29" s="23" t="s">
        <v>22</v>
      </c>
      <c r="J29" s="24" t="s">
        <v>22</v>
      </c>
      <c r="K29" s="24" t="s">
        <v>22</v>
      </c>
      <c r="L29" s="568"/>
    </row>
    <row r="30" spans="1:12" x14ac:dyDescent="0.2">
      <c r="A30" s="16">
        <v>18</v>
      </c>
      <c r="B30" s="570" t="s">
        <v>48</v>
      </c>
      <c r="C30" s="571"/>
      <c r="D30" s="19" t="s">
        <v>46</v>
      </c>
      <c r="E30" s="24"/>
      <c r="F30" s="359"/>
      <c r="G30" s="24"/>
      <c r="H30" s="197"/>
      <c r="I30" s="23" t="s">
        <v>22</v>
      </c>
      <c r="J30" s="24" t="s">
        <v>22</v>
      </c>
      <c r="K30" s="24" t="s">
        <v>22</v>
      </c>
      <c r="L30" s="568"/>
    </row>
    <row r="31" spans="1:12" x14ac:dyDescent="0.2">
      <c r="A31" s="16">
        <v>19</v>
      </c>
      <c r="B31" s="570" t="s">
        <v>49</v>
      </c>
      <c r="C31" s="571"/>
      <c r="D31" s="19" t="s">
        <v>46</v>
      </c>
      <c r="E31" s="24"/>
      <c r="F31" s="359"/>
      <c r="G31" s="24"/>
      <c r="H31" s="197"/>
      <c r="I31" s="23" t="s">
        <v>22</v>
      </c>
      <c r="J31" s="24" t="s">
        <v>22</v>
      </c>
      <c r="K31" s="24" t="s">
        <v>22</v>
      </c>
      <c r="L31" s="568"/>
    </row>
    <row r="32" spans="1:12" x14ac:dyDescent="0.2">
      <c r="A32" s="16">
        <v>20</v>
      </c>
      <c r="B32" s="570" t="s">
        <v>50</v>
      </c>
      <c r="C32" s="571"/>
      <c r="D32" s="19" t="s">
        <v>46</v>
      </c>
      <c r="E32" s="24"/>
      <c r="F32" s="359"/>
      <c r="G32" s="24"/>
      <c r="H32" s="197"/>
      <c r="I32" s="23" t="s">
        <v>22</v>
      </c>
      <c r="J32" s="24" t="s">
        <v>22</v>
      </c>
      <c r="K32" s="24" t="s">
        <v>22</v>
      </c>
      <c r="L32" s="569"/>
    </row>
    <row r="33" spans="1:12" x14ac:dyDescent="0.2">
      <c r="A33" s="16">
        <v>21</v>
      </c>
      <c r="B33" s="570" t="s">
        <v>51</v>
      </c>
      <c r="C33" s="571"/>
      <c r="D33" s="19" t="s">
        <v>52</v>
      </c>
      <c r="E33" s="24"/>
      <c r="F33" s="359"/>
      <c r="G33" s="24"/>
      <c r="H33" s="197"/>
      <c r="I33" s="23" t="s">
        <v>22</v>
      </c>
      <c r="J33" s="24" t="s">
        <v>22</v>
      </c>
      <c r="K33" s="24" t="s">
        <v>22</v>
      </c>
      <c r="L33" s="567" t="s">
        <v>36</v>
      </c>
    </row>
    <row r="34" spans="1:12" x14ac:dyDescent="0.2">
      <c r="A34" s="16">
        <v>22</v>
      </c>
      <c r="B34" s="570" t="s">
        <v>53</v>
      </c>
      <c r="C34" s="571"/>
      <c r="D34" s="19" t="s">
        <v>54</v>
      </c>
      <c r="E34" s="24"/>
      <c r="F34" s="359"/>
      <c r="G34" s="24"/>
      <c r="H34" s="197"/>
      <c r="I34" s="23" t="s">
        <v>22</v>
      </c>
      <c r="J34" s="24" t="s">
        <v>22</v>
      </c>
      <c r="K34" s="24" t="s">
        <v>22</v>
      </c>
      <c r="L34" s="568"/>
    </row>
    <row r="35" spans="1:12" x14ac:dyDescent="0.2">
      <c r="A35" s="16">
        <v>23</v>
      </c>
      <c r="B35" s="570" t="s">
        <v>56</v>
      </c>
      <c r="C35" s="571"/>
      <c r="D35" s="19" t="s">
        <v>54</v>
      </c>
      <c r="E35" s="24"/>
      <c r="F35" s="359"/>
      <c r="G35" s="24"/>
      <c r="H35" s="197"/>
      <c r="I35" s="23" t="s">
        <v>22</v>
      </c>
      <c r="J35" s="24" t="s">
        <v>22</v>
      </c>
      <c r="K35" s="24" t="s">
        <v>22</v>
      </c>
      <c r="L35" s="568"/>
    </row>
    <row r="36" spans="1:12" x14ac:dyDescent="0.2">
      <c r="A36" s="16">
        <v>24</v>
      </c>
      <c r="B36" s="570" t="s">
        <v>57</v>
      </c>
      <c r="C36" s="571"/>
      <c r="D36" s="19" t="s">
        <v>54</v>
      </c>
      <c r="E36" s="24"/>
      <c r="F36" s="359"/>
      <c r="G36" s="24"/>
      <c r="H36" s="197"/>
      <c r="I36" s="23" t="s">
        <v>22</v>
      </c>
      <c r="J36" s="24" t="s">
        <v>22</v>
      </c>
      <c r="K36" s="24" t="s">
        <v>22</v>
      </c>
      <c r="L36" s="568"/>
    </row>
    <row r="37" spans="1:12" x14ac:dyDescent="0.2">
      <c r="A37" s="16">
        <v>25</v>
      </c>
      <c r="B37" s="570" t="s">
        <v>58</v>
      </c>
      <c r="C37" s="571"/>
      <c r="D37" s="19" t="s">
        <v>54</v>
      </c>
      <c r="E37" s="24"/>
      <c r="F37" s="359"/>
      <c r="G37" s="24"/>
      <c r="H37" s="197"/>
      <c r="I37" s="23" t="s">
        <v>22</v>
      </c>
      <c r="J37" s="24" t="s">
        <v>22</v>
      </c>
      <c r="K37" s="24" t="s">
        <v>22</v>
      </c>
      <c r="L37" s="568"/>
    </row>
    <row r="38" spans="1:12" x14ac:dyDescent="0.2">
      <c r="A38" s="16">
        <v>26</v>
      </c>
      <c r="B38" s="570" t="s">
        <v>59</v>
      </c>
      <c r="C38" s="571"/>
      <c r="D38" s="19" t="s">
        <v>52</v>
      </c>
      <c r="E38" s="24"/>
      <c r="F38" s="359"/>
      <c r="G38" s="24"/>
      <c r="H38" s="197"/>
      <c r="I38" s="23" t="s">
        <v>22</v>
      </c>
      <c r="J38" s="24" t="s">
        <v>22</v>
      </c>
      <c r="K38" s="24" t="s">
        <v>22</v>
      </c>
      <c r="L38" s="568"/>
    </row>
    <row r="39" spans="1:12" x14ac:dyDescent="0.2">
      <c r="A39" s="16">
        <v>27</v>
      </c>
      <c r="B39" s="570" t="s">
        <v>60</v>
      </c>
      <c r="C39" s="571"/>
      <c r="D39" s="19" t="s">
        <v>46</v>
      </c>
      <c r="E39" s="24"/>
      <c r="F39" s="359"/>
      <c r="G39" s="24"/>
      <c r="H39" s="197"/>
      <c r="I39" s="23" t="s">
        <v>22</v>
      </c>
      <c r="J39" s="24" t="s">
        <v>22</v>
      </c>
      <c r="K39" s="24" t="s">
        <v>22</v>
      </c>
      <c r="L39" s="568"/>
    </row>
    <row r="40" spans="1:12" x14ac:dyDescent="0.2">
      <c r="A40" s="16">
        <v>28</v>
      </c>
      <c r="B40" s="570" t="s">
        <v>61</v>
      </c>
      <c r="C40" s="571"/>
      <c r="D40" s="19" t="s">
        <v>54</v>
      </c>
      <c r="E40" s="24"/>
      <c r="F40" s="359"/>
      <c r="G40" s="24"/>
      <c r="H40" s="197"/>
      <c r="I40" s="23" t="s">
        <v>22</v>
      </c>
      <c r="J40" s="24" t="s">
        <v>22</v>
      </c>
      <c r="K40" s="24" t="s">
        <v>22</v>
      </c>
      <c r="L40" s="568"/>
    </row>
    <row r="41" spans="1:12" x14ac:dyDescent="0.2">
      <c r="A41" s="16">
        <v>29</v>
      </c>
      <c r="B41" s="570" t="s">
        <v>62</v>
      </c>
      <c r="C41" s="571"/>
      <c r="D41" s="19" t="s">
        <v>54</v>
      </c>
      <c r="E41" s="24"/>
      <c r="F41" s="359"/>
      <c r="G41" s="24"/>
      <c r="H41" s="197"/>
      <c r="I41" s="23" t="s">
        <v>22</v>
      </c>
      <c r="J41" s="24" t="s">
        <v>22</v>
      </c>
      <c r="K41" s="24" t="s">
        <v>22</v>
      </c>
      <c r="L41" s="568"/>
    </row>
    <row r="42" spans="1:12" x14ac:dyDescent="0.2">
      <c r="A42" s="16">
        <v>30</v>
      </c>
      <c r="B42" s="570" t="s">
        <v>63</v>
      </c>
      <c r="C42" s="571"/>
      <c r="D42" s="19" t="s">
        <v>54</v>
      </c>
      <c r="E42" s="24"/>
      <c r="F42" s="359"/>
      <c r="G42" s="24"/>
      <c r="H42" s="197"/>
      <c r="I42" s="23" t="s">
        <v>22</v>
      </c>
      <c r="J42" s="24" t="s">
        <v>22</v>
      </c>
      <c r="K42" s="24" t="s">
        <v>22</v>
      </c>
      <c r="L42" s="568"/>
    </row>
    <row r="43" spans="1:12" x14ac:dyDescent="0.2">
      <c r="A43" s="16">
        <v>31</v>
      </c>
      <c r="B43" s="570" t="s">
        <v>64</v>
      </c>
      <c r="C43" s="571"/>
      <c r="D43" s="19" t="s">
        <v>54</v>
      </c>
      <c r="E43" s="24"/>
      <c r="F43" s="359"/>
      <c r="G43" s="24"/>
      <c r="H43" s="197"/>
      <c r="I43" s="23" t="s">
        <v>22</v>
      </c>
      <c r="J43" s="24" t="s">
        <v>22</v>
      </c>
      <c r="K43" s="24" t="s">
        <v>22</v>
      </c>
      <c r="L43" s="569"/>
    </row>
    <row r="44" spans="1:12" x14ac:dyDescent="0.2">
      <c r="A44" s="16">
        <v>32</v>
      </c>
      <c r="B44" s="570" t="s">
        <v>65</v>
      </c>
      <c r="C44" s="571"/>
      <c r="D44" s="19" t="s">
        <v>30</v>
      </c>
      <c r="E44" s="24"/>
      <c r="F44" s="359"/>
      <c r="G44" s="24"/>
      <c r="H44" s="197"/>
      <c r="I44" s="23" t="s">
        <v>22</v>
      </c>
      <c r="J44" s="24" t="s">
        <v>22</v>
      </c>
      <c r="K44" s="24" t="s">
        <v>22</v>
      </c>
      <c r="L44" s="567" t="s">
        <v>25</v>
      </c>
    </row>
    <row r="45" spans="1:12" x14ac:dyDescent="0.2">
      <c r="A45" s="16">
        <v>33</v>
      </c>
      <c r="B45" s="570" t="s">
        <v>66</v>
      </c>
      <c r="C45" s="571"/>
      <c r="D45" s="19" t="s">
        <v>24</v>
      </c>
      <c r="E45" s="24"/>
      <c r="F45" s="359"/>
      <c r="G45" s="24"/>
      <c r="H45" s="197"/>
      <c r="I45" s="23" t="s">
        <v>22</v>
      </c>
      <c r="J45" s="24" t="s">
        <v>22</v>
      </c>
      <c r="K45" s="24" t="s">
        <v>22</v>
      </c>
      <c r="L45" s="568"/>
    </row>
    <row r="46" spans="1:12" x14ac:dyDescent="0.2">
      <c r="A46" s="16">
        <v>34</v>
      </c>
      <c r="B46" s="570" t="s">
        <v>67</v>
      </c>
      <c r="C46" s="571"/>
      <c r="D46" s="19" t="s">
        <v>68</v>
      </c>
      <c r="E46" s="25">
        <v>0.04</v>
      </c>
      <c r="F46" s="25">
        <v>0.06</v>
      </c>
      <c r="G46" s="25">
        <v>0.28000000000000003</v>
      </c>
      <c r="H46" s="25">
        <v>0.03</v>
      </c>
      <c r="I46" s="27">
        <v>0.28000000000000003</v>
      </c>
      <c r="J46" s="25">
        <v>0.03</v>
      </c>
      <c r="K46" s="198">
        <v>0.1</v>
      </c>
      <c r="L46" s="568"/>
    </row>
    <row r="47" spans="1:12" x14ac:dyDescent="0.2">
      <c r="A47" s="16">
        <v>35</v>
      </c>
      <c r="B47" s="570" t="s">
        <v>69</v>
      </c>
      <c r="C47" s="571"/>
      <c r="D47" s="19" t="s">
        <v>68</v>
      </c>
      <c r="E47" s="24"/>
      <c r="F47" s="359"/>
      <c r="G47" s="24"/>
      <c r="H47" s="197"/>
      <c r="I47" s="23" t="s">
        <v>22</v>
      </c>
      <c r="J47" s="24" t="s">
        <v>22</v>
      </c>
      <c r="K47" s="24" t="s">
        <v>22</v>
      </c>
      <c r="L47" s="568"/>
    </row>
    <row r="48" spans="1:12" x14ac:dyDescent="0.2">
      <c r="A48" s="16">
        <v>36</v>
      </c>
      <c r="B48" s="570" t="s">
        <v>70</v>
      </c>
      <c r="C48" s="571"/>
      <c r="D48" s="19" t="s">
        <v>24</v>
      </c>
      <c r="E48" s="24"/>
      <c r="F48" s="359"/>
      <c r="G48" s="24"/>
      <c r="H48" s="197"/>
      <c r="I48" s="23" t="s">
        <v>22</v>
      </c>
      <c r="J48" s="24" t="s">
        <v>22</v>
      </c>
      <c r="K48" s="24" t="s">
        <v>22</v>
      </c>
      <c r="L48" s="568"/>
    </row>
    <row r="49" spans="1:12" x14ac:dyDescent="0.2">
      <c r="A49" s="16">
        <v>37</v>
      </c>
      <c r="B49" s="570" t="s">
        <v>71</v>
      </c>
      <c r="C49" s="571"/>
      <c r="D49" s="19" t="s">
        <v>24</v>
      </c>
      <c r="E49" s="24">
        <v>3.0000000000000001E-3</v>
      </c>
      <c r="F49" s="24">
        <v>1.4E-2</v>
      </c>
      <c r="G49" s="24">
        <v>3.6999999999999998E-2</v>
      </c>
      <c r="H49" s="24">
        <v>3.0000000000000001E-3</v>
      </c>
      <c r="I49" s="23">
        <v>3.6999999999999998E-2</v>
      </c>
      <c r="J49" s="24">
        <v>3.0000000000000001E-3</v>
      </c>
      <c r="K49" s="197">
        <v>1.4E-2</v>
      </c>
      <c r="L49" s="569"/>
    </row>
    <row r="50" spans="1:12" x14ac:dyDescent="0.2">
      <c r="A50" s="16">
        <v>38</v>
      </c>
      <c r="B50" s="570" t="s">
        <v>72</v>
      </c>
      <c r="C50" s="571"/>
      <c r="D50" s="19" t="s">
        <v>52</v>
      </c>
      <c r="E50" s="11">
        <v>2.2000000000000002</v>
      </c>
      <c r="F50" s="11">
        <v>5.2</v>
      </c>
      <c r="G50" s="11">
        <v>4</v>
      </c>
      <c r="H50" s="11">
        <v>3</v>
      </c>
      <c r="I50" s="12">
        <v>5.2</v>
      </c>
      <c r="J50" s="11">
        <v>2.2000000000000002</v>
      </c>
      <c r="K50" s="195">
        <v>3.6</v>
      </c>
      <c r="L50" s="567" t="s">
        <v>39</v>
      </c>
    </row>
    <row r="51" spans="1:12" x14ac:dyDescent="0.2">
      <c r="A51" s="16">
        <v>39</v>
      </c>
      <c r="B51" s="570" t="s">
        <v>361</v>
      </c>
      <c r="C51" s="571"/>
      <c r="D51" s="19" t="s">
        <v>46</v>
      </c>
      <c r="E51" s="20">
        <v>8</v>
      </c>
      <c r="F51" s="20">
        <v>16</v>
      </c>
      <c r="G51" s="20">
        <v>17</v>
      </c>
      <c r="H51" s="20">
        <v>11</v>
      </c>
      <c r="I51" s="21">
        <v>17</v>
      </c>
      <c r="J51" s="20">
        <v>8</v>
      </c>
      <c r="K51" s="196">
        <v>13</v>
      </c>
      <c r="L51" s="568"/>
    </row>
    <row r="52" spans="1:12" x14ac:dyDescent="0.2">
      <c r="A52" s="16">
        <v>40</v>
      </c>
      <c r="B52" s="570" t="s">
        <v>74</v>
      </c>
      <c r="C52" s="571"/>
      <c r="D52" s="19" t="s">
        <v>35</v>
      </c>
      <c r="E52" s="20">
        <v>38</v>
      </c>
      <c r="F52" s="20">
        <v>68</v>
      </c>
      <c r="G52" s="20">
        <v>70</v>
      </c>
      <c r="H52" s="20">
        <v>51</v>
      </c>
      <c r="I52" s="21">
        <v>70</v>
      </c>
      <c r="J52" s="20">
        <v>38</v>
      </c>
      <c r="K52" s="196">
        <v>57</v>
      </c>
      <c r="L52" s="569"/>
    </row>
    <row r="53" spans="1:12" x14ac:dyDescent="0.2">
      <c r="A53" s="16">
        <v>41</v>
      </c>
      <c r="B53" s="570" t="s">
        <v>75</v>
      </c>
      <c r="C53" s="571"/>
      <c r="D53" s="19" t="s">
        <v>27</v>
      </c>
      <c r="E53" s="25" t="s">
        <v>504</v>
      </c>
      <c r="F53" s="20" t="s">
        <v>504</v>
      </c>
      <c r="G53" s="20" t="s">
        <v>504</v>
      </c>
      <c r="H53" s="20" t="s">
        <v>504</v>
      </c>
      <c r="I53" s="27" t="s">
        <v>504</v>
      </c>
      <c r="J53" s="25" t="s">
        <v>504</v>
      </c>
      <c r="K53" s="197" t="s">
        <v>504</v>
      </c>
      <c r="L53" s="567" t="s">
        <v>44</v>
      </c>
    </row>
    <row r="54" spans="1:12" x14ac:dyDescent="0.2">
      <c r="A54" s="16">
        <v>42</v>
      </c>
      <c r="B54" s="570" t="s">
        <v>76</v>
      </c>
      <c r="C54" s="571"/>
      <c r="D54" s="19" t="s">
        <v>46</v>
      </c>
      <c r="E54" s="24"/>
      <c r="F54" s="359"/>
      <c r="G54" s="24"/>
      <c r="H54" s="197"/>
      <c r="I54" s="23" t="s">
        <v>22</v>
      </c>
      <c r="J54" s="24" t="s">
        <v>22</v>
      </c>
      <c r="K54" s="24" t="s">
        <v>22</v>
      </c>
      <c r="L54" s="568"/>
    </row>
    <row r="55" spans="1:12" x14ac:dyDescent="0.2">
      <c r="A55" s="16">
        <v>43</v>
      </c>
      <c r="B55" s="570" t="s">
        <v>77</v>
      </c>
      <c r="C55" s="571"/>
      <c r="D55" s="19" t="s">
        <v>46</v>
      </c>
      <c r="E55" s="24"/>
      <c r="F55" s="359"/>
      <c r="G55" s="24"/>
      <c r="H55" s="197"/>
      <c r="I55" s="23" t="s">
        <v>22</v>
      </c>
      <c r="J55" s="24" t="s">
        <v>22</v>
      </c>
      <c r="K55" s="24" t="s">
        <v>22</v>
      </c>
      <c r="L55" s="568"/>
    </row>
    <row r="56" spans="1:12" x14ac:dyDescent="0.2">
      <c r="A56" s="16">
        <v>44</v>
      </c>
      <c r="B56" s="570" t="s">
        <v>78</v>
      </c>
      <c r="C56" s="571"/>
      <c r="D56" s="19" t="s">
        <v>79</v>
      </c>
      <c r="E56" s="24" t="s">
        <v>80</v>
      </c>
      <c r="F56" s="24" t="s">
        <v>80</v>
      </c>
      <c r="G56" s="24" t="s">
        <v>80</v>
      </c>
      <c r="H56" s="24" t="s">
        <v>80</v>
      </c>
      <c r="I56" s="23" t="s">
        <v>80</v>
      </c>
      <c r="J56" s="24" t="s">
        <v>80</v>
      </c>
      <c r="K56" s="197" t="s">
        <v>80</v>
      </c>
      <c r="L56" s="568"/>
    </row>
    <row r="57" spans="1:12" x14ac:dyDescent="0.2">
      <c r="A57" s="16">
        <v>45</v>
      </c>
      <c r="B57" s="570" t="s">
        <v>81</v>
      </c>
      <c r="C57" s="571"/>
      <c r="D57" s="19" t="s">
        <v>46</v>
      </c>
      <c r="E57" s="24"/>
      <c r="F57" s="359"/>
      <c r="G57" s="24"/>
      <c r="H57" s="197"/>
      <c r="I57" s="23" t="s">
        <v>22</v>
      </c>
      <c r="J57" s="24" t="s">
        <v>22</v>
      </c>
      <c r="K57" s="24" t="s">
        <v>22</v>
      </c>
      <c r="L57" s="569"/>
    </row>
    <row r="58" spans="1:12" x14ac:dyDescent="0.2">
      <c r="A58" s="16">
        <v>46</v>
      </c>
      <c r="B58" s="570" t="s">
        <v>684</v>
      </c>
      <c r="C58" s="571"/>
      <c r="D58" s="19" t="s">
        <v>35</v>
      </c>
      <c r="E58" s="11">
        <v>0.7</v>
      </c>
      <c r="F58" s="11">
        <v>1.5</v>
      </c>
      <c r="G58" s="11">
        <v>2.2999999999999998</v>
      </c>
      <c r="H58" s="11">
        <v>1.3</v>
      </c>
      <c r="I58" s="12">
        <v>2.2999999999999998</v>
      </c>
      <c r="J58" s="11">
        <v>0.7</v>
      </c>
      <c r="K58" s="195">
        <v>1.4</v>
      </c>
      <c r="L58" s="567" t="s">
        <v>73</v>
      </c>
    </row>
    <row r="59" spans="1:12" x14ac:dyDescent="0.2">
      <c r="A59" s="16">
        <v>47</v>
      </c>
      <c r="B59" s="570" t="s">
        <v>679</v>
      </c>
      <c r="C59" s="571"/>
      <c r="D59" s="19" t="s">
        <v>22</v>
      </c>
      <c r="E59" s="11">
        <v>6.8</v>
      </c>
      <c r="F59" s="11">
        <v>7</v>
      </c>
      <c r="G59" s="11">
        <v>6.9</v>
      </c>
      <c r="H59" s="11">
        <v>6.6</v>
      </c>
      <c r="I59" s="12">
        <v>7</v>
      </c>
      <c r="J59" s="11">
        <v>6.6</v>
      </c>
      <c r="K59" s="195">
        <v>6.8</v>
      </c>
      <c r="L59" s="568"/>
    </row>
    <row r="60" spans="1:12" x14ac:dyDescent="0.2">
      <c r="A60" s="16">
        <v>48</v>
      </c>
      <c r="B60" s="570" t="s">
        <v>83</v>
      </c>
      <c r="C60" s="571"/>
      <c r="D60" s="19" t="s">
        <v>22</v>
      </c>
      <c r="E60" s="24"/>
      <c r="F60" s="359"/>
      <c r="G60" s="24"/>
      <c r="H60" s="197"/>
      <c r="I60" s="23" t="s">
        <v>22</v>
      </c>
      <c r="J60" s="24" t="s">
        <v>22</v>
      </c>
      <c r="K60" s="24" t="s">
        <v>22</v>
      </c>
      <c r="L60" s="568"/>
    </row>
    <row r="61" spans="1:12" x14ac:dyDescent="0.2">
      <c r="A61" s="16">
        <v>49</v>
      </c>
      <c r="B61" s="570" t="s">
        <v>84</v>
      </c>
      <c r="C61" s="571"/>
      <c r="D61" s="19" t="s">
        <v>22</v>
      </c>
      <c r="E61" s="20" t="s">
        <v>499</v>
      </c>
      <c r="F61" s="20" t="s">
        <v>499</v>
      </c>
      <c r="G61" s="20" t="s">
        <v>499</v>
      </c>
      <c r="H61" s="20" t="s">
        <v>499</v>
      </c>
      <c r="I61" s="28" t="s">
        <v>22</v>
      </c>
      <c r="J61" s="160" t="s">
        <v>22</v>
      </c>
      <c r="K61" s="199" t="s">
        <v>22</v>
      </c>
      <c r="L61" s="568"/>
    </row>
    <row r="62" spans="1:12" x14ac:dyDescent="0.2">
      <c r="A62" s="16">
        <v>50</v>
      </c>
      <c r="B62" s="570" t="s">
        <v>85</v>
      </c>
      <c r="C62" s="571"/>
      <c r="D62" s="19" t="s">
        <v>86</v>
      </c>
      <c r="E62" s="11">
        <v>3</v>
      </c>
      <c r="F62" s="11">
        <v>6.1</v>
      </c>
      <c r="G62" s="11">
        <v>9.6999999999999993</v>
      </c>
      <c r="H62" s="11">
        <v>5.3</v>
      </c>
      <c r="I62" s="12">
        <v>9.6999999999999993</v>
      </c>
      <c r="J62" s="11">
        <v>3</v>
      </c>
      <c r="K62" s="195">
        <v>6</v>
      </c>
      <c r="L62" s="568"/>
    </row>
    <row r="63" spans="1:12" ht="13.8" thickBot="1" x14ac:dyDescent="0.25">
      <c r="A63" s="16">
        <v>51</v>
      </c>
      <c r="B63" s="668" t="s">
        <v>87</v>
      </c>
      <c r="C63" s="669"/>
      <c r="D63" s="29" t="s">
        <v>86</v>
      </c>
      <c r="E63" s="30">
        <v>1.7</v>
      </c>
      <c r="F63" s="11">
        <v>0.8</v>
      </c>
      <c r="G63" s="11">
        <v>3.5</v>
      </c>
      <c r="H63" s="11">
        <v>0.4</v>
      </c>
      <c r="I63" s="12">
        <v>3.5</v>
      </c>
      <c r="J63" s="11">
        <v>0.4</v>
      </c>
      <c r="K63" s="195">
        <v>1.6</v>
      </c>
      <c r="L63" s="572"/>
    </row>
    <row r="64" spans="1:12" x14ac:dyDescent="0.2">
      <c r="A64" s="592" t="s">
        <v>88</v>
      </c>
      <c r="B64" s="593"/>
      <c r="C64" s="594"/>
      <c r="D64" s="13" t="s">
        <v>16</v>
      </c>
      <c r="E64" s="299"/>
      <c r="F64" s="141" t="s">
        <v>365</v>
      </c>
      <c r="G64" s="141" t="s">
        <v>366</v>
      </c>
      <c r="H64" s="300"/>
      <c r="I64" s="235"/>
      <c r="J64" s="228"/>
      <c r="K64" s="229"/>
      <c r="L64" s="32"/>
    </row>
    <row r="65" spans="1:13" x14ac:dyDescent="0.2">
      <c r="A65" s="33">
        <v>1</v>
      </c>
      <c r="B65" s="17" t="s">
        <v>89</v>
      </c>
      <c r="C65" s="18"/>
      <c r="D65" s="34" t="s">
        <v>52</v>
      </c>
      <c r="E65" s="48">
        <v>3.2</v>
      </c>
      <c r="F65" s="173">
        <v>5.6</v>
      </c>
      <c r="G65" s="173">
        <v>12.9</v>
      </c>
      <c r="H65" s="201">
        <v>5.7</v>
      </c>
      <c r="I65" s="27">
        <v>12.9</v>
      </c>
      <c r="J65" s="25">
        <v>3.2</v>
      </c>
      <c r="K65" s="198">
        <v>6.8</v>
      </c>
      <c r="L65" s="779" t="s">
        <v>73</v>
      </c>
    </row>
    <row r="66" spans="1:13" x14ac:dyDescent="0.2">
      <c r="A66" s="35">
        <v>2</v>
      </c>
      <c r="B66" s="17" t="s">
        <v>90</v>
      </c>
      <c r="C66" s="18"/>
      <c r="D66" s="19" t="s">
        <v>91</v>
      </c>
      <c r="E66" s="158" t="s">
        <v>584</v>
      </c>
      <c r="F66" s="158" t="s">
        <v>584</v>
      </c>
      <c r="G66" s="158" t="s">
        <v>584</v>
      </c>
      <c r="H66" s="191" t="s">
        <v>584</v>
      </c>
      <c r="I66" s="23" t="s">
        <v>584</v>
      </c>
      <c r="J66" s="24" t="s">
        <v>584</v>
      </c>
      <c r="K66" s="197" t="s">
        <v>584</v>
      </c>
      <c r="L66" s="779"/>
    </row>
    <row r="67" spans="1:13" x14ac:dyDescent="0.2">
      <c r="A67" s="35">
        <v>3</v>
      </c>
      <c r="B67" s="437" t="s">
        <v>720</v>
      </c>
      <c r="C67" s="18"/>
      <c r="D67" s="19" t="s">
        <v>91</v>
      </c>
      <c r="E67" s="37">
        <v>0.9</v>
      </c>
      <c r="F67" s="37" t="s">
        <v>494</v>
      </c>
      <c r="G67" s="37" t="s">
        <v>494</v>
      </c>
      <c r="H67" s="188">
        <v>1.1000000000000001</v>
      </c>
      <c r="I67" s="12">
        <v>1.1000000000000001</v>
      </c>
      <c r="J67" s="11" t="s">
        <v>494</v>
      </c>
      <c r="K67" s="195" t="s">
        <v>494</v>
      </c>
      <c r="L67" s="779"/>
    </row>
    <row r="68" spans="1:13" x14ac:dyDescent="0.2">
      <c r="A68" s="35">
        <v>4</v>
      </c>
      <c r="B68" s="437" t="s">
        <v>721</v>
      </c>
      <c r="C68" s="18"/>
      <c r="D68" s="19" t="s">
        <v>91</v>
      </c>
      <c r="E68" s="37">
        <v>1.9</v>
      </c>
      <c r="F68" s="37">
        <v>2.7</v>
      </c>
      <c r="G68" s="37">
        <v>5.3</v>
      </c>
      <c r="H68" s="188">
        <v>2.4</v>
      </c>
      <c r="I68" s="12">
        <v>5.3</v>
      </c>
      <c r="J68" s="11">
        <v>1.9</v>
      </c>
      <c r="K68" s="195">
        <v>3.1</v>
      </c>
      <c r="L68" s="779"/>
    </row>
    <row r="69" spans="1:13" x14ac:dyDescent="0.2">
      <c r="A69" s="35">
        <v>5</v>
      </c>
      <c r="B69" s="17" t="s">
        <v>685</v>
      </c>
      <c r="C69" s="18"/>
      <c r="D69" s="19" t="s">
        <v>91</v>
      </c>
      <c r="E69" s="179">
        <v>11</v>
      </c>
      <c r="F69" s="179">
        <v>8</v>
      </c>
      <c r="G69" s="179">
        <v>8.3000000000000007</v>
      </c>
      <c r="H69" s="190">
        <v>12</v>
      </c>
      <c r="I69" s="21">
        <v>12</v>
      </c>
      <c r="J69" s="20">
        <v>8</v>
      </c>
      <c r="K69" s="196">
        <v>9.7999999999999989</v>
      </c>
      <c r="L69" s="779"/>
    </row>
    <row r="70" spans="1:13" x14ac:dyDescent="0.2">
      <c r="A70" s="35">
        <v>6</v>
      </c>
      <c r="B70" s="17" t="s">
        <v>92</v>
      </c>
      <c r="C70" s="18"/>
      <c r="D70" s="19" t="s">
        <v>91</v>
      </c>
      <c r="E70" s="179">
        <v>2</v>
      </c>
      <c r="F70" s="179">
        <v>1</v>
      </c>
      <c r="G70" s="179">
        <v>9</v>
      </c>
      <c r="H70" s="202" t="s">
        <v>503</v>
      </c>
      <c r="I70" s="21">
        <v>9</v>
      </c>
      <c r="J70" s="20" t="s">
        <v>503</v>
      </c>
      <c r="K70" s="196">
        <v>3</v>
      </c>
      <c r="L70" s="779"/>
    </row>
    <row r="71" spans="1:13" x14ac:dyDescent="0.2">
      <c r="A71" s="35">
        <v>7</v>
      </c>
      <c r="B71" s="17" t="s">
        <v>481</v>
      </c>
      <c r="C71" s="18"/>
      <c r="D71" s="19" t="s">
        <v>482</v>
      </c>
      <c r="E71" s="179">
        <v>11</v>
      </c>
      <c r="F71" s="179">
        <v>24</v>
      </c>
      <c r="G71" s="179">
        <v>20</v>
      </c>
      <c r="H71" s="202">
        <v>11</v>
      </c>
      <c r="I71" s="21">
        <v>24</v>
      </c>
      <c r="J71" s="20">
        <v>11</v>
      </c>
      <c r="K71" s="196">
        <v>16</v>
      </c>
      <c r="L71" s="779"/>
    </row>
    <row r="72" spans="1:13" x14ac:dyDescent="0.2">
      <c r="A72" s="35">
        <v>8</v>
      </c>
      <c r="B72" s="17" t="s">
        <v>93</v>
      </c>
      <c r="C72" s="18"/>
      <c r="D72" s="19" t="s">
        <v>94</v>
      </c>
      <c r="E72" s="179">
        <v>0.17</v>
      </c>
      <c r="F72" s="20">
        <v>0.26</v>
      </c>
      <c r="G72" s="179">
        <v>0.48</v>
      </c>
      <c r="H72" s="202">
        <v>0.23</v>
      </c>
      <c r="I72" s="21">
        <v>0.48</v>
      </c>
      <c r="J72" s="20">
        <v>0.17</v>
      </c>
      <c r="K72" s="196">
        <v>0.28999999999999998</v>
      </c>
      <c r="L72" s="779"/>
      <c r="M72"/>
    </row>
    <row r="73" spans="1:13" x14ac:dyDescent="0.2">
      <c r="A73" s="35">
        <v>9</v>
      </c>
      <c r="B73" s="17" t="s">
        <v>95</v>
      </c>
      <c r="C73" s="18"/>
      <c r="D73" s="19" t="s">
        <v>91</v>
      </c>
      <c r="E73" s="68" t="s">
        <v>80</v>
      </c>
      <c r="F73" s="68">
        <v>7.0000000000000001E-3</v>
      </c>
      <c r="G73" s="68">
        <v>1.9E-2</v>
      </c>
      <c r="H73" s="68" t="s">
        <v>80</v>
      </c>
      <c r="I73" s="27">
        <v>1.9E-2</v>
      </c>
      <c r="J73" s="25" t="s">
        <v>80</v>
      </c>
      <c r="K73" s="198">
        <v>6.0000000000000001E-3</v>
      </c>
      <c r="L73" s="779"/>
      <c r="M73"/>
    </row>
    <row r="74" spans="1:13" x14ac:dyDescent="0.2">
      <c r="A74" s="35">
        <v>10</v>
      </c>
      <c r="B74" s="17" t="s">
        <v>96</v>
      </c>
      <c r="C74" s="18"/>
      <c r="D74" s="19" t="s">
        <v>91</v>
      </c>
      <c r="E74" s="179">
        <v>22</v>
      </c>
      <c r="F74" s="20">
        <v>80</v>
      </c>
      <c r="G74" s="179">
        <v>2000</v>
      </c>
      <c r="H74" s="179">
        <v>15</v>
      </c>
      <c r="I74" s="21">
        <v>2000</v>
      </c>
      <c r="J74" s="20">
        <v>15</v>
      </c>
      <c r="K74" s="196">
        <v>530</v>
      </c>
      <c r="L74" s="779"/>
      <c r="M74"/>
    </row>
    <row r="75" spans="1:13" x14ac:dyDescent="0.2">
      <c r="A75" s="35">
        <v>11</v>
      </c>
      <c r="B75" s="17" t="s">
        <v>97</v>
      </c>
      <c r="C75" s="18"/>
      <c r="D75" s="19" t="s">
        <v>91</v>
      </c>
      <c r="E75" s="179">
        <v>9</v>
      </c>
      <c r="F75" s="37">
        <v>220</v>
      </c>
      <c r="G75" s="37">
        <v>5200</v>
      </c>
      <c r="H75" s="37">
        <v>30</v>
      </c>
      <c r="I75" s="47">
        <v>5200</v>
      </c>
      <c r="J75" s="11">
        <v>9</v>
      </c>
      <c r="K75" s="11">
        <v>1400</v>
      </c>
      <c r="L75" s="567"/>
      <c r="M75" s="237"/>
    </row>
    <row r="76" spans="1:13" ht="13.8" thickBot="1" x14ac:dyDescent="0.25">
      <c r="A76" s="38">
        <v>12</v>
      </c>
      <c r="B76" s="39" t="s">
        <v>351</v>
      </c>
      <c r="C76" s="40"/>
      <c r="D76" s="41" t="s">
        <v>91</v>
      </c>
      <c r="E76" s="174" t="s">
        <v>502</v>
      </c>
      <c r="F76" s="174" t="s">
        <v>502</v>
      </c>
      <c r="G76" s="174">
        <v>0.02</v>
      </c>
      <c r="H76" s="174">
        <v>0.01</v>
      </c>
      <c r="I76" s="31">
        <v>0.02</v>
      </c>
      <c r="J76" s="149" t="s">
        <v>502</v>
      </c>
      <c r="K76" s="200" t="s">
        <v>502</v>
      </c>
      <c r="L76" s="780"/>
      <c r="M76" s="237"/>
    </row>
    <row r="77" spans="1:13" ht="13.8" thickBot="1" x14ac:dyDescent="0.25">
      <c r="A77" s="587" t="s">
        <v>688</v>
      </c>
      <c r="B77" s="588"/>
      <c r="C77" s="588"/>
      <c r="D77" s="589"/>
      <c r="E77" s="42" t="s">
        <v>364</v>
      </c>
      <c r="F77" s="151" t="s">
        <v>364</v>
      </c>
      <c r="G77" s="151" t="s">
        <v>364</v>
      </c>
      <c r="H77" s="560" t="s">
        <v>364</v>
      </c>
      <c r="I77" s="2"/>
      <c r="J77" s="43"/>
      <c r="K77" s="43"/>
    </row>
    <row r="78" spans="1:13" x14ac:dyDescent="0.2">
      <c r="A78" s="2"/>
      <c r="B78" s="44" t="s">
        <v>98</v>
      </c>
      <c r="C78" s="45"/>
      <c r="D78" s="45"/>
      <c r="E78" s="45"/>
      <c r="F78" s="45"/>
      <c r="G78" s="45"/>
      <c r="H78" s="45"/>
      <c r="I78" s="2"/>
      <c r="J78" s="2"/>
      <c r="K78" s="2"/>
      <c r="L78" s="45"/>
      <c r="M78" s="237"/>
    </row>
    <row r="79" spans="1:13" x14ac:dyDescent="0.2">
      <c r="A79" s="2"/>
      <c r="F79" s="2"/>
      <c r="G79" s="2"/>
      <c r="H79" s="2"/>
      <c r="I79" s="2"/>
      <c r="J79" s="2"/>
      <c r="K79" s="2"/>
      <c r="M79" s="237"/>
    </row>
  </sheetData>
  <mergeCells count="78">
    <mergeCell ref="B21:C21"/>
    <mergeCell ref="B55:C55"/>
    <mergeCell ref="A77:D77"/>
    <mergeCell ref="A64:C64"/>
    <mergeCell ref="L65:L76"/>
    <mergeCell ref="B58:C58"/>
    <mergeCell ref="L58:L63"/>
    <mergeCell ref="B59:C59"/>
    <mergeCell ref="B60:C60"/>
    <mergeCell ref="L21:L25"/>
    <mergeCell ref="L44:L49"/>
    <mergeCell ref="L50:L52"/>
    <mergeCell ref="B49:C49"/>
    <mergeCell ref="B62:C62"/>
    <mergeCell ref="B63:C63"/>
    <mergeCell ref="B50:C50"/>
    <mergeCell ref="B51:C51"/>
    <mergeCell ref="B61:C61"/>
    <mergeCell ref="B52:C52"/>
    <mergeCell ref="B53:C53"/>
    <mergeCell ref="L53:L57"/>
    <mergeCell ref="B54:C54"/>
    <mergeCell ref="B56:C56"/>
    <mergeCell ref="B57:C57"/>
    <mergeCell ref="L33:L43"/>
    <mergeCell ref="B34:C34"/>
    <mergeCell ref="B35:C35"/>
    <mergeCell ref="B36:C36"/>
    <mergeCell ref="B41:C41"/>
    <mergeCell ref="B40:C40"/>
    <mergeCell ref="B42:C42"/>
    <mergeCell ref="B43:C43"/>
    <mergeCell ref="B37:C37"/>
    <mergeCell ref="B38:C38"/>
    <mergeCell ref="B39:C39"/>
    <mergeCell ref="B48:C48"/>
    <mergeCell ref="B33:C33"/>
    <mergeCell ref="B45:C45"/>
    <mergeCell ref="B44:C44"/>
    <mergeCell ref="B46:C46"/>
    <mergeCell ref="B47:C47"/>
    <mergeCell ref="B22:C22"/>
    <mergeCell ref="B23:C23"/>
    <mergeCell ref="B24:C24"/>
    <mergeCell ref="B25:C25"/>
    <mergeCell ref="L26:L32"/>
    <mergeCell ref="B27:C27"/>
    <mergeCell ref="B28:C28"/>
    <mergeCell ref="B29:C29"/>
    <mergeCell ref="B30:C30"/>
    <mergeCell ref="B26:C26"/>
    <mergeCell ref="B31:C31"/>
    <mergeCell ref="B32:C32"/>
    <mergeCell ref="A12:C12"/>
    <mergeCell ref="B13:C13"/>
    <mergeCell ref="L13:L14"/>
    <mergeCell ref="B14:C14"/>
    <mergeCell ref="B15:C15"/>
    <mergeCell ref="L15:L20"/>
    <mergeCell ref="B16:C16"/>
    <mergeCell ref="B17:C17"/>
    <mergeCell ref="B18:C18"/>
    <mergeCell ref="B19:C19"/>
    <mergeCell ref="B20:C20"/>
    <mergeCell ref="A4:B4"/>
    <mergeCell ref="A6:B11"/>
    <mergeCell ref="C6:D6"/>
    <mergeCell ref="I6:I9"/>
    <mergeCell ref="C7:D7"/>
    <mergeCell ref="C8:D8"/>
    <mergeCell ref="C9:D9"/>
    <mergeCell ref="C10:D10"/>
    <mergeCell ref="C11:D11"/>
    <mergeCell ref="E3:G3"/>
    <mergeCell ref="E4:G4"/>
    <mergeCell ref="J6:J9"/>
    <mergeCell ref="K6:K9"/>
    <mergeCell ref="L6:L11"/>
  </mergeCells>
  <phoneticPr fontId="2"/>
  <conditionalFormatting sqref="E75:K75">
    <cfRule type="expression" dxfId="23" priority="1">
      <formula>E75&lt;10</formula>
    </cfRule>
    <cfRule type="expression" dxfId="22" priority="2">
      <formula>E75&gt;=10</formula>
    </cfRule>
  </conditionalFormatting>
  <pageMargins left="0.78740157480314965" right="0.39370078740157483" top="0.39370078740157483" bottom="0.19685039370078741" header="0" footer="0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82"/>
  <sheetViews>
    <sheetView zoomScale="90" zoomScaleNormal="90" zoomScaleSheetLayoutView="100" workbookViewId="0">
      <pane xSplit="4" ySplit="11" topLeftCell="E62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1" width="8.6640625" style="1" customWidth="1"/>
    <col min="12" max="12" width="13.44140625" style="2" customWidth="1"/>
    <col min="13" max="13" width="9" style="236"/>
  </cols>
  <sheetData>
    <row r="1" spans="1:12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3.8" thickBot="1" x14ac:dyDescent="0.25">
      <c r="B2" s="3"/>
    </row>
    <row r="3" spans="1:12" ht="13.8" thickBot="1" x14ac:dyDescent="0.25">
      <c r="A3" s="2"/>
      <c r="B3" s="4"/>
      <c r="C3" s="46"/>
      <c r="D3" s="2"/>
      <c r="E3" s="603" t="s">
        <v>1</v>
      </c>
      <c r="F3" s="604"/>
      <c r="G3" s="605"/>
      <c r="H3" s="2"/>
      <c r="I3" s="2"/>
      <c r="J3" s="2"/>
      <c r="K3" s="2"/>
    </row>
    <row r="4" spans="1:12" ht="15" thickBot="1" x14ac:dyDescent="0.25">
      <c r="A4" s="595" t="s">
        <v>2</v>
      </c>
      <c r="B4" s="596"/>
      <c r="C4" s="320" t="s">
        <v>676</v>
      </c>
      <c r="D4" s="2"/>
      <c r="E4" s="606" t="s">
        <v>669</v>
      </c>
      <c r="F4" s="607"/>
      <c r="G4" s="608"/>
      <c r="H4" s="2"/>
      <c r="I4" s="2"/>
      <c r="J4" s="2"/>
      <c r="K4" s="2"/>
    </row>
    <row r="5" spans="1:12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597" t="s">
        <v>4</v>
      </c>
      <c r="B6" s="598"/>
      <c r="C6" s="601" t="s">
        <v>5</v>
      </c>
      <c r="D6" s="602"/>
      <c r="E6" s="8">
        <v>45791</v>
      </c>
      <c r="F6" s="8">
        <v>45847</v>
      </c>
      <c r="G6" s="8">
        <v>45903</v>
      </c>
      <c r="H6" s="184">
        <v>45966</v>
      </c>
      <c r="I6" s="582" t="s">
        <v>6</v>
      </c>
      <c r="J6" s="579" t="s">
        <v>7</v>
      </c>
      <c r="K6" s="573" t="s">
        <v>8</v>
      </c>
      <c r="L6" s="576" t="s">
        <v>9</v>
      </c>
    </row>
    <row r="7" spans="1:12" x14ac:dyDescent="0.2">
      <c r="A7" s="599"/>
      <c r="B7" s="600"/>
      <c r="C7" s="585" t="s">
        <v>10</v>
      </c>
      <c r="D7" s="586"/>
      <c r="E7" s="9">
        <v>0.39583333333333331</v>
      </c>
      <c r="F7" s="9">
        <v>0.35416666666666669</v>
      </c>
      <c r="G7" s="9">
        <v>0.3576388888888889</v>
      </c>
      <c r="H7" s="186">
        <v>0.35069444444444442</v>
      </c>
      <c r="I7" s="583"/>
      <c r="J7" s="580"/>
      <c r="K7" s="574"/>
      <c r="L7" s="577"/>
    </row>
    <row r="8" spans="1:12" x14ac:dyDescent="0.2">
      <c r="A8" s="599"/>
      <c r="B8" s="600"/>
      <c r="C8" s="585" t="s">
        <v>11</v>
      </c>
      <c r="D8" s="586"/>
      <c r="E8" s="9" t="s">
        <v>489</v>
      </c>
      <c r="F8" s="9" t="s">
        <v>492</v>
      </c>
      <c r="G8" s="10" t="s">
        <v>489</v>
      </c>
      <c r="H8" s="9" t="s">
        <v>489</v>
      </c>
      <c r="I8" s="583"/>
      <c r="J8" s="580"/>
      <c r="K8" s="574"/>
      <c r="L8" s="577"/>
    </row>
    <row r="9" spans="1:12" x14ac:dyDescent="0.2">
      <c r="A9" s="599"/>
      <c r="B9" s="600"/>
      <c r="C9" s="585" t="s">
        <v>12</v>
      </c>
      <c r="D9" s="586"/>
      <c r="E9" s="10" t="s">
        <v>492</v>
      </c>
      <c r="F9" s="10" t="s">
        <v>492</v>
      </c>
      <c r="G9" s="10" t="s">
        <v>709</v>
      </c>
      <c r="H9" s="9" t="s">
        <v>489</v>
      </c>
      <c r="I9" s="584"/>
      <c r="J9" s="581"/>
      <c r="K9" s="575"/>
      <c r="L9" s="577"/>
    </row>
    <row r="10" spans="1:12" x14ac:dyDescent="0.2">
      <c r="A10" s="599"/>
      <c r="B10" s="600"/>
      <c r="C10" s="585" t="s">
        <v>13</v>
      </c>
      <c r="D10" s="586"/>
      <c r="E10" s="11">
        <v>20</v>
      </c>
      <c r="F10" s="11">
        <v>29</v>
      </c>
      <c r="G10" s="11">
        <v>21.8</v>
      </c>
      <c r="H10" s="188">
        <v>6</v>
      </c>
      <c r="I10" s="12">
        <f>MAXA(E10:H10)</f>
        <v>29</v>
      </c>
      <c r="J10" s="11">
        <f>MINA(E10:H10)</f>
        <v>6</v>
      </c>
      <c r="K10" s="195">
        <f>AVERAGEA(E10:H10)</f>
        <v>19.2</v>
      </c>
      <c r="L10" s="577"/>
    </row>
    <row r="11" spans="1:12" ht="13.8" thickBot="1" x14ac:dyDescent="0.25">
      <c r="A11" s="599"/>
      <c r="B11" s="600"/>
      <c r="C11" s="585" t="s">
        <v>14</v>
      </c>
      <c r="D11" s="586"/>
      <c r="E11" s="11">
        <v>9.6999999999999993</v>
      </c>
      <c r="F11" s="11">
        <v>20.5</v>
      </c>
      <c r="G11" s="11">
        <v>20.7</v>
      </c>
      <c r="H11" s="188">
        <v>7.1</v>
      </c>
      <c r="I11" s="12">
        <f>MAXA(E11:H11)</f>
        <v>20.7</v>
      </c>
      <c r="J11" s="11">
        <f>MINA(E11:H11)</f>
        <v>7.1</v>
      </c>
      <c r="K11" s="195">
        <f>AVERAGEA(E11:H11)</f>
        <v>14.5</v>
      </c>
      <c r="L11" s="578"/>
    </row>
    <row r="12" spans="1:12" x14ac:dyDescent="0.2">
      <c r="A12" s="592" t="s">
        <v>15</v>
      </c>
      <c r="B12" s="593"/>
      <c r="C12" s="593"/>
      <c r="D12" s="13" t="s">
        <v>16</v>
      </c>
      <c r="E12" s="299"/>
      <c r="F12" s="141" t="s">
        <v>365</v>
      </c>
      <c r="G12" s="141" t="s">
        <v>366</v>
      </c>
      <c r="H12" s="300"/>
      <c r="I12" s="238"/>
      <c r="J12" s="239"/>
      <c r="K12" s="240"/>
      <c r="L12" s="15"/>
    </row>
    <row r="13" spans="1:12" x14ac:dyDescent="0.2">
      <c r="A13" s="16">
        <v>1</v>
      </c>
      <c r="B13" s="570" t="s">
        <v>17</v>
      </c>
      <c r="C13" s="571"/>
      <c r="D13" s="19" t="s">
        <v>18</v>
      </c>
      <c r="E13" s="20">
        <v>69</v>
      </c>
      <c r="F13" s="20">
        <v>1500</v>
      </c>
      <c r="G13" s="20">
        <v>12000</v>
      </c>
      <c r="H13" s="20">
        <v>95</v>
      </c>
      <c r="I13" s="21">
        <v>12000</v>
      </c>
      <c r="J13" s="20">
        <v>69</v>
      </c>
      <c r="K13" s="196">
        <v>3400</v>
      </c>
      <c r="L13" s="567" t="s">
        <v>19</v>
      </c>
    </row>
    <row r="14" spans="1:12" x14ac:dyDescent="0.2">
      <c r="A14" s="16">
        <v>2</v>
      </c>
      <c r="B14" s="570" t="s">
        <v>20</v>
      </c>
      <c r="C14" s="571"/>
      <c r="D14" s="22" t="s">
        <v>99</v>
      </c>
      <c r="E14" s="10" t="s">
        <v>500</v>
      </c>
      <c r="F14" s="20" t="s">
        <v>500</v>
      </c>
      <c r="G14" s="20" t="s">
        <v>500</v>
      </c>
      <c r="H14" s="196" t="s">
        <v>500</v>
      </c>
      <c r="I14" s="23" t="s">
        <v>22</v>
      </c>
      <c r="J14" s="24" t="s">
        <v>22</v>
      </c>
      <c r="K14" s="197" t="s">
        <v>22</v>
      </c>
      <c r="L14" s="569"/>
    </row>
    <row r="15" spans="1:12" x14ac:dyDescent="0.2">
      <c r="A15" s="16">
        <v>3</v>
      </c>
      <c r="B15" s="570" t="s">
        <v>23</v>
      </c>
      <c r="C15" s="571"/>
      <c r="D15" s="19" t="s">
        <v>24</v>
      </c>
      <c r="E15" s="11"/>
      <c r="F15" s="369"/>
      <c r="G15" s="11"/>
      <c r="H15" s="195"/>
      <c r="I15" s="23" t="s">
        <v>22</v>
      </c>
      <c r="J15" s="24" t="s">
        <v>22</v>
      </c>
      <c r="K15" s="24" t="s">
        <v>22</v>
      </c>
      <c r="L15" s="567" t="s">
        <v>25</v>
      </c>
    </row>
    <row r="16" spans="1:12" x14ac:dyDescent="0.2">
      <c r="A16" s="16">
        <v>4</v>
      </c>
      <c r="B16" s="570" t="s">
        <v>26</v>
      </c>
      <c r="C16" s="571"/>
      <c r="D16" s="19" t="s">
        <v>27</v>
      </c>
      <c r="E16" s="11"/>
      <c r="F16" s="369"/>
      <c r="G16" s="11"/>
      <c r="H16" s="195"/>
      <c r="I16" s="23" t="s">
        <v>22</v>
      </c>
      <c r="J16" s="24" t="s">
        <v>22</v>
      </c>
      <c r="K16" s="24" t="s">
        <v>22</v>
      </c>
      <c r="L16" s="568"/>
    </row>
    <row r="17" spans="1:12" x14ac:dyDescent="0.2">
      <c r="A17" s="16">
        <v>5</v>
      </c>
      <c r="B17" s="570" t="s">
        <v>28</v>
      </c>
      <c r="C17" s="571"/>
      <c r="D17" s="19" t="s">
        <v>24</v>
      </c>
      <c r="E17" s="11"/>
      <c r="F17" s="369"/>
      <c r="G17" s="11"/>
      <c r="H17" s="195"/>
      <c r="I17" s="23" t="s">
        <v>22</v>
      </c>
      <c r="J17" s="24" t="s">
        <v>22</v>
      </c>
      <c r="K17" s="24" t="s">
        <v>22</v>
      </c>
      <c r="L17" s="568"/>
    </row>
    <row r="18" spans="1:12" x14ac:dyDescent="0.2">
      <c r="A18" s="16">
        <v>6</v>
      </c>
      <c r="B18" s="570" t="s">
        <v>29</v>
      </c>
      <c r="C18" s="571"/>
      <c r="D18" s="19" t="s">
        <v>30</v>
      </c>
      <c r="E18" s="11"/>
      <c r="F18" s="369"/>
      <c r="G18" s="11"/>
      <c r="H18" s="195"/>
      <c r="I18" s="23" t="s">
        <v>22</v>
      </c>
      <c r="J18" s="24" t="s">
        <v>22</v>
      </c>
      <c r="K18" s="24" t="s">
        <v>22</v>
      </c>
      <c r="L18" s="568"/>
    </row>
    <row r="19" spans="1:12" x14ac:dyDescent="0.2">
      <c r="A19" s="16">
        <v>7</v>
      </c>
      <c r="B19" s="570" t="s">
        <v>31</v>
      </c>
      <c r="C19" s="571"/>
      <c r="D19" s="19" t="s">
        <v>32</v>
      </c>
      <c r="E19" s="11"/>
      <c r="F19" s="369"/>
      <c r="G19" s="11"/>
      <c r="H19" s="195"/>
      <c r="I19" s="23" t="s">
        <v>22</v>
      </c>
      <c r="J19" s="24" t="s">
        <v>22</v>
      </c>
      <c r="K19" s="24" t="s">
        <v>22</v>
      </c>
      <c r="L19" s="568"/>
    </row>
    <row r="20" spans="1:12" x14ac:dyDescent="0.2">
      <c r="A20" s="16">
        <v>8</v>
      </c>
      <c r="B20" s="570" t="s">
        <v>33</v>
      </c>
      <c r="C20" s="571"/>
      <c r="D20" s="19" t="s">
        <v>32</v>
      </c>
      <c r="E20" s="11"/>
      <c r="F20" s="369"/>
      <c r="G20" s="11"/>
      <c r="H20" s="195"/>
      <c r="I20" s="23" t="s">
        <v>22</v>
      </c>
      <c r="J20" s="24" t="s">
        <v>22</v>
      </c>
      <c r="K20" s="24" t="s">
        <v>22</v>
      </c>
      <c r="L20" s="569"/>
    </row>
    <row r="21" spans="1:12" x14ac:dyDescent="0.2">
      <c r="A21" s="16">
        <v>9</v>
      </c>
      <c r="B21" s="609" t="s">
        <v>347</v>
      </c>
      <c r="C21" s="610"/>
      <c r="D21" s="19" t="s">
        <v>24</v>
      </c>
      <c r="E21" s="11"/>
      <c r="F21" s="369"/>
      <c r="G21" s="11"/>
      <c r="H21" s="195"/>
      <c r="I21" s="23" t="s">
        <v>22</v>
      </c>
      <c r="J21" s="24" t="s">
        <v>22</v>
      </c>
      <c r="K21" s="24" t="s">
        <v>22</v>
      </c>
      <c r="L21" s="567" t="s">
        <v>39</v>
      </c>
    </row>
    <row r="22" spans="1:12" x14ac:dyDescent="0.2">
      <c r="A22" s="16">
        <v>10</v>
      </c>
      <c r="B22" s="570" t="s">
        <v>34</v>
      </c>
      <c r="C22" s="571"/>
      <c r="D22" s="19" t="s">
        <v>35</v>
      </c>
      <c r="E22" s="24"/>
      <c r="F22" s="359"/>
      <c r="G22" s="24"/>
      <c r="H22" s="191"/>
      <c r="I22" s="23" t="s">
        <v>22</v>
      </c>
      <c r="J22" s="24" t="s">
        <v>22</v>
      </c>
      <c r="K22" s="191" t="s">
        <v>22</v>
      </c>
      <c r="L22" s="568"/>
    </row>
    <row r="23" spans="1:12" x14ac:dyDescent="0.2">
      <c r="A23" s="16">
        <v>11</v>
      </c>
      <c r="B23" s="570" t="s">
        <v>37</v>
      </c>
      <c r="C23" s="571"/>
      <c r="D23" s="19" t="s">
        <v>38</v>
      </c>
      <c r="E23" s="11">
        <v>0.2</v>
      </c>
      <c r="F23" s="11">
        <v>0.2</v>
      </c>
      <c r="G23" s="11">
        <v>0.3</v>
      </c>
      <c r="H23" s="11">
        <v>0.3</v>
      </c>
      <c r="I23" s="12">
        <v>0.3</v>
      </c>
      <c r="J23" s="11">
        <v>0.2</v>
      </c>
      <c r="K23" s="195">
        <v>0.2</v>
      </c>
      <c r="L23" s="568"/>
    </row>
    <row r="24" spans="1:12" x14ac:dyDescent="0.2">
      <c r="A24" s="16">
        <v>12</v>
      </c>
      <c r="B24" s="570" t="s">
        <v>40</v>
      </c>
      <c r="C24" s="571"/>
      <c r="D24" s="19" t="s">
        <v>32</v>
      </c>
      <c r="E24" s="11"/>
      <c r="F24" s="369"/>
      <c r="G24" s="11"/>
      <c r="H24" s="195"/>
      <c r="I24" s="23" t="s">
        <v>22</v>
      </c>
      <c r="J24" s="24" t="s">
        <v>22</v>
      </c>
      <c r="K24" s="24" t="s">
        <v>22</v>
      </c>
      <c r="L24" s="568"/>
    </row>
    <row r="25" spans="1:12" x14ac:dyDescent="0.2">
      <c r="A25" s="16">
        <v>13</v>
      </c>
      <c r="B25" s="570" t="s">
        <v>41</v>
      </c>
      <c r="C25" s="571"/>
      <c r="D25" s="19" t="s">
        <v>32</v>
      </c>
      <c r="E25" s="11"/>
      <c r="F25" s="369"/>
      <c r="G25" s="11"/>
      <c r="H25" s="195"/>
      <c r="I25" s="23" t="s">
        <v>22</v>
      </c>
      <c r="J25" s="24" t="s">
        <v>22</v>
      </c>
      <c r="K25" s="24" t="s">
        <v>22</v>
      </c>
      <c r="L25" s="569"/>
    </row>
    <row r="26" spans="1:12" x14ac:dyDescent="0.2">
      <c r="A26" s="16">
        <v>14</v>
      </c>
      <c r="B26" s="570" t="s">
        <v>42</v>
      </c>
      <c r="C26" s="571"/>
      <c r="D26" s="19" t="s">
        <v>43</v>
      </c>
      <c r="E26" s="11"/>
      <c r="F26" s="369"/>
      <c r="G26" s="11"/>
      <c r="H26" s="195"/>
      <c r="I26" s="23" t="s">
        <v>22</v>
      </c>
      <c r="J26" s="24" t="s">
        <v>22</v>
      </c>
      <c r="K26" s="24" t="s">
        <v>22</v>
      </c>
      <c r="L26" s="567" t="s">
        <v>44</v>
      </c>
    </row>
    <row r="27" spans="1:12" x14ac:dyDescent="0.2">
      <c r="A27" s="16">
        <v>15</v>
      </c>
      <c r="B27" s="570" t="s">
        <v>45</v>
      </c>
      <c r="C27" s="571"/>
      <c r="D27" s="19" t="s">
        <v>46</v>
      </c>
      <c r="E27" s="11"/>
      <c r="F27" s="369"/>
      <c r="G27" s="11"/>
      <c r="H27" s="195"/>
      <c r="I27" s="23" t="s">
        <v>22</v>
      </c>
      <c r="J27" s="24" t="s">
        <v>22</v>
      </c>
      <c r="K27" s="24" t="s">
        <v>22</v>
      </c>
      <c r="L27" s="568"/>
    </row>
    <row r="28" spans="1:12" ht="24" customHeight="1" x14ac:dyDescent="0.2">
      <c r="A28" s="16">
        <v>16</v>
      </c>
      <c r="B28" s="611" t="s">
        <v>352</v>
      </c>
      <c r="C28" s="612"/>
      <c r="D28" s="19" t="s">
        <v>46</v>
      </c>
      <c r="E28" s="11"/>
      <c r="F28" s="369"/>
      <c r="G28" s="11"/>
      <c r="H28" s="195"/>
      <c r="I28" s="23" t="s">
        <v>22</v>
      </c>
      <c r="J28" s="24" t="s">
        <v>22</v>
      </c>
      <c r="K28" s="24" t="s">
        <v>22</v>
      </c>
      <c r="L28" s="568"/>
    </row>
    <row r="29" spans="1:12" x14ac:dyDescent="0.2">
      <c r="A29" s="16">
        <v>17</v>
      </c>
      <c r="B29" s="570" t="s">
        <v>47</v>
      </c>
      <c r="C29" s="571"/>
      <c r="D29" s="19" t="s">
        <v>46</v>
      </c>
      <c r="E29" s="11"/>
      <c r="F29" s="369"/>
      <c r="G29" s="11"/>
      <c r="H29" s="195"/>
      <c r="I29" s="23" t="s">
        <v>22</v>
      </c>
      <c r="J29" s="24" t="s">
        <v>22</v>
      </c>
      <c r="K29" s="24" t="s">
        <v>22</v>
      </c>
      <c r="L29" s="568"/>
    </row>
    <row r="30" spans="1:12" x14ac:dyDescent="0.2">
      <c r="A30" s="16">
        <v>18</v>
      </c>
      <c r="B30" s="570" t="s">
        <v>48</v>
      </c>
      <c r="C30" s="571"/>
      <c r="D30" s="19" t="s">
        <v>46</v>
      </c>
      <c r="E30" s="11"/>
      <c r="F30" s="369"/>
      <c r="G30" s="11"/>
      <c r="H30" s="195"/>
      <c r="I30" s="23" t="s">
        <v>22</v>
      </c>
      <c r="J30" s="24" t="s">
        <v>22</v>
      </c>
      <c r="K30" s="24" t="s">
        <v>22</v>
      </c>
      <c r="L30" s="568"/>
    </row>
    <row r="31" spans="1:12" x14ac:dyDescent="0.2">
      <c r="A31" s="16">
        <v>19</v>
      </c>
      <c r="B31" s="570" t="s">
        <v>49</v>
      </c>
      <c r="C31" s="571"/>
      <c r="D31" s="19" t="s">
        <v>46</v>
      </c>
      <c r="E31" s="11"/>
      <c r="F31" s="369"/>
      <c r="G31" s="11"/>
      <c r="H31" s="195"/>
      <c r="I31" s="23" t="s">
        <v>22</v>
      </c>
      <c r="J31" s="24" t="s">
        <v>22</v>
      </c>
      <c r="K31" s="24" t="s">
        <v>22</v>
      </c>
      <c r="L31" s="568"/>
    </row>
    <row r="32" spans="1:12" x14ac:dyDescent="0.2">
      <c r="A32" s="16">
        <v>20</v>
      </c>
      <c r="B32" s="570" t="s">
        <v>50</v>
      </c>
      <c r="C32" s="571"/>
      <c r="D32" s="19" t="s">
        <v>46</v>
      </c>
      <c r="E32" s="11"/>
      <c r="F32" s="369"/>
      <c r="G32" s="11"/>
      <c r="H32" s="195"/>
      <c r="I32" s="23" t="s">
        <v>22</v>
      </c>
      <c r="J32" s="24" t="s">
        <v>22</v>
      </c>
      <c r="K32" s="24" t="s">
        <v>22</v>
      </c>
      <c r="L32" s="569"/>
    </row>
    <row r="33" spans="1:12" x14ac:dyDescent="0.2">
      <c r="A33" s="16">
        <v>21</v>
      </c>
      <c r="B33" s="570" t="s">
        <v>51</v>
      </c>
      <c r="C33" s="571"/>
      <c r="D33" s="19"/>
      <c r="E33" s="11"/>
      <c r="F33" s="369"/>
      <c r="G33" s="11"/>
      <c r="H33" s="195"/>
      <c r="I33" s="23" t="s">
        <v>22</v>
      </c>
      <c r="J33" s="24" t="s">
        <v>22</v>
      </c>
      <c r="K33" s="24" t="s">
        <v>22</v>
      </c>
      <c r="L33" s="567" t="s">
        <v>36</v>
      </c>
    </row>
    <row r="34" spans="1:12" x14ac:dyDescent="0.2">
      <c r="A34" s="16">
        <v>22</v>
      </c>
      <c r="B34" s="570" t="s">
        <v>53</v>
      </c>
      <c r="C34" s="571"/>
      <c r="D34" s="19" t="s">
        <v>54</v>
      </c>
      <c r="E34" s="11"/>
      <c r="F34" s="369"/>
      <c r="G34" s="11"/>
      <c r="H34" s="195"/>
      <c r="I34" s="23" t="s">
        <v>22</v>
      </c>
      <c r="J34" s="24" t="s">
        <v>22</v>
      </c>
      <c r="K34" s="24" t="s">
        <v>22</v>
      </c>
      <c r="L34" s="568"/>
    </row>
    <row r="35" spans="1:12" x14ac:dyDescent="0.2">
      <c r="A35" s="16">
        <v>23</v>
      </c>
      <c r="B35" s="570" t="s">
        <v>56</v>
      </c>
      <c r="C35" s="571"/>
      <c r="D35" s="19" t="s">
        <v>54</v>
      </c>
      <c r="E35" s="11"/>
      <c r="F35" s="369"/>
      <c r="G35" s="11"/>
      <c r="H35" s="195"/>
      <c r="I35" s="23" t="s">
        <v>22</v>
      </c>
      <c r="J35" s="24" t="s">
        <v>22</v>
      </c>
      <c r="K35" s="24" t="s">
        <v>22</v>
      </c>
      <c r="L35" s="568"/>
    </row>
    <row r="36" spans="1:12" x14ac:dyDescent="0.2">
      <c r="A36" s="16">
        <v>24</v>
      </c>
      <c r="B36" s="570" t="s">
        <v>57</v>
      </c>
      <c r="C36" s="571"/>
      <c r="D36" s="19" t="s">
        <v>54</v>
      </c>
      <c r="E36" s="11"/>
      <c r="F36" s="369"/>
      <c r="G36" s="11"/>
      <c r="H36" s="195"/>
      <c r="I36" s="23" t="s">
        <v>22</v>
      </c>
      <c r="J36" s="24" t="s">
        <v>22</v>
      </c>
      <c r="K36" s="24" t="s">
        <v>22</v>
      </c>
      <c r="L36" s="568"/>
    </row>
    <row r="37" spans="1:12" x14ac:dyDescent="0.2">
      <c r="A37" s="16">
        <v>25</v>
      </c>
      <c r="B37" s="570" t="s">
        <v>58</v>
      </c>
      <c r="C37" s="571"/>
      <c r="D37" s="19" t="s">
        <v>54</v>
      </c>
      <c r="E37" s="11"/>
      <c r="F37" s="369"/>
      <c r="G37" s="11"/>
      <c r="H37" s="195"/>
      <c r="I37" s="23" t="s">
        <v>22</v>
      </c>
      <c r="J37" s="24" t="s">
        <v>22</v>
      </c>
      <c r="K37" s="24" t="s">
        <v>22</v>
      </c>
      <c r="L37" s="568"/>
    </row>
    <row r="38" spans="1:12" x14ac:dyDescent="0.2">
      <c r="A38" s="16">
        <v>26</v>
      </c>
      <c r="B38" s="570" t="s">
        <v>59</v>
      </c>
      <c r="C38" s="571"/>
      <c r="D38" s="19" t="s">
        <v>52</v>
      </c>
      <c r="E38" s="11"/>
      <c r="F38" s="369"/>
      <c r="G38" s="11"/>
      <c r="H38" s="195"/>
      <c r="I38" s="23" t="s">
        <v>22</v>
      </c>
      <c r="J38" s="24" t="s">
        <v>22</v>
      </c>
      <c r="K38" s="24" t="s">
        <v>22</v>
      </c>
      <c r="L38" s="568"/>
    </row>
    <row r="39" spans="1:12" x14ac:dyDescent="0.2">
      <c r="A39" s="16">
        <v>27</v>
      </c>
      <c r="B39" s="570" t="s">
        <v>60</v>
      </c>
      <c r="C39" s="571"/>
      <c r="D39" s="19" t="s">
        <v>46</v>
      </c>
      <c r="E39" s="11"/>
      <c r="F39" s="369"/>
      <c r="G39" s="11"/>
      <c r="H39" s="195"/>
      <c r="I39" s="23" t="s">
        <v>22</v>
      </c>
      <c r="J39" s="24" t="s">
        <v>22</v>
      </c>
      <c r="K39" s="24" t="s">
        <v>22</v>
      </c>
      <c r="L39" s="568"/>
    </row>
    <row r="40" spans="1:12" x14ac:dyDescent="0.2">
      <c r="A40" s="16">
        <v>28</v>
      </c>
      <c r="B40" s="570" t="s">
        <v>61</v>
      </c>
      <c r="C40" s="571"/>
      <c r="D40" s="19" t="s">
        <v>54</v>
      </c>
      <c r="E40" s="11"/>
      <c r="F40" s="369"/>
      <c r="G40" s="11"/>
      <c r="H40" s="195"/>
      <c r="I40" s="23" t="s">
        <v>22</v>
      </c>
      <c r="J40" s="24" t="s">
        <v>22</v>
      </c>
      <c r="K40" s="24" t="s">
        <v>22</v>
      </c>
      <c r="L40" s="568"/>
    </row>
    <row r="41" spans="1:12" x14ac:dyDescent="0.2">
      <c r="A41" s="16">
        <v>29</v>
      </c>
      <c r="B41" s="570" t="s">
        <v>62</v>
      </c>
      <c r="C41" s="571"/>
      <c r="D41" s="19" t="s">
        <v>54</v>
      </c>
      <c r="E41" s="11"/>
      <c r="F41" s="369"/>
      <c r="G41" s="11"/>
      <c r="H41" s="195"/>
      <c r="I41" s="23" t="s">
        <v>22</v>
      </c>
      <c r="J41" s="24" t="s">
        <v>22</v>
      </c>
      <c r="K41" s="24" t="s">
        <v>22</v>
      </c>
      <c r="L41" s="568"/>
    </row>
    <row r="42" spans="1:12" x14ac:dyDescent="0.2">
      <c r="A42" s="16">
        <v>30</v>
      </c>
      <c r="B42" s="570" t="s">
        <v>63</v>
      </c>
      <c r="C42" s="571"/>
      <c r="D42" s="19" t="s">
        <v>54</v>
      </c>
      <c r="E42" s="11"/>
      <c r="F42" s="369"/>
      <c r="G42" s="11"/>
      <c r="H42" s="195"/>
      <c r="I42" s="23" t="s">
        <v>22</v>
      </c>
      <c r="J42" s="24" t="s">
        <v>22</v>
      </c>
      <c r="K42" s="24" t="s">
        <v>22</v>
      </c>
      <c r="L42" s="568"/>
    </row>
    <row r="43" spans="1:12" x14ac:dyDescent="0.2">
      <c r="A43" s="16">
        <v>31</v>
      </c>
      <c r="B43" s="570" t="s">
        <v>64</v>
      </c>
      <c r="C43" s="571"/>
      <c r="D43" s="19" t="s">
        <v>54</v>
      </c>
      <c r="E43" s="11"/>
      <c r="F43" s="369"/>
      <c r="G43" s="11"/>
      <c r="H43" s="195"/>
      <c r="I43" s="23" t="s">
        <v>22</v>
      </c>
      <c r="J43" s="24" t="s">
        <v>22</v>
      </c>
      <c r="K43" s="24" t="s">
        <v>22</v>
      </c>
      <c r="L43" s="569"/>
    </row>
    <row r="44" spans="1:12" x14ac:dyDescent="0.2">
      <c r="A44" s="16">
        <v>32</v>
      </c>
      <c r="B44" s="570" t="s">
        <v>65</v>
      </c>
      <c r="C44" s="571"/>
      <c r="D44" s="19" t="s">
        <v>30</v>
      </c>
      <c r="E44" s="11"/>
      <c r="F44" s="369"/>
      <c r="G44" s="11"/>
      <c r="H44" s="195"/>
      <c r="I44" s="23" t="s">
        <v>22</v>
      </c>
      <c r="J44" s="24" t="s">
        <v>22</v>
      </c>
      <c r="K44" s="24" t="s">
        <v>22</v>
      </c>
      <c r="L44" s="567" t="s">
        <v>25</v>
      </c>
    </row>
    <row r="45" spans="1:12" x14ac:dyDescent="0.2">
      <c r="A45" s="16">
        <v>33</v>
      </c>
      <c r="B45" s="570" t="s">
        <v>66</v>
      </c>
      <c r="C45" s="571"/>
      <c r="D45" s="19" t="s">
        <v>24</v>
      </c>
      <c r="E45" s="11"/>
      <c r="F45" s="369"/>
      <c r="G45" s="11"/>
      <c r="H45" s="195"/>
      <c r="I45" s="23" t="s">
        <v>22</v>
      </c>
      <c r="J45" s="24" t="s">
        <v>22</v>
      </c>
      <c r="K45" s="24" t="s">
        <v>22</v>
      </c>
      <c r="L45" s="568"/>
    </row>
    <row r="46" spans="1:12" x14ac:dyDescent="0.2">
      <c r="A46" s="16">
        <v>34</v>
      </c>
      <c r="B46" s="570" t="s">
        <v>67</v>
      </c>
      <c r="C46" s="571"/>
      <c r="D46" s="19" t="s">
        <v>68</v>
      </c>
      <c r="E46" s="25">
        <v>7.0000000000000007E-2</v>
      </c>
      <c r="F46" s="25">
        <v>0.06</v>
      </c>
      <c r="G46" s="25">
        <v>1.75</v>
      </c>
      <c r="H46" s="25">
        <v>0.04</v>
      </c>
      <c r="I46" s="27">
        <v>1.75</v>
      </c>
      <c r="J46" s="25">
        <v>0.04</v>
      </c>
      <c r="K46" s="198">
        <v>0.48000000000000004</v>
      </c>
      <c r="L46" s="568"/>
    </row>
    <row r="47" spans="1:12" x14ac:dyDescent="0.2">
      <c r="A47" s="16">
        <v>35</v>
      </c>
      <c r="B47" s="570" t="s">
        <v>69</v>
      </c>
      <c r="C47" s="571"/>
      <c r="D47" s="19" t="s">
        <v>68</v>
      </c>
      <c r="E47" s="369"/>
      <c r="F47" s="369"/>
      <c r="G47" s="11"/>
      <c r="H47" s="195"/>
      <c r="I47" s="23" t="s">
        <v>22</v>
      </c>
      <c r="J47" s="24" t="s">
        <v>22</v>
      </c>
      <c r="K47" s="24" t="s">
        <v>22</v>
      </c>
      <c r="L47" s="568"/>
    </row>
    <row r="48" spans="1:12" x14ac:dyDescent="0.2">
      <c r="A48" s="16">
        <v>36</v>
      </c>
      <c r="B48" s="570" t="s">
        <v>70</v>
      </c>
      <c r="C48" s="571"/>
      <c r="D48" s="19" t="s">
        <v>24</v>
      </c>
      <c r="E48" s="369"/>
      <c r="F48" s="369"/>
      <c r="G48" s="11"/>
      <c r="H48" s="195"/>
      <c r="I48" s="23" t="s">
        <v>22</v>
      </c>
      <c r="J48" s="24" t="s">
        <v>22</v>
      </c>
      <c r="K48" s="24" t="s">
        <v>22</v>
      </c>
      <c r="L48" s="568"/>
    </row>
    <row r="49" spans="1:12" x14ac:dyDescent="0.2">
      <c r="A49" s="16">
        <v>37</v>
      </c>
      <c r="B49" s="570" t="s">
        <v>71</v>
      </c>
      <c r="C49" s="571"/>
      <c r="D49" s="19" t="s">
        <v>24</v>
      </c>
      <c r="E49" s="24">
        <v>6.0000000000000001E-3</v>
      </c>
      <c r="F49" s="24">
        <v>0.01</v>
      </c>
      <c r="G49" s="24">
        <v>0.14399999999999999</v>
      </c>
      <c r="H49" s="24">
        <v>6.0000000000000001E-3</v>
      </c>
      <c r="I49" s="23">
        <v>0.14399999999999999</v>
      </c>
      <c r="J49" s="24">
        <v>6.0000000000000001E-3</v>
      </c>
      <c r="K49" s="197">
        <v>4.1000000000000002E-2</v>
      </c>
      <c r="L49" s="569"/>
    </row>
    <row r="50" spans="1:12" x14ac:dyDescent="0.2">
      <c r="A50" s="16">
        <v>38</v>
      </c>
      <c r="B50" s="570" t="s">
        <v>72</v>
      </c>
      <c r="C50" s="571"/>
      <c r="D50" s="19" t="s">
        <v>52</v>
      </c>
      <c r="E50" s="11">
        <v>4.7</v>
      </c>
      <c r="F50" s="11">
        <v>8.6</v>
      </c>
      <c r="G50" s="11">
        <v>6.6</v>
      </c>
      <c r="H50" s="11">
        <v>7.4</v>
      </c>
      <c r="I50" s="12">
        <v>8.6</v>
      </c>
      <c r="J50" s="11">
        <v>4.7</v>
      </c>
      <c r="K50" s="195">
        <v>6.8</v>
      </c>
      <c r="L50" s="567" t="s">
        <v>39</v>
      </c>
    </row>
    <row r="51" spans="1:12" x14ac:dyDescent="0.2">
      <c r="A51" s="16">
        <v>39</v>
      </c>
      <c r="B51" s="570" t="s">
        <v>361</v>
      </c>
      <c r="C51" s="571"/>
      <c r="D51" s="19" t="s">
        <v>46</v>
      </c>
      <c r="E51" s="20">
        <v>14</v>
      </c>
      <c r="F51" s="20">
        <v>30</v>
      </c>
      <c r="G51" s="20">
        <v>28</v>
      </c>
      <c r="H51" s="20">
        <v>22</v>
      </c>
      <c r="I51" s="21">
        <v>30</v>
      </c>
      <c r="J51" s="20">
        <v>14</v>
      </c>
      <c r="K51" s="196">
        <v>24</v>
      </c>
      <c r="L51" s="568"/>
    </row>
    <row r="52" spans="1:12" x14ac:dyDescent="0.2">
      <c r="A52" s="16">
        <v>40</v>
      </c>
      <c r="B52" s="570" t="s">
        <v>74</v>
      </c>
      <c r="C52" s="571"/>
      <c r="D52" s="19" t="s">
        <v>35</v>
      </c>
      <c r="E52" s="20">
        <v>41</v>
      </c>
      <c r="F52" s="20">
        <v>77</v>
      </c>
      <c r="G52" s="20">
        <v>109</v>
      </c>
      <c r="H52" s="20">
        <v>63</v>
      </c>
      <c r="I52" s="21">
        <v>109</v>
      </c>
      <c r="J52" s="20">
        <v>41</v>
      </c>
      <c r="K52" s="196">
        <v>72</v>
      </c>
      <c r="L52" s="569"/>
    </row>
    <row r="53" spans="1:12" x14ac:dyDescent="0.2">
      <c r="A53" s="16">
        <v>41</v>
      </c>
      <c r="B53" s="570" t="s">
        <v>75</v>
      </c>
      <c r="C53" s="571"/>
      <c r="D53" s="19" t="s">
        <v>27</v>
      </c>
      <c r="E53" s="11" t="s">
        <v>504</v>
      </c>
      <c r="F53" s="10" t="s">
        <v>504</v>
      </c>
      <c r="G53" s="10" t="s">
        <v>504</v>
      </c>
      <c r="H53" s="10" t="s">
        <v>504</v>
      </c>
      <c r="I53" s="27" t="s">
        <v>504</v>
      </c>
      <c r="J53" s="25" t="s">
        <v>504</v>
      </c>
      <c r="K53" s="198" t="s">
        <v>504</v>
      </c>
      <c r="L53" s="567" t="s">
        <v>44</v>
      </c>
    </row>
    <row r="54" spans="1:12" x14ac:dyDescent="0.2">
      <c r="A54" s="16">
        <v>42</v>
      </c>
      <c r="B54" s="570" t="s">
        <v>76</v>
      </c>
      <c r="C54" s="571"/>
      <c r="D54" s="19" t="s">
        <v>46</v>
      </c>
      <c r="E54" s="369"/>
      <c r="F54" s="369"/>
      <c r="G54" s="11"/>
      <c r="H54" s="195"/>
      <c r="I54" s="23" t="s">
        <v>22</v>
      </c>
      <c r="J54" s="24" t="s">
        <v>22</v>
      </c>
      <c r="K54" s="24" t="s">
        <v>22</v>
      </c>
      <c r="L54" s="568"/>
    </row>
    <row r="55" spans="1:12" x14ac:dyDescent="0.2">
      <c r="A55" s="16">
        <v>43</v>
      </c>
      <c r="B55" s="570" t="s">
        <v>77</v>
      </c>
      <c r="C55" s="571"/>
      <c r="D55" s="19" t="s">
        <v>46</v>
      </c>
      <c r="E55" s="369"/>
      <c r="F55" s="369"/>
      <c r="G55" s="11"/>
      <c r="H55" s="195"/>
      <c r="I55" s="23" t="s">
        <v>22</v>
      </c>
      <c r="J55" s="24" t="s">
        <v>22</v>
      </c>
      <c r="K55" s="24" t="s">
        <v>22</v>
      </c>
      <c r="L55" s="568"/>
    </row>
    <row r="56" spans="1:12" x14ac:dyDescent="0.2">
      <c r="A56" s="16">
        <v>44</v>
      </c>
      <c r="B56" s="570" t="s">
        <v>78</v>
      </c>
      <c r="C56" s="571"/>
      <c r="D56" s="19" t="s">
        <v>79</v>
      </c>
      <c r="E56" s="24" t="s">
        <v>80</v>
      </c>
      <c r="F56" s="24" t="s">
        <v>80</v>
      </c>
      <c r="G56" s="24">
        <v>7.0000000000000001E-3</v>
      </c>
      <c r="H56" s="24" t="s">
        <v>80</v>
      </c>
      <c r="I56" s="23">
        <v>7.0000000000000001E-3</v>
      </c>
      <c r="J56" s="24" t="s">
        <v>80</v>
      </c>
      <c r="K56" s="197" t="s">
        <v>80</v>
      </c>
      <c r="L56" s="568"/>
    </row>
    <row r="57" spans="1:12" x14ac:dyDescent="0.2">
      <c r="A57" s="16">
        <v>45</v>
      </c>
      <c r="B57" s="570" t="s">
        <v>81</v>
      </c>
      <c r="C57" s="571"/>
      <c r="D57" s="19" t="s">
        <v>46</v>
      </c>
      <c r="E57" s="369"/>
      <c r="F57" s="369"/>
      <c r="G57" s="11"/>
      <c r="H57" s="195"/>
      <c r="I57" s="23" t="s">
        <v>22</v>
      </c>
      <c r="J57" s="24" t="s">
        <v>22</v>
      </c>
      <c r="K57" s="24" t="s">
        <v>22</v>
      </c>
      <c r="L57" s="569"/>
    </row>
    <row r="58" spans="1:12" x14ac:dyDescent="0.2">
      <c r="A58" s="16">
        <v>46</v>
      </c>
      <c r="B58" s="570" t="s">
        <v>684</v>
      </c>
      <c r="C58" s="571"/>
      <c r="D58" s="19" t="s">
        <v>35</v>
      </c>
      <c r="E58" s="11">
        <v>0.6</v>
      </c>
      <c r="F58" s="11">
        <v>1</v>
      </c>
      <c r="G58" s="11">
        <v>4.0999999999999996</v>
      </c>
      <c r="H58" s="11">
        <v>1</v>
      </c>
      <c r="I58" s="12">
        <v>4.0999999999999996</v>
      </c>
      <c r="J58" s="11">
        <v>0.6</v>
      </c>
      <c r="K58" s="195">
        <v>1.7</v>
      </c>
      <c r="L58" s="567" t="s">
        <v>73</v>
      </c>
    </row>
    <row r="59" spans="1:12" x14ac:dyDescent="0.2">
      <c r="A59" s="16">
        <v>47</v>
      </c>
      <c r="B59" s="570" t="s">
        <v>679</v>
      </c>
      <c r="C59" s="571"/>
      <c r="D59" s="19" t="s">
        <v>22</v>
      </c>
      <c r="E59" s="11">
        <v>6.9</v>
      </c>
      <c r="F59" s="11">
        <v>7.3</v>
      </c>
      <c r="G59" s="11">
        <v>7</v>
      </c>
      <c r="H59" s="11">
        <v>6.7</v>
      </c>
      <c r="I59" s="12">
        <v>7.3</v>
      </c>
      <c r="J59" s="11">
        <v>6.7</v>
      </c>
      <c r="K59" s="195">
        <v>7</v>
      </c>
      <c r="L59" s="568"/>
    </row>
    <row r="60" spans="1:12" x14ac:dyDescent="0.2">
      <c r="A60" s="16">
        <v>48</v>
      </c>
      <c r="B60" s="570" t="s">
        <v>83</v>
      </c>
      <c r="C60" s="571"/>
      <c r="D60" s="19" t="s">
        <v>22</v>
      </c>
      <c r="E60" s="369"/>
      <c r="F60" s="369"/>
      <c r="G60" s="11"/>
      <c r="H60" s="195"/>
      <c r="I60" s="23" t="s">
        <v>22</v>
      </c>
      <c r="J60" s="24" t="s">
        <v>22</v>
      </c>
      <c r="K60" s="24" t="s">
        <v>22</v>
      </c>
      <c r="L60" s="568"/>
    </row>
    <row r="61" spans="1:12" x14ac:dyDescent="0.2">
      <c r="A61" s="16">
        <v>49</v>
      </c>
      <c r="B61" s="570" t="s">
        <v>84</v>
      </c>
      <c r="C61" s="571"/>
      <c r="D61" s="19" t="s">
        <v>22</v>
      </c>
      <c r="E61" s="20" t="s">
        <v>499</v>
      </c>
      <c r="F61" s="20" t="s">
        <v>499</v>
      </c>
      <c r="G61" s="20" t="s">
        <v>499</v>
      </c>
      <c r="H61" s="11" t="s">
        <v>499</v>
      </c>
      <c r="I61" s="28" t="s">
        <v>22</v>
      </c>
      <c r="J61" s="160" t="s">
        <v>22</v>
      </c>
      <c r="K61" s="199" t="s">
        <v>22</v>
      </c>
      <c r="L61" s="568"/>
    </row>
    <row r="62" spans="1:12" x14ac:dyDescent="0.2">
      <c r="A62" s="16">
        <v>50</v>
      </c>
      <c r="B62" s="570" t="s">
        <v>85</v>
      </c>
      <c r="C62" s="571"/>
      <c r="D62" s="19" t="s">
        <v>86</v>
      </c>
      <c r="E62" s="11">
        <v>2.2999999999999998</v>
      </c>
      <c r="F62" s="11">
        <v>3.9</v>
      </c>
      <c r="G62" s="11">
        <v>12.6</v>
      </c>
      <c r="H62" s="11">
        <v>3.5</v>
      </c>
      <c r="I62" s="12">
        <v>12.6</v>
      </c>
      <c r="J62" s="11">
        <v>2.2999999999999998</v>
      </c>
      <c r="K62" s="195">
        <v>5.6</v>
      </c>
      <c r="L62" s="568"/>
    </row>
    <row r="63" spans="1:12" ht="13.8" thickBot="1" x14ac:dyDescent="0.25">
      <c r="A63" s="16">
        <v>51</v>
      </c>
      <c r="B63" s="668" t="s">
        <v>87</v>
      </c>
      <c r="C63" s="669"/>
      <c r="D63" s="29" t="s">
        <v>86</v>
      </c>
      <c r="E63" s="30">
        <v>1.3</v>
      </c>
      <c r="F63" s="11">
        <v>0.7</v>
      </c>
      <c r="G63" s="11">
        <v>21.8</v>
      </c>
      <c r="H63" s="11">
        <v>0.6</v>
      </c>
      <c r="I63" s="12">
        <v>21.8</v>
      </c>
      <c r="J63" s="11">
        <v>0.6</v>
      </c>
      <c r="K63" s="195">
        <v>6.1000000000000005</v>
      </c>
      <c r="L63" s="572"/>
    </row>
    <row r="64" spans="1:12" x14ac:dyDescent="0.2">
      <c r="A64" s="592" t="s">
        <v>88</v>
      </c>
      <c r="B64" s="593"/>
      <c r="C64" s="594"/>
      <c r="D64" s="13" t="s">
        <v>16</v>
      </c>
      <c r="E64" s="358"/>
      <c r="F64" s="141" t="s">
        <v>365</v>
      </c>
      <c r="G64" s="141" t="s">
        <v>366</v>
      </c>
      <c r="H64" s="300"/>
      <c r="I64" s="235"/>
      <c r="J64" s="228"/>
      <c r="K64" s="229"/>
      <c r="L64" s="32"/>
    </row>
    <row r="65" spans="1:12" x14ac:dyDescent="0.2">
      <c r="A65" s="35">
        <v>1</v>
      </c>
      <c r="B65" s="17" t="s">
        <v>89</v>
      </c>
      <c r="C65" s="18"/>
      <c r="D65" s="19" t="s">
        <v>91</v>
      </c>
      <c r="E65" s="388">
        <v>2.7</v>
      </c>
      <c r="F65" s="25">
        <v>4.0999999999999996</v>
      </c>
      <c r="G65" s="25">
        <v>21.7</v>
      </c>
      <c r="H65" s="205">
        <v>3.2</v>
      </c>
      <c r="I65" s="27">
        <v>21.7</v>
      </c>
      <c r="J65" s="25">
        <v>2.7</v>
      </c>
      <c r="K65" s="198">
        <v>7.9</v>
      </c>
      <c r="L65" s="567" t="s">
        <v>73</v>
      </c>
    </row>
    <row r="66" spans="1:12" x14ac:dyDescent="0.2">
      <c r="A66" s="35">
        <v>2</v>
      </c>
      <c r="B66" s="17" t="s">
        <v>90</v>
      </c>
      <c r="C66" s="18"/>
      <c r="D66" s="19" t="s">
        <v>91</v>
      </c>
      <c r="E66" s="158" t="s">
        <v>584</v>
      </c>
      <c r="F66" s="158" t="s">
        <v>584</v>
      </c>
      <c r="G66" s="158">
        <v>7.0000000000000007E-2</v>
      </c>
      <c r="H66" s="191" t="s">
        <v>584</v>
      </c>
      <c r="I66" s="23">
        <v>7.0000000000000007E-2</v>
      </c>
      <c r="J66" s="24" t="s">
        <v>584</v>
      </c>
      <c r="K66" s="197" t="s">
        <v>584</v>
      </c>
      <c r="L66" s="568"/>
    </row>
    <row r="67" spans="1:12" x14ac:dyDescent="0.2">
      <c r="A67" s="35">
        <v>3</v>
      </c>
      <c r="B67" s="437" t="s">
        <v>720</v>
      </c>
      <c r="C67" s="18"/>
      <c r="D67" s="19" t="s">
        <v>91</v>
      </c>
      <c r="E67" s="37">
        <v>1.5</v>
      </c>
      <c r="F67" s="37" t="s">
        <v>494</v>
      </c>
      <c r="G67" s="37">
        <v>0.8</v>
      </c>
      <c r="H67" s="188" t="s">
        <v>494</v>
      </c>
      <c r="I67" s="12">
        <v>1.5</v>
      </c>
      <c r="J67" s="11" t="s">
        <v>494</v>
      </c>
      <c r="K67" s="195">
        <v>0.6</v>
      </c>
      <c r="L67" s="568"/>
    </row>
    <row r="68" spans="1:12" x14ac:dyDescent="0.2">
      <c r="A68" s="35">
        <v>4</v>
      </c>
      <c r="B68" s="437" t="s">
        <v>721</v>
      </c>
      <c r="C68" s="18"/>
      <c r="D68" s="19" t="s">
        <v>91</v>
      </c>
      <c r="E68" s="37">
        <v>2.2999999999999998</v>
      </c>
      <c r="F68" s="37">
        <v>2</v>
      </c>
      <c r="G68" s="37">
        <v>9.3000000000000007</v>
      </c>
      <c r="H68" s="188">
        <v>2</v>
      </c>
      <c r="I68" s="12">
        <v>9.3000000000000007</v>
      </c>
      <c r="J68" s="11">
        <v>2</v>
      </c>
      <c r="K68" s="195">
        <v>3.9</v>
      </c>
      <c r="L68" s="568"/>
    </row>
    <row r="69" spans="1:12" x14ac:dyDescent="0.2">
      <c r="A69" s="35">
        <v>5</v>
      </c>
      <c r="B69" s="17" t="s">
        <v>685</v>
      </c>
      <c r="C69" s="18"/>
      <c r="D69" s="19" t="s">
        <v>91</v>
      </c>
      <c r="E69" s="179">
        <v>11</v>
      </c>
      <c r="F69" s="179">
        <v>8.6999999999999993</v>
      </c>
      <c r="G69" s="179">
        <v>8.3000000000000007</v>
      </c>
      <c r="H69" s="190">
        <v>12</v>
      </c>
      <c r="I69" s="21">
        <v>12</v>
      </c>
      <c r="J69" s="20">
        <v>8.3000000000000007</v>
      </c>
      <c r="K69" s="196">
        <v>10</v>
      </c>
      <c r="L69" s="568"/>
    </row>
    <row r="70" spans="1:12" x14ac:dyDescent="0.2">
      <c r="A70" s="35">
        <v>6</v>
      </c>
      <c r="B70" s="17" t="s">
        <v>92</v>
      </c>
      <c r="C70" s="18"/>
      <c r="D70" s="19" t="s">
        <v>91</v>
      </c>
      <c r="E70" s="179">
        <v>2</v>
      </c>
      <c r="F70" s="179">
        <v>2</v>
      </c>
      <c r="G70" s="179">
        <v>35</v>
      </c>
      <c r="H70" s="202" t="s">
        <v>503</v>
      </c>
      <c r="I70" s="21">
        <v>35</v>
      </c>
      <c r="J70" s="20" t="s">
        <v>503</v>
      </c>
      <c r="K70" s="196">
        <v>10</v>
      </c>
      <c r="L70" s="568"/>
    </row>
    <row r="71" spans="1:12" x14ac:dyDescent="0.2">
      <c r="A71" s="35">
        <v>7</v>
      </c>
      <c r="B71" s="17" t="s">
        <v>481</v>
      </c>
      <c r="C71" s="18"/>
      <c r="D71" s="19" t="s">
        <v>482</v>
      </c>
      <c r="E71" s="179">
        <v>13</v>
      </c>
      <c r="F71" s="179">
        <v>27</v>
      </c>
      <c r="G71" s="179">
        <v>24</v>
      </c>
      <c r="H71" s="202">
        <v>15</v>
      </c>
      <c r="I71" s="21">
        <v>27</v>
      </c>
      <c r="J71" s="20">
        <v>13</v>
      </c>
      <c r="K71" s="196">
        <v>20</v>
      </c>
      <c r="L71" s="568"/>
    </row>
    <row r="72" spans="1:12" x14ac:dyDescent="0.2">
      <c r="A72" s="35">
        <v>8</v>
      </c>
      <c r="B72" s="17" t="s">
        <v>93</v>
      </c>
      <c r="C72" s="18"/>
      <c r="D72" s="19" t="s">
        <v>94</v>
      </c>
      <c r="E72" s="179">
        <v>0.18</v>
      </c>
      <c r="F72" s="179">
        <v>0.23</v>
      </c>
      <c r="G72" s="179">
        <v>0.92</v>
      </c>
      <c r="H72" s="202">
        <v>0.26</v>
      </c>
      <c r="I72" s="21">
        <v>0.92</v>
      </c>
      <c r="J72" s="20">
        <v>0.18</v>
      </c>
      <c r="K72" s="196">
        <v>0.4</v>
      </c>
      <c r="L72" s="568"/>
    </row>
    <row r="73" spans="1:12" x14ac:dyDescent="0.2">
      <c r="A73" s="35">
        <v>9</v>
      </c>
      <c r="B73" s="17" t="s">
        <v>95</v>
      </c>
      <c r="C73" s="18"/>
      <c r="D73" s="19" t="s">
        <v>91</v>
      </c>
      <c r="E73" s="68">
        <v>5.0000000000000001E-3</v>
      </c>
      <c r="F73" s="68">
        <v>7.0000000000000001E-3</v>
      </c>
      <c r="G73" s="68">
        <v>6.2E-2</v>
      </c>
      <c r="H73" s="205" t="s">
        <v>80</v>
      </c>
      <c r="I73" s="27">
        <v>6.2E-2</v>
      </c>
      <c r="J73" s="25" t="s">
        <v>80</v>
      </c>
      <c r="K73" s="198">
        <v>1.8000000000000002E-2</v>
      </c>
      <c r="L73" s="568"/>
    </row>
    <row r="74" spans="1:12" x14ac:dyDescent="0.2">
      <c r="A74" s="35">
        <v>10</v>
      </c>
      <c r="B74" s="17" t="s">
        <v>96</v>
      </c>
      <c r="C74" s="18"/>
      <c r="D74" s="19" t="s">
        <v>91</v>
      </c>
      <c r="E74" s="179">
        <v>17</v>
      </c>
      <c r="F74" s="179">
        <v>48</v>
      </c>
      <c r="G74" s="179">
        <v>2100</v>
      </c>
      <c r="H74" s="202">
        <v>22</v>
      </c>
      <c r="I74" s="21">
        <v>2100</v>
      </c>
      <c r="J74" s="20">
        <v>17</v>
      </c>
      <c r="K74" s="196">
        <v>550</v>
      </c>
      <c r="L74" s="568"/>
    </row>
    <row r="75" spans="1:12" x14ac:dyDescent="0.2">
      <c r="A75" s="35">
        <v>11</v>
      </c>
      <c r="B75" s="17" t="s">
        <v>97</v>
      </c>
      <c r="C75" s="18"/>
      <c r="D75" s="19" t="s">
        <v>91</v>
      </c>
      <c r="E75" s="179">
        <v>14</v>
      </c>
      <c r="F75" s="37">
        <v>260</v>
      </c>
      <c r="G75" s="37">
        <v>11000</v>
      </c>
      <c r="H75" s="37">
        <v>47</v>
      </c>
      <c r="I75" s="47">
        <v>11000</v>
      </c>
      <c r="J75" s="11">
        <v>14</v>
      </c>
      <c r="K75" s="11">
        <v>2800</v>
      </c>
      <c r="L75" s="568"/>
    </row>
    <row r="76" spans="1:12" x14ac:dyDescent="0.2">
      <c r="A76" s="142">
        <v>12</v>
      </c>
      <c r="B76" s="390" t="s">
        <v>351</v>
      </c>
      <c r="C76" s="391"/>
      <c r="D76" s="29" t="s">
        <v>91</v>
      </c>
      <c r="E76" s="392" t="s">
        <v>502</v>
      </c>
      <c r="F76" s="393" t="s">
        <v>502</v>
      </c>
      <c r="G76" s="393">
        <v>0.11</v>
      </c>
      <c r="H76" s="393">
        <v>0.01</v>
      </c>
      <c r="I76" s="306">
        <v>0.11</v>
      </c>
      <c r="J76" s="30" t="s">
        <v>502</v>
      </c>
      <c r="K76" s="281">
        <v>3.0000000000000002E-2</v>
      </c>
      <c r="L76" s="568"/>
    </row>
    <row r="77" spans="1:12" x14ac:dyDescent="0.2">
      <c r="A77" s="142">
        <v>13</v>
      </c>
      <c r="B77" s="390" t="s">
        <v>424</v>
      </c>
      <c r="C77" s="391"/>
      <c r="D77" s="29" t="s">
        <v>91</v>
      </c>
      <c r="E77" s="392" t="s">
        <v>100</v>
      </c>
      <c r="F77" s="408"/>
      <c r="G77" s="393"/>
      <c r="H77" s="393"/>
      <c r="I77" s="306" t="s">
        <v>100</v>
      </c>
      <c r="J77" s="30" t="s">
        <v>100</v>
      </c>
      <c r="K77" s="281" t="s">
        <v>100</v>
      </c>
      <c r="L77" s="568"/>
    </row>
    <row r="78" spans="1:12" x14ac:dyDescent="0.2">
      <c r="A78" s="142">
        <v>14</v>
      </c>
      <c r="B78" s="390" t="s">
        <v>382</v>
      </c>
      <c r="C78" s="391"/>
      <c r="D78" s="29" t="s">
        <v>91</v>
      </c>
      <c r="E78" s="392" t="s">
        <v>101</v>
      </c>
      <c r="F78" s="408"/>
      <c r="G78" s="393"/>
      <c r="H78" s="393"/>
      <c r="I78" s="306" t="s">
        <v>101</v>
      </c>
      <c r="J78" s="30" t="s">
        <v>101</v>
      </c>
      <c r="K78" s="281" t="s">
        <v>101</v>
      </c>
      <c r="L78" s="568"/>
    </row>
    <row r="79" spans="1:12" ht="13.8" thickBot="1" x14ac:dyDescent="0.25">
      <c r="A79" s="38">
        <v>15</v>
      </c>
      <c r="B79" s="39" t="s">
        <v>421</v>
      </c>
      <c r="C79" s="40"/>
      <c r="D79" s="41" t="s">
        <v>91</v>
      </c>
      <c r="E79" s="174" t="s">
        <v>493</v>
      </c>
      <c r="F79" s="407"/>
      <c r="G79" s="174"/>
      <c r="H79" s="174"/>
      <c r="I79" s="31" t="s">
        <v>493</v>
      </c>
      <c r="J79" s="149" t="s">
        <v>493</v>
      </c>
      <c r="K79" s="200" t="s">
        <v>493</v>
      </c>
      <c r="L79" s="572"/>
    </row>
    <row r="80" spans="1:12" ht="13.8" thickBot="1" x14ac:dyDescent="0.25">
      <c r="A80" s="587" t="s">
        <v>688</v>
      </c>
      <c r="B80" s="588"/>
      <c r="C80" s="588"/>
      <c r="D80" s="589"/>
      <c r="E80" s="42" t="s">
        <v>364</v>
      </c>
      <c r="F80" s="151" t="s">
        <v>364</v>
      </c>
      <c r="G80" s="151" t="s">
        <v>364</v>
      </c>
      <c r="H80" s="560" t="s">
        <v>364</v>
      </c>
      <c r="I80" s="2"/>
    </row>
    <row r="81" spans="1:8" x14ac:dyDescent="0.2">
      <c r="A81" s="2"/>
      <c r="B81" s="44" t="s">
        <v>98</v>
      </c>
      <c r="C81" s="45"/>
      <c r="D81" s="45"/>
      <c r="E81" s="45"/>
      <c r="F81" s="45"/>
      <c r="G81" s="45"/>
      <c r="H81" s="45"/>
    </row>
    <row r="82" spans="1:8" x14ac:dyDescent="0.2">
      <c r="A82" s="2"/>
      <c r="F82" s="2"/>
      <c r="G82" s="2"/>
      <c r="H82" s="2"/>
    </row>
  </sheetData>
  <mergeCells count="78">
    <mergeCell ref="L65:L79"/>
    <mergeCell ref="B58:C58"/>
    <mergeCell ref="L58:L63"/>
    <mergeCell ref="B59:C59"/>
    <mergeCell ref="B60:C60"/>
    <mergeCell ref="B62:C62"/>
    <mergeCell ref="B63:C63"/>
    <mergeCell ref="B61:C61"/>
    <mergeCell ref="A64:C64"/>
    <mergeCell ref="L53:L57"/>
    <mergeCell ref="B54:C54"/>
    <mergeCell ref="B40:C40"/>
    <mergeCell ref="B41:C41"/>
    <mergeCell ref="B42:C42"/>
    <mergeCell ref="B43:C43"/>
    <mergeCell ref="B44:C44"/>
    <mergeCell ref="B56:C56"/>
    <mergeCell ref="B46:C46"/>
    <mergeCell ref="B47:C47"/>
    <mergeCell ref="B55:C55"/>
    <mergeCell ref="B57:C57"/>
    <mergeCell ref="B45:C45"/>
    <mergeCell ref="B50:C50"/>
    <mergeCell ref="B52:C52"/>
    <mergeCell ref="B53:C53"/>
    <mergeCell ref="B33:C33"/>
    <mergeCell ref="B38:C38"/>
    <mergeCell ref="B39:C39"/>
    <mergeCell ref="B51:C51"/>
    <mergeCell ref="L33:L43"/>
    <mergeCell ref="B34:C34"/>
    <mergeCell ref="B35:C35"/>
    <mergeCell ref="B36:C36"/>
    <mergeCell ref="B37:C37"/>
    <mergeCell ref="B48:C48"/>
    <mergeCell ref="B49:C49"/>
    <mergeCell ref="L44:L49"/>
    <mergeCell ref="L50:L52"/>
    <mergeCell ref="B21:C21"/>
    <mergeCell ref="L21:L25"/>
    <mergeCell ref="B14:C14"/>
    <mergeCell ref="B15:C15"/>
    <mergeCell ref="B19:C19"/>
    <mergeCell ref="B20:C20"/>
    <mergeCell ref="B22:C22"/>
    <mergeCell ref="B23:C23"/>
    <mergeCell ref="B24:C24"/>
    <mergeCell ref="B25:C25"/>
    <mergeCell ref="B18:C18"/>
    <mergeCell ref="L15:L20"/>
    <mergeCell ref="B16:C16"/>
    <mergeCell ref="B17:C17"/>
    <mergeCell ref="B29:C29"/>
    <mergeCell ref="B30:C30"/>
    <mergeCell ref="B26:C26"/>
    <mergeCell ref="B31:C31"/>
    <mergeCell ref="B32:C32"/>
    <mergeCell ref="A4:B4"/>
    <mergeCell ref="A6:B11"/>
    <mergeCell ref="C6:D6"/>
    <mergeCell ref="E3:G3"/>
    <mergeCell ref="E4:G4"/>
    <mergeCell ref="A80:D80"/>
    <mergeCell ref="A12:C12"/>
    <mergeCell ref="B13:C13"/>
    <mergeCell ref="L13:L14"/>
    <mergeCell ref="L6:L11"/>
    <mergeCell ref="C7:D7"/>
    <mergeCell ref="C8:D8"/>
    <mergeCell ref="C9:D9"/>
    <mergeCell ref="C10:D10"/>
    <mergeCell ref="C11:D11"/>
    <mergeCell ref="I6:I9"/>
    <mergeCell ref="J6:J9"/>
    <mergeCell ref="K6:K9"/>
    <mergeCell ref="L26:L32"/>
    <mergeCell ref="B27:C27"/>
    <mergeCell ref="B28:C28"/>
  </mergeCells>
  <phoneticPr fontId="2"/>
  <conditionalFormatting sqref="E75:K78">
    <cfRule type="expression" dxfId="21" priority="1">
      <formula>E75&lt;10</formula>
    </cfRule>
    <cfRule type="expression" dxfId="20" priority="2">
      <formula>E75&gt;=10</formula>
    </cfRule>
  </conditionalFormatting>
  <pageMargins left="0.78740157480314965" right="0.39370078740157483" top="0.39370078740157483" bottom="0.19685039370078741" header="0" footer="0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71"/>
  <sheetViews>
    <sheetView zoomScale="90" zoomScaleNormal="90" workbookViewId="0">
      <pane xSplit="4" ySplit="11" topLeftCell="E50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5" width="9.33203125" style="352" customWidth="1"/>
    <col min="6" max="19" width="9.33203125" style="1" customWidth="1"/>
    <col min="20" max="20" width="13.44140625" style="2" customWidth="1"/>
  </cols>
  <sheetData>
    <row r="1" spans="1:20" ht="14.4" x14ac:dyDescent="0.2">
      <c r="B1" s="73" t="str">
        <f>羽黒川!B1</f>
        <v>　　　　　　　　　　　　定　期　水　質　検　査　結　果（令和７年度）</v>
      </c>
      <c r="C1" s="73"/>
      <c r="D1" s="73"/>
      <c r="E1" s="351"/>
      <c r="F1" s="73"/>
      <c r="G1" s="73"/>
      <c r="H1" s="73"/>
      <c r="I1" s="73"/>
      <c r="J1" s="73"/>
      <c r="K1" s="73"/>
      <c r="L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03" t="s">
        <v>1</v>
      </c>
      <c r="F3" s="604"/>
      <c r="G3" s="605"/>
      <c r="H3" s="72"/>
      <c r="I3" s="72"/>
      <c r="J3" s="72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676</v>
      </c>
      <c r="D4" s="2"/>
      <c r="E4" s="606" t="s">
        <v>102</v>
      </c>
      <c r="F4" s="607"/>
      <c r="G4" s="608"/>
      <c r="H4" s="73"/>
      <c r="I4" s="73"/>
      <c r="J4" s="73"/>
      <c r="K4" s="2"/>
      <c r="L4" s="2"/>
      <c r="M4" s="2"/>
      <c r="N4" s="2"/>
      <c r="O4" s="2"/>
      <c r="P4" s="2"/>
      <c r="Q4" s="2"/>
      <c r="R4" s="2"/>
      <c r="S4" s="2"/>
    </row>
    <row r="5" spans="1:20" ht="13.8" thickBot="1" x14ac:dyDescent="0.25">
      <c r="A5" s="2"/>
      <c r="B5" s="2"/>
      <c r="C5" s="2"/>
      <c r="D5" s="2"/>
      <c r="E5" s="35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597" t="s">
        <v>4</v>
      </c>
      <c r="B6" s="598"/>
      <c r="C6" s="601" t="s">
        <v>5</v>
      </c>
      <c r="D6" s="602"/>
      <c r="E6" s="50">
        <v>45756</v>
      </c>
      <c r="F6" s="8">
        <v>45799</v>
      </c>
      <c r="G6" s="8">
        <v>45812</v>
      </c>
      <c r="H6" s="8">
        <v>45847</v>
      </c>
      <c r="I6" s="8">
        <v>45870</v>
      </c>
      <c r="J6" s="8">
        <v>45903</v>
      </c>
      <c r="K6" s="8">
        <v>45938</v>
      </c>
      <c r="L6" s="8">
        <v>45966</v>
      </c>
      <c r="M6" s="8">
        <v>45994</v>
      </c>
      <c r="N6" s="8">
        <v>46029</v>
      </c>
      <c r="O6" s="8">
        <v>46057</v>
      </c>
      <c r="P6" s="184">
        <v>46085</v>
      </c>
      <c r="Q6" s="582" t="s">
        <v>6</v>
      </c>
      <c r="R6" s="781" t="s">
        <v>7</v>
      </c>
      <c r="S6" s="573" t="s">
        <v>8</v>
      </c>
      <c r="T6" s="576" t="s">
        <v>9</v>
      </c>
    </row>
    <row r="7" spans="1:20" x14ac:dyDescent="0.2">
      <c r="A7" s="599"/>
      <c r="B7" s="600"/>
      <c r="C7" s="585" t="s">
        <v>10</v>
      </c>
      <c r="D7" s="586"/>
      <c r="E7" s="51">
        <v>0.45833333333333331</v>
      </c>
      <c r="F7" s="9">
        <v>0.40277777777777773</v>
      </c>
      <c r="G7" s="9">
        <v>0.39930555555555558</v>
      </c>
      <c r="H7" s="9">
        <v>0.39583333333333331</v>
      </c>
      <c r="I7" s="9">
        <v>0.40972222222222227</v>
      </c>
      <c r="J7" s="9">
        <v>0.40972222222222221</v>
      </c>
      <c r="K7" s="9">
        <v>0.39930555555555558</v>
      </c>
      <c r="L7" s="9">
        <v>0.40625</v>
      </c>
      <c r="M7" s="9">
        <v>0.46527777777777779</v>
      </c>
      <c r="N7" s="9">
        <v>0.47222222222222221</v>
      </c>
      <c r="O7" s="9">
        <v>0.44444444444444442</v>
      </c>
      <c r="P7" s="186">
        <v>0.4201388888888889</v>
      </c>
      <c r="Q7" s="777"/>
      <c r="R7" s="782"/>
      <c r="S7" s="775"/>
      <c r="T7" s="577"/>
    </row>
    <row r="8" spans="1:20" x14ac:dyDescent="0.2">
      <c r="A8" s="599"/>
      <c r="B8" s="600"/>
      <c r="C8" s="585" t="s">
        <v>11</v>
      </c>
      <c r="D8" s="586"/>
      <c r="E8" s="51" t="s">
        <v>710</v>
      </c>
      <c r="F8" s="9" t="s">
        <v>489</v>
      </c>
      <c r="G8" s="9" t="s">
        <v>512</v>
      </c>
      <c r="H8" s="9" t="s">
        <v>492</v>
      </c>
      <c r="I8" s="9" t="s">
        <v>489</v>
      </c>
      <c r="J8" s="9" t="s">
        <v>489</v>
      </c>
      <c r="K8" s="9" t="s">
        <v>707</v>
      </c>
      <c r="L8" s="9" t="s">
        <v>489</v>
      </c>
      <c r="M8" s="9" t="s">
        <v>705</v>
      </c>
      <c r="N8" s="9" t="s">
        <v>551</v>
      </c>
      <c r="O8" s="10" t="s">
        <v>551</v>
      </c>
      <c r="P8" s="186" t="s">
        <v>551</v>
      </c>
      <c r="Q8" s="777"/>
      <c r="R8" s="782"/>
      <c r="S8" s="775"/>
      <c r="T8" s="577"/>
    </row>
    <row r="9" spans="1:20" x14ac:dyDescent="0.2">
      <c r="A9" s="599"/>
      <c r="B9" s="600"/>
      <c r="C9" s="585" t="s">
        <v>12</v>
      </c>
      <c r="D9" s="586"/>
      <c r="E9" s="47" t="s">
        <v>512</v>
      </c>
      <c r="F9" s="10" t="s">
        <v>512</v>
      </c>
      <c r="G9" s="10" t="s">
        <v>492</v>
      </c>
      <c r="H9" s="9" t="s">
        <v>492</v>
      </c>
      <c r="I9" s="9" t="s">
        <v>492</v>
      </c>
      <c r="J9" s="10" t="s">
        <v>711</v>
      </c>
      <c r="K9" s="9" t="s">
        <v>489</v>
      </c>
      <c r="L9" s="10" t="s">
        <v>489</v>
      </c>
      <c r="M9" s="9" t="s">
        <v>707</v>
      </c>
      <c r="N9" s="9" t="s">
        <v>707</v>
      </c>
      <c r="O9" s="10" t="s">
        <v>489</v>
      </c>
      <c r="P9" s="187" t="s">
        <v>551</v>
      </c>
      <c r="Q9" s="778"/>
      <c r="R9" s="783"/>
      <c r="S9" s="776"/>
      <c r="T9" s="577"/>
    </row>
    <row r="10" spans="1:20" x14ac:dyDescent="0.2">
      <c r="A10" s="599"/>
      <c r="B10" s="600"/>
      <c r="C10" s="585" t="s">
        <v>13</v>
      </c>
      <c r="D10" s="586"/>
      <c r="E10" s="12">
        <v>9.9</v>
      </c>
      <c r="F10" s="11">
        <v>22</v>
      </c>
      <c r="G10" s="11">
        <v>19</v>
      </c>
      <c r="H10" s="11">
        <v>29</v>
      </c>
      <c r="I10" s="11">
        <v>30</v>
      </c>
      <c r="J10" s="11">
        <v>27</v>
      </c>
      <c r="K10" s="11">
        <v>20</v>
      </c>
      <c r="L10" s="11">
        <v>8.8000000000000007</v>
      </c>
      <c r="M10" s="11">
        <v>6.8</v>
      </c>
      <c r="N10" s="11">
        <v>-1</v>
      </c>
      <c r="O10" s="11">
        <v>3</v>
      </c>
      <c r="P10" s="188">
        <v>3.9</v>
      </c>
      <c r="Q10" s="12">
        <f>MAXA(E10:P10)</f>
        <v>30</v>
      </c>
      <c r="R10" s="188">
        <f>MINA(E10:P10)</f>
        <v>-1</v>
      </c>
      <c r="S10" s="195">
        <f>AVERAGEA(E10:P10)</f>
        <v>14.866666666666669</v>
      </c>
      <c r="T10" s="577"/>
    </row>
    <row r="11" spans="1:20" ht="13.8" thickBot="1" x14ac:dyDescent="0.25">
      <c r="A11" s="599"/>
      <c r="B11" s="600"/>
      <c r="C11" s="585" t="s">
        <v>14</v>
      </c>
      <c r="D11" s="586"/>
      <c r="E11" s="12">
        <v>6</v>
      </c>
      <c r="F11" s="11">
        <v>19.7</v>
      </c>
      <c r="G11" s="11">
        <v>17.7</v>
      </c>
      <c r="H11" s="11">
        <v>26.1</v>
      </c>
      <c r="I11" s="11">
        <v>21.7</v>
      </c>
      <c r="J11" s="11">
        <v>19.5</v>
      </c>
      <c r="K11" s="11">
        <v>18.8</v>
      </c>
      <c r="L11" s="11">
        <v>10.5</v>
      </c>
      <c r="M11" s="11">
        <v>7.5</v>
      </c>
      <c r="N11" s="11">
        <v>3</v>
      </c>
      <c r="O11" s="11">
        <v>2</v>
      </c>
      <c r="P11" s="188">
        <v>3.8</v>
      </c>
      <c r="Q11" s="12">
        <f>MAXA(E11:P11)</f>
        <v>26.1</v>
      </c>
      <c r="R11" s="188">
        <f>MINA(E11:P11)</f>
        <v>2</v>
      </c>
      <c r="S11" s="195">
        <f>AVERAGEA(E11:P11)</f>
        <v>13.025</v>
      </c>
      <c r="T11" s="577"/>
    </row>
    <row r="12" spans="1:20" x14ac:dyDescent="0.2">
      <c r="A12" s="592" t="s">
        <v>15</v>
      </c>
      <c r="B12" s="593"/>
      <c r="C12" s="593"/>
      <c r="D12" s="13" t="s">
        <v>16</v>
      </c>
      <c r="E12" s="354"/>
      <c r="F12" s="228"/>
      <c r="G12" s="373"/>
      <c r="H12" s="373"/>
      <c r="I12" s="228"/>
      <c r="J12" s="141" t="s">
        <v>365</v>
      </c>
      <c r="K12" s="141" t="s">
        <v>366</v>
      </c>
      <c r="L12" s="228"/>
      <c r="M12" s="228"/>
      <c r="N12" s="228"/>
      <c r="O12" s="228"/>
      <c r="P12" s="228"/>
      <c r="Q12" s="235"/>
      <c r="R12" s="228"/>
      <c r="S12" s="229"/>
      <c r="T12" s="15"/>
    </row>
    <row r="13" spans="1:20" x14ac:dyDescent="0.2">
      <c r="A13" s="16">
        <v>1</v>
      </c>
      <c r="B13" s="570" t="s">
        <v>17</v>
      </c>
      <c r="C13" s="571"/>
      <c r="D13" s="19" t="s">
        <v>18</v>
      </c>
      <c r="E13" s="21">
        <v>10</v>
      </c>
      <c r="F13" s="20">
        <v>21</v>
      </c>
      <c r="G13" s="20">
        <v>13</v>
      </c>
      <c r="H13" s="20">
        <v>65</v>
      </c>
      <c r="I13" s="20">
        <v>55</v>
      </c>
      <c r="J13" s="20">
        <v>100</v>
      </c>
      <c r="K13" s="20">
        <v>68</v>
      </c>
      <c r="L13" s="20">
        <v>95</v>
      </c>
      <c r="M13" s="20">
        <v>19</v>
      </c>
      <c r="N13" s="20">
        <v>49</v>
      </c>
      <c r="O13" s="20">
        <v>13</v>
      </c>
      <c r="P13" s="190">
        <v>40</v>
      </c>
      <c r="Q13" s="21">
        <v>100</v>
      </c>
      <c r="R13" s="20">
        <v>10</v>
      </c>
      <c r="S13" s="196">
        <v>46</v>
      </c>
      <c r="T13" s="567" t="s">
        <v>19</v>
      </c>
    </row>
    <row r="14" spans="1:20" x14ac:dyDescent="0.2">
      <c r="A14" s="16">
        <v>2</v>
      </c>
      <c r="B14" s="570" t="s">
        <v>20</v>
      </c>
      <c r="C14" s="571"/>
      <c r="D14" s="22" t="s">
        <v>21</v>
      </c>
      <c r="E14" s="47" t="s">
        <v>497</v>
      </c>
      <c r="F14" s="10" t="s">
        <v>497</v>
      </c>
      <c r="G14" s="10" t="s">
        <v>497</v>
      </c>
      <c r="H14" s="10" t="s">
        <v>500</v>
      </c>
      <c r="I14" s="10" t="s">
        <v>497</v>
      </c>
      <c r="J14" s="10" t="s">
        <v>500</v>
      </c>
      <c r="K14" s="10" t="s">
        <v>500</v>
      </c>
      <c r="L14" s="10" t="s">
        <v>500</v>
      </c>
      <c r="M14" s="10" t="s">
        <v>497</v>
      </c>
      <c r="N14" s="10" t="s">
        <v>497</v>
      </c>
      <c r="O14" s="10" t="s">
        <v>497</v>
      </c>
      <c r="P14" s="187" t="s">
        <v>540</v>
      </c>
      <c r="Q14" s="21" t="s">
        <v>22</v>
      </c>
      <c r="R14" s="20" t="s">
        <v>22</v>
      </c>
      <c r="S14" s="196" t="s">
        <v>22</v>
      </c>
      <c r="T14" s="569"/>
    </row>
    <row r="15" spans="1:20" x14ac:dyDescent="0.2">
      <c r="A15" s="16">
        <v>3</v>
      </c>
      <c r="B15" s="570" t="s">
        <v>23</v>
      </c>
      <c r="C15" s="571"/>
      <c r="D15" s="19" t="s">
        <v>24</v>
      </c>
      <c r="E15" s="355"/>
      <c r="F15" s="355"/>
      <c r="G15" s="355"/>
      <c r="H15" s="355"/>
      <c r="I15" s="10"/>
      <c r="J15" s="10"/>
      <c r="K15" s="10"/>
      <c r="L15" s="10"/>
      <c r="M15" s="10"/>
      <c r="N15" s="10"/>
      <c r="O15" s="10"/>
      <c r="P15" s="187"/>
      <c r="Q15" s="47" t="s">
        <v>22</v>
      </c>
      <c r="R15" s="10" t="s">
        <v>22</v>
      </c>
      <c r="S15" s="19" t="s">
        <v>22</v>
      </c>
      <c r="T15" s="567" t="s">
        <v>25</v>
      </c>
    </row>
    <row r="16" spans="1:20" x14ac:dyDescent="0.2">
      <c r="A16" s="16">
        <v>4</v>
      </c>
      <c r="B16" s="570" t="s">
        <v>26</v>
      </c>
      <c r="C16" s="571"/>
      <c r="D16" s="19" t="s">
        <v>27</v>
      </c>
      <c r="E16" s="355"/>
      <c r="F16" s="355"/>
      <c r="G16" s="355"/>
      <c r="H16" s="355"/>
      <c r="I16" s="10"/>
      <c r="J16" s="10"/>
      <c r="K16" s="10"/>
      <c r="L16" s="10"/>
      <c r="M16" s="10"/>
      <c r="N16" s="10"/>
      <c r="O16" s="10"/>
      <c r="P16" s="187"/>
      <c r="Q16" s="47" t="s">
        <v>22</v>
      </c>
      <c r="R16" s="10" t="s">
        <v>22</v>
      </c>
      <c r="S16" s="19" t="s">
        <v>22</v>
      </c>
      <c r="T16" s="568"/>
    </row>
    <row r="17" spans="1:20" x14ac:dyDescent="0.2">
      <c r="A17" s="16">
        <v>5</v>
      </c>
      <c r="B17" s="570" t="s">
        <v>28</v>
      </c>
      <c r="C17" s="571"/>
      <c r="D17" s="19" t="s">
        <v>24</v>
      </c>
      <c r="E17" s="355"/>
      <c r="F17" s="355"/>
      <c r="G17" s="355"/>
      <c r="H17" s="355"/>
      <c r="I17" s="10"/>
      <c r="J17" s="10"/>
      <c r="K17" s="10"/>
      <c r="L17" s="10"/>
      <c r="M17" s="10"/>
      <c r="N17" s="10"/>
      <c r="O17" s="10"/>
      <c r="P17" s="187"/>
      <c r="Q17" s="47" t="s">
        <v>22</v>
      </c>
      <c r="R17" s="10" t="s">
        <v>22</v>
      </c>
      <c r="S17" s="19" t="s">
        <v>22</v>
      </c>
      <c r="T17" s="568"/>
    </row>
    <row r="18" spans="1:20" x14ac:dyDescent="0.2">
      <c r="A18" s="16">
        <v>6</v>
      </c>
      <c r="B18" s="570" t="s">
        <v>29</v>
      </c>
      <c r="C18" s="571"/>
      <c r="D18" s="19" t="s">
        <v>30</v>
      </c>
      <c r="E18" s="355"/>
      <c r="F18" s="355"/>
      <c r="G18" s="355"/>
      <c r="H18" s="355"/>
      <c r="I18" s="10"/>
      <c r="J18" s="10"/>
      <c r="K18" s="10"/>
      <c r="L18" s="10"/>
      <c r="M18" s="10"/>
      <c r="N18" s="10"/>
      <c r="O18" s="10"/>
      <c r="P18" s="187"/>
      <c r="Q18" s="47" t="s">
        <v>22</v>
      </c>
      <c r="R18" s="10" t="s">
        <v>22</v>
      </c>
      <c r="S18" s="19" t="s">
        <v>22</v>
      </c>
      <c r="T18" s="568"/>
    </row>
    <row r="19" spans="1:20" x14ac:dyDescent="0.2">
      <c r="A19" s="16">
        <v>7</v>
      </c>
      <c r="B19" s="570" t="s">
        <v>31</v>
      </c>
      <c r="C19" s="571"/>
      <c r="D19" s="19" t="s">
        <v>32</v>
      </c>
      <c r="E19" s="355"/>
      <c r="F19" s="355"/>
      <c r="G19" s="355"/>
      <c r="H19" s="355"/>
      <c r="I19" s="10"/>
      <c r="J19" s="10"/>
      <c r="K19" s="10"/>
      <c r="L19" s="10"/>
      <c r="M19" s="10"/>
      <c r="N19" s="10"/>
      <c r="O19" s="10"/>
      <c r="P19" s="187"/>
      <c r="Q19" s="47" t="s">
        <v>22</v>
      </c>
      <c r="R19" s="10" t="s">
        <v>22</v>
      </c>
      <c r="S19" s="19" t="s">
        <v>22</v>
      </c>
      <c r="T19" s="568"/>
    </row>
    <row r="20" spans="1:20" x14ac:dyDescent="0.2">
      <c r="A20" s="16">
        <v>8</v>
      </c>
      <c r="B20" s="570" t="s">
        <v>33</v>
      </c>
      <c r="C20" s="571"/>
      <c r="D20" s="19" t="s">
        <v>32</v>
      </c>
      <c r="E20" s="355"/>
      <c r="F20" s="355"/>
      <c r="G20" s="355"/>
      <c r="H20" s="355"/>
      <c r="I20" s="10"/>
      <c r="J20" s="10"/>
      <c r="K20" s="10"/>
      <c r="L20" s="10"/>
      <c r="M20" s="10"/>
      <c r="N20" s="10"/>
      <c r="O20" s="10"/>
      <c r="P20" s="187"/>
      <c r="Q20" s="47" t="s">
        <v>22</v>
      </c>
      <c r="R20" s="10" t="s">
        <v>22</v>
      </c>
      <c r="S20" s="19" t="s">
        <v>22</v>
      </c>
      <c r="T20" s="569"/>
    </row>
    <row r="21" spans="1:20" x14ac:dyDescent="0.2">
      <c r="A21" s="16">
        <v>9</v>
      </c>
      <c r="B21" s="609" t="s">
        <v>347</v>
      </c>
      <c r="C21" s="610"/>
      <c r="D21" s="19" t="s">
        <v>35</v>
      </c>
      <c r="E21" s="355"/>
      <c r="F21" s="355"/>
      <c r="G21" s="355"/>
      <c r="H21" s="355"/>
      <c r="I21" s="10"/>
      <c r="J21" s="10"/>
      <c r="K21" s="10"/>
      <c r="L21" s="10"/>
      <c r="M21" s="10"/>
      <c r="N21" s="10"/>
      <c r="O21" s="10"/>
      <c r="P21" s="187"/>
      <c r="Q21" s="47" t="s">
        <v>22</v>
      </c>
      <c r="R21" s="10" t="s">
        <v>22</v>
      </c>
      <c r="S21" s="19" t="s">
        <v>22</v>
      </c>
      <c r="T21" s="567" t="s">
        <v>39</v>
      </c>
    </row>
    <row r="22" spans="1:20" x14ac:dyDescent="0.2">
      <c r="A22" s="16">
        <v>10</v>
      </c>
      <c r="B22" s="570" t="s">
        <v>34</v>
      </c>
      <c r="C22" s="571"/>
      <c r="D22" s="19" t="s">
        <v>24</v>
      </c>
      <c r="E22" s="356"/>
      <c r="F22" s="355"/>
      <c r="G22" s="355"/>
      <c r="H22" s="355"/>
      <c r="I22" s="10"/>
      <c r="J22" s="10"/>
      <c r="K22" s="10"/>
      <c r="L22" s="10"/>
      <c r="M22" s="10"/>
      <c r="N22" s="10"/>
      <c r="O22" s="10"/>
      <c r="P22" s="187"/>
      <c r="Q22" s="47" t="s">
        <v>22</v>
      </c>
      <c r="R22" s="10" t="s">
        <v>22</v>
      </c>
      <c r="S22" s="19" t="s">
        <v>22</v>
      </c>
      <c r="T22" s="568"/>
    </row>
    <row r="23" spans="1:20" x14ac:dyDescent="0.2">
      <c r="A23" s="16">
        <v>11</v>
      </c>
      <c r="B23" s="570" t="s">
        <v>37</v>
      </c>
      <c r="C23" s="571"/>
      <c r="D23" s="19" t="s">
        <v>38</v>
      </c>
      <c r="E23" s="12">
        <v>0.3</v>
      </c>
      <c r="F23" s="11" t="s">
        <v>491</v>
      </c>
      <c r="G23" s="11" t="s">
        <v>491</v>
      </c>
      <c r="H23" s="11" t="s">
        <v>491</v>
      </c>
      <c r="I23" s="11">
        <v>0.1</v>
      </c>
      <c r="J23" s="11">
        <v>0.2</v>
      </c>
      <c r="K23" s="11">
        <v>0.1</v>
      </c>
      <c r="L23" s="11">
        <v>0.3</v>
      </c>
      <c r="M23" s="11">
        <v>0.3</v>
      </c>
      <c r="N23" s="11">
        <v>0.3</v>
      </c>
      <c r="O23" s="11">
        <v>0.3</v>
      </c>
      <c r="P23" s="188">
        <v>0.3</v>
      </c>
      <c r="Q23" s="12">
        <v>0.3</v>
      </c>
      <c r="R23" s="11" t="s">
        <v>491</v>
      </c>
      <c r="S23" s="195">
        <v>0.2</v>
      </c>
      <c r="T23" s="568"/>
    </row>
    <row r="24" spans="1:20" x14ac:dyDescent="0.2">
      <c r="A24" s="16">
        <v>12</v>
      </c>
      <c r="B24" s="570" t="s">
        <v>40</v>
      </c>
      <c r="C24" s="571"/>
      <c r="D24" s="19" t="s">
        <v>32</v>
      </c>
      <c r="E24" s="355"/>
      <c r="F24" s="355"/>
      <c r="G24" s="355"/>
      <c r="H24" s="355"/>
      <c r="I24" s="10"/>
      <c r="J24" s="10"/>
      <c r="K24" s="10"/>
      <c r="L24" s="10"/>
      <c r="M24" s="10"/>
      <c r="N24" s="10"/>
      <c r="O24" s="10"/>
      <c r="P24" s="187"/>
      <c r="Q24" s="47" t="s">
        <v>22</v>
      </c>
      <c r="R24" s="10" t="s">
        <v>22</v>
      </c>
      <c r="S24" s="19" t="s">
        <v>22</v>
      </c>
      <c r="T24" s="568"/>
    </row>
    <row r="25" spans="1:20" x14ac:dyDescent="0.2">
      <c r="A25" s="16">
        <v>13</v>
      </c>
      <c r="B25" s="570" t="s">
        <v>41</v>
      </c>
      <c r="C25" s="571"/>
      <c r="D25" s="19" t="s">
        <v>32</v>
      </c>
      <c r="E25" s="355"/>
      <c r="F25" s="355"/>
      <c r="G25" s="355"/>
      <c r="H25" s="355"/>
      <c r="I25" s="10"/>
      <c r="J25" s="10"/>
      <c r="K25" s="10"/>
      <c r="L25" s="10"/>
      <c r="M25" s="10"/>
      <c r="N25" s="10"/>
      <c r="O25" s="10"/>
      <c r="P25" s="187"/>
      <c r="Q25" s="47" t="s">
        <v>22</v>
      </c>
      <c r="R25" s="10" t="s">
        <v>22</v>
      </c>
      <c r="S25" s="19" t="s">
        <v>22</v>
      </c>
      <c r="T25" s="569"/>
    </row>
    <row r="26" spans="1:20" x14ac:dyDescent="0.2">
      <c r="A26" s="16">
        <v>14</v>
      </c>
      <c r="B26" s="570" t="s">
        <v>42</v>
      </c>
      <c r="C26" s="571"/>
      <c r="D26" s="19" t="s">
        <v>43</v>
      </c>
      <c r="E26" s="355"/>
      <c r="F26" s="355"/>
      <c r="G26" s="355"/>
      <c r="H26" s="355"/>
      <c r="I26" s="10"/>
      <c r="J26" s="10"/>
      <c r="K26" s="10"/>
      <c r="L26" s="10"/>
      <c r="M26" s="10"/>
      <c r="N26" s="10"/>
      <c r="O26" s="10"/>
      <c r="P26" s="187"/>
      <c r="Q26" s="47" t="s">
        <v>22</v>
      </c>
      <c r="R26" s="10" t="s">
        <v>22</v>
      </c>
      <c r="S26" s="19" t="s">
        <v>22</v>
      </c>
      <c r="T26" s="567" t="s">
        <v>44</v>
      </c>
    </row>
    <row r="27" spans="1:20" x14ac:dyDescent="0.2">
      <c r="A27" s="16">
        <v>15</v>
      </c>
      <c r="B27" s="570" t="s">
        <v>103</v>
      </c>
      <c r="C27" s="571"/>
      <c r="D27" s="19" t="s">
        <v>104</v>
      </c>
      <c r="E27" s="355"/>
      <c r="F27" s="355"/>
      <c r="G27" s="355"/>
      <c r="H27" s="355"/>
      <c r="I27" s="10"/>
      <c r="J27" s="10"/>
      <c r="K27" s="10"/>
      <c r="L27" s="10"/>
      <c r="M27" s="10"/>
      <c r="N27" s="10"/>
      <c r="O27" s="10"/>
      <c r="P27" s="187"/>
      <c r="Q27" s="47" t="s">
        <v>22</v>
      </c>
      <c r="R27" s="10" t="s">
        <v>22</v>
      </c>
      <c r="S27" s="19" t="s">
        <v>22</v>
      </c>
      <c r="T27" s="568"/>
    </row>
    <row r="28" spans="1:20" ht="24" customHeight="1" x14ac:dyDescent="0.2">
      <c r="A28" s="16">
        <v>16</v>
      </c>
      <c r="B28" s="611" t="s">
        <v>352</v>
      </c>
      <c r="C28" s="612"/>
      <c r="D28" s="19" t="s">
        <v>104</v>
      </c>
      <c r="E28" s="355"/>
      <c r="F28" s="355"/>
      <c r="G28" s="355"/>
      <c r="H28" s="355"/>
      <c r="I28" s="10"/>
      <c r="J28" s="10"/>
      <c r="K28" s="10"/>
      <c r="L28" s="10"/>
      <c r="M28" s="10"/>
      <c r="N28" s="10"/>
      <c r="O28" s="10"/>
      <c r="P28" s="187"/>
      <c r="Q28" s="47" t="s">
        <v>22</v>
      </c>
      <c r="R28" s="10" t="s">
        <v>22</v>
      </c>
      <c r="S28" s="19" t="s">
        <v>22</v>
      </c>
      <c r="T28" s="568"/>
    </row>
    <row r="29" spans="1:20" x14ac:dyDescent="0.2">
      <c r="A29" s="16">
        <v>17</v>
      </c>
      <c r="B29" s="570" t="s">
        <v>105</v>
      </c>
      <c r="C29" s="571"/>
      <c r="D29" s="19" t="s">
        <v>104</v>
      </c>
      <c r="E29" s="355"/>
      <c r="F29" s="355"/>
      <c r="G29" s="355"/>
      <c r="H29" s="355"/>
      <c r="I29" s="10"/>
      <c r="J29" s="10"/>
      <c r="K29" s="10"/>
      <c r="L29" s="10"/>
      <c r="M29" s="10"/>
      <c r="N29" s="10"/>
      <c r="O29" s="10"/>
      <c r="P29" s="187"/>
      <c r="Q29" s="47" t="s">
        <v>22</v>
      </c>
      <c r="R29" s="10" t="s">
        <v>22</v>
      </c>
      <c r="S29" s="19" t="s">
        <v>22</v>
      </c>
      <c r="T29" s="568"/>
    </row>
    <row r="30" spans="1:20" x14ac:dyDescent="0.2">
      <c r="A30" s="16">
        <v>18</v>
      </c>
      <c r="B30" s="570" t="s">
        <v>106</v>
      </c>
      <c r="C30" s="571"/>
      <c r="D30" s="19" t="s">
        <v>104</v>
      </c>
      <c r="E30" s="355"/>
      <c r="F30" s="355"/>
      <c r="G30" s="355"/>
      <c r="H30" s="355"/>
      <c r="I30" s="10"/>
      <c r="J30" s="10"/>
      <c r="K30" s="10"/>
      <c r="L30" s="10"/>
      <c r="M30" s="10"/>
      <c r="N30" s="10"/>
      <c r="O30" s="10"/>
      <c r="P30" s="187"/>
      <c r="Q30" s="47" t="s">
        <v>22</v>
      </c>
      <c r="R30" s="10" t="s">
        <v>22</v>
      </c>
      <c r="S30" s="19" t="s">
        <v>22</v>
      </c>
      <c r="T30" s="568"/>
    </row>
    <row r="31" spans="1:20" x14ac:dyDescent="0.2">
      <c r="A31" s="16">
        <v>19</v>
      </c>
      <c r="B31" s="570" t="s">
        <v>107</v>
      </c>
      <c r="C31" s="571"/>
      <c r="D31" s="19" t="s">
        <v>104</v>
      </c>
      <c r="E31" s="355"/>
      <c r="F31" s="355"/>
      <c r="G31" s="355"/>
      <c r="H31" s="355"/>
      <c r="I31" s="10"/>
      <c r="J31" s="10"/>
      <c r="K31" s="10"/>
      <c r="L31" s="10"/>
      <c r="M31" s="10"/>
      <c r="N31" s="10"/>
      <c r="O31" s="10"/>
      <c r="P31" s="187"/>
      <c r="Q31" s="47" t="s">
        <v>22</v>
      </c>
      <c r="R31" s="10" t="s">
        <v>22</v>
      </c>
      <c r="S31" s="19" t="s">
        <v>22</v>
      </c>
      <c r="T31" s="568"/>
    </row>
    <row r="32" spans="1:20" x14ac:dyDescent="0.2">
      <c r="A32" s="16">
        <v>20</v>
      </c>
      <c r="B32" s="570" t="s">
        <v>108</v>
      </c>
      <c r="C32" s="571"/>
      <c r="D32" s="19" t="s">
        <v>104</v>
      </c>
      <c r="E32" s="355"/>
      <c r="F32" s="355"/>
      <c r="G32" s="355"/>
      <c r="H32" s="355"/>
      <c r="I32" s="10"/>
      <c r="J32" s="10"/>
      <c r="K32" s="10"/>
      <c r="L32" s="10"/>
      <c r="M32" s="10"/>
      <c r="N32" s="10"/>
      <c r="O32" s="10"/>
      <c r="P32" s="187"/>
      <c r="Q32" s="47" t="s">
        <v>22</v>
      </c>
      <c r="R32" s="10" t="s">
        <v>22</v>
      </c>
      <c r="S32" s="19" t="s">
        <v>22</v>
      </c>
      <c r="T32" s="569"/>
    </row>
    <row r="33" spans="1:20" x14ac:dyDescent="0.2">
      <c r="A33" s="16">
        <v>32</v>
      </c>
      <c r="B33" s="570" t="s">
        <v>65</v>
      </c>
      <c r="C33" s="571"/>
      <c r="D33" s="19" t="s">
        <v>30</v>
      </c>
      <c r="E33" s="355"/>
      <c r="F33" s="355"/>
      <c r="G33" s="355"/>
      <c r="H33" s="355"/>
      <c r="I33" s="10"/>
      <c r="J33" s="10"/>
      <c r="K33" s="10"/>
      <c r="L33" s="10"/>
      <c r="M33" s="10"/>
      <c r="N33" s="10"/>
      <c r="O33" s="10"/>
      <c r="P33" s="187"/>
      <c r="Q33" s="47" t="s">
        <v>22</v>
      </c>
      <c r="R33" s="10" t="s">
        <v>22</v>
      </c>
      <c r="S33" s="19" t="s">
        <v>22</v>
      </c>
      <c r="T33" s="567" t="s">
        <v>25</v>
      </c>
    </row>
    <row r="34" spans="1:20" x14ac:dyDescent="0.2">
      <c r="A34" s="16">
        <v>33</v>
      </c>
      <c r="B34" s="570" t="s">
        <v>66</v>
      </c>
      <c r="C34" s="571"/>
      <c r="D34" s="19" t="s">
        <v>24</v>
      </c>
      <c r="E34" s="355"/>
      <c r="F34" s="355"/>
      <c r="G34" s="355"/>
      <c r="H34" s="355"/>
      <c r="I34" s="10"/>
      <c r="J34" s="10"/>
      <c r="K34" s="10"/>
      <c r="L34" s="10"/>
      <c r="M34" s="10"/>
      <c r="N34" s="10"/>
      <c r="O34" s="10"/>
      <c r="P34" s="187"/>
      <c r="Q34" s="47" t="s">
        <v>22</v>
      </c>
      <c r="R34" s="10" t="s">
        <v>22</v>
      </c>
      <c r="S34" s="19" t="s">
        <v>22</v>
      </c>
      <c r="T34" s="568"/>
    </row>
    <row r="35" spans="1:20" x14ac:dyDescent="0.2">
      <c r="A35" s="16">
        <v>34</v>
      </c>
      <c r="B35" s="570" t="s">
        <v>67</v>
      </c>
      <c r="C35" s="571"/>
      <c r="D35" s="19" t="s">
        <v>68</v>
      </c>
      <c r="E35" s="27">
        <v>0.09</v>
      </c>
      <c r="F35" s="25">
        <v>0.03</v>
      </c>
      <c r="G35" s="25">
        <v>0.03</v>
      </c>
      <c r="H35" s="25">
        <v>0.08</v>
      </c>
      <c r="I35" s="25">
        <v>0.11</v>
      </c>
      <c r="J35" s="25">
        <v>0.24</v>
      </c>
      <c r="K35" s="25">
        <v>0.28000000000000003</v>
      </c>
      <c r="L35" s="25">
        <v>0.38</v>
      </c>
      <c r="M35" s="25">
        <v>0.15</v>
      </c>
      <c r="N35" s="25">
        <v>0.06</v>
      </c>
      <c r="O35" s="25">
        <v>0.04</v>
      </c>
      <c r="P35" s="205">
        <v>0.04</v>
      </c>
      <c r="Q35" s="27">
        <v>0.38</v>
      </c>
      <c r="R35" s="25">
        <v>0.03</v>
      </c>
      <c r="S35" s="198">
        <v>0.12999999999999998</v>
      </c>
      <c r="T35" s="568"/>
    </row>
    <row r="36" spans="1:20" x14ac:dyDescent="0.2">
      <c r="A36" s="16">
        <v>35</v>
      </c>
      <c r="B36" s="570" t="s">
        <v>69</v>
      </c>
      <c r="C36" s="571"/>
      <c r="D36" s="19" t="s">
        <v>68</v>
      </c>
      <c r="E36" s="355"/>
      <c r="F36" s="355"/>
      <c r="G36" s="355"/>
      <c r="H36" s="355"/>
      <c r="I36" s="10"/>
      <c r="J36" s="10"/>
      <c r="K36" s="10"/>
      <c r="L36" s="10"/>
      <c r="M36" s="10"/>
      <c r="N36" s="10"/>
      <c r="O36" s="10"/>
      <c r="P36" s="187"/>
      <c r="Q36" s="47" t="s">
        <v>22</v>
      </c>
      <c r="R36" s="10" t="s">
        <v>22</v>
      </c>
      <c r="S36" s="19" t="s">
        <v>22</v>
      </c>
      <c r="T36" s="568"/>
    </row>
    <row r="37" spans="1:20" x14ac:dyDescent="0.2">
      <c r="A37" s="16">
        <v>36</v>
      </c>
      <c r="B37" s="570" t="s">
        <v>70</v>
      </c>
      <c r="C37" s="571"/>
      <c r="D37" s="19" t="s">
        <v>24</v>
      </c>
      <c r="E37" s="355"/>
      <c r="F37" s="355"/>
      <c r="G37" s="355"/>
      <c r="H37" s="355"/>
      <c r="I37" s="10"/>
      <c r="J37" s="10"/>
      <c r="K37" s="10"/>
      <c r="L37" s="10"/>
      <c r="M37" s="10"/>
      <c r="N37" s="10"/>
      <c r="O37" s="10"/>
      <c r="P37" s="187"/>
      <c r="Q37" s="47" t="s">
        <v>22</v>
      </c>
      <c r="R37" s="10" t="s">
        <v>22</v>
      </c>
      <c r="S37" s="19" t="s">
        <v>22</v>
      </c>
      <c r="T37" s="568"/>
    </row>
    <row r="38" spans="1:20" x14ac:dyDescent="0.2">
      <c r="A38" s="16">
        <v>37</v>
      </c>
      <c r="B38" s="570" t="s">
        <v>71</v>
      </c>
      <c r="C38" s="571"/>
      <c r="D38" s="19" t="s">
        <v>24</v>
      </c>
      <c r="E38" s="23">
        <v>1.4999999999999999E-2</v>
      </c>
      <c r="F38" s="24">
        <v>5.0000000000000001E-3</v>
      </c>
      <c r="G38" s="24">
        <v>5.0000000000000001E-3</v>
      </c>
      <c r="H38" s="24">
        <v>0.01</v>
      </c>
      <c r="I38" s="24">
        <v>2.8000000000000001E-2</v>
      </c>
      <c r="J38" s="24">
        <v>0.24399999999999999</v>
      </c>
      <c r="K38" s="24">
        <v>5.3999999999999999E-2</v>
      </c>
      <c r="L38" s="24">
        <v>6.9000000000000006E-2</v>
      </c>
      <c r="M38" s="24">
        <v>8.3000000000000004E-2</v>
      </c>
      <c r="N38" s="24">
        <v>1.7000000000000001E-2</v>
      </c>
      <c r="O38" s="24">
        <v>1.2E-2</v>
      </c>
      <c r="P38" s="191">
        <v>1.0999999999999999E-2</v>
      </c>
      <c r="Q38" s="23">
        <v>0.24399999999999999</v>
      </c>
      <c r="R38" s="24">
        <v>5.0000000000000001E-3</v>
      </c>
      <c r="S38" s="197">
        <v>4.5999999999999999E-2</v>
      </c>
      <c r="T38" s="569"/>
    </row>
    <row r="39" spans="1:20" x14ac:dyDescent="0.2">
      <c r="A39" s="16">
        <v>38</v>
      </c>
      <c r="B39" s="570" t="s">
        <v>72</v>
      </c>
      <c r="C39" s="571"/>
      <c r="D39" s="19" t="s">
        <v>52</v>
      </c>
      <c r="E39" s="12">
        <v>7.9</v>
      </c>
      <c r="F39" s="11">
        <v>5.2</v>
      </c>
      <c r="G39" s="11">
        <v>4.8</v>
      </c>
      <c r="H39" s="11">
        <v>5.9</v>
      </c>
      <c r="I39" s="11">
        <v>7.8</v>
      </c>
      <c r="J39" s="11">
        <v>11</v>
      </c>
      <c r="K39" s="11">
        <v>6.3</v>
      </c>
      <c r="L39" s="11">
        <v>5.2</v>
      </c>
      <c r="M39" s="11">
        <v>6.1</v>
      </c>
      <c r="N39" s="11">
        <v>6.7</v>
      </c>
      <c r="O39" s="11">
        <v>7.8</v>
      </c>
      <c r="P39" s="188">
        <v>8.1999999999999993</v>
      </c>
      <c r="Q39" s="12">
        <v>11</v>
      </c>
      <c r="R39" s="11">
        <v>4.8</v>
      </c>
      <c r="S39" s="195">
        <v>6.8999999999999995</v>
      </c>
      <c r="T39" s="567" t="s">
        <v>39</v>
      </c>
    </row>
    <row r="40" spans="1:20" x14ac:dyDescent="0.2">
      <c r="A40" s="16">
        <v>39</v>
      </c>
      <c r="B40" s="570" t="s">
        <v>361</v>
      </c>
      <c r="C40" s="571"/>
      <c r="D40" s="19" t="s">
        <v>109</v>
      </c>
      <c r="E40" s="21">
        <v>13</v>
      </c>
      <c r="F40" s="20">
        <v>11</v>
      </c>
      <c r="G40" s="20">
        <v>12</v>
      </c>
      <c r="H40" s="20">
        <v>15</v>
      </c>
      <c r="I40" s="20">
        <v>15</v>
      </c>
      <c r="J40" s="20">
        <v>20</v>
      </c>
      <c r="K40" s="20">
        <v>20</v>
      </c>
      <c r="L40" s="20">
        <v>16</v>
      </c>
      <c r="M40" s="20">
        <v>16</v>
      </c>
      <c r="N40" s="20">
        <v>15</v>
      </c>
      <c r="O40" s="20">
        <v>15</v>
      </c>
      <c r="P40" s="190">
        <v>14</v>
      </c>
      <c r="Q40" s="21">
        <v>20</v>
      </c>
      <c r="R40" s="20">
        <v>11</v>
      </c>
      <c r="S40" s="196">
        <v>15</v>
      </c>
      <c r="T40" s="568"/>
    </row>
    <row r="41" spans="1:20" x14ac:dyDescent="0.2">
      <c r="A41" s="16">
        <v>40</v>
      </c>
      <c r="B41" s="570" t="s">
        <v>74</v>
      </c>
      <c r="C41" s="571"/>
      <c r="D41" s="19" t="s">
        <v>35</v>
      </c>
      <c r="E41" s="21">
        <v>49</v>
      </c>
      <c r="F41" s="20">
        <v>40</v>
      </c>
      <c r="G41" s="20">
        <v>42</v>
      </c>
      <c r="H41" s="20">
        <v>47</v>
      </c>
      <c r="I41" s="20">
        <v>53</v>
      </c>
      <c r="J41" s="20">
        <v>65</v>
      </c>
      <c r="K41" s="20">
        <v>68</v>
      </c>
      <c r="L41" s="20">
        <v>70</v>
      </c>
      <c r="M41" s="20">
        <v>63</v>
      </c>
      <c r="N41" s="20">
        <v>43</v>
      </c>
      <c r="O41" s="20">
        <v>59</v>
      </c>
      <c r="P41" s="190">
        <v>51</v>
      </c>
      <c r="Q41" s="21">
        <v>70</v>
      </c>
      <c r="R41" s="20">
        <v>40</v>
      </c>
      <c r="S41" s="196">
        <v>54</v>
      </c>
      <c r="T41" s="569"/>
    </row>
    <row r="42" spans="1:20" x14ac:dyDescent="0.2">
      <c r="A42" s="16">
        <v>41</v>
      </c>
      <c r="B42" s="570" t="s">
        <v>75</v>
      </c>
      <c r="C42" s="571"/>
      <c r="D42" s="19" t="s">
        <v>27</v>
      </c>
      <c r="E42" s="355"/>
      <c r="F42" s="355"/>
      <c r="G42" s="355"/>
      <c r="H42" s="355"/>
      <c r="I42" s="10"/>
      <c r="J42" s="10"/>
      <c r="K42" s="10"/>
      <c r="L42" s="10"/>
      <c r="M42" s="10"/>
      <c r="N42" s="10"/>
      <c r="O42" s="10"/>
      <c r="P42" s="187"/>
      <c r="Q42" s="47" t="s">
        <v>22</v>
      </c>
      <c r="R42" s="10" t="s">
        <v>22</v>
      </c>
      <c r="S42" s="19" t="s">
        <v>22</v>
      </c>
      <c r="T42" s="567" t="s">
        <v>44</v>
      </c>
    </row>
    <row r="43" spans="1:20" x14ac:dyDescent="0.2">
      <c r="A43" s="16">
        <v>42</v>
      </c>
      <c r="B43" s="570" t="s">
        <v>110</v>
      </c>
      <c r="C43" s="571"/>
      <c r="D43" s="19" t="s">
        <v>111</v>
      </c>
      <c r="E43" s="355"/>
      <c r="F43" s="355"/>
      <c r="G43" s="355"/>
      <c r="H43" s="355"/>
      <c r="I43" s="10"/>
      <c r="J43" s="10"/>
      <c r="K43" s="10"/>
      <c r="L43" s="10"/>
      <c r="M43" s="10"/>
      <c r="N43" s="10"/>
      <c r="O43" s="10"/>
      <c r="P43" s="187"/>
      <c r="Q43" s="47" t="s">
        <v>22</v>
      </c>
      <c r="R43" s="10" t="s">
        <v>22</v>
      </c>
      <c r="S43" s="19" t="s">
        <v>22</v>
      </c>
      <c r="T43" s="568"/>
    </row>
    <row r="44" spans="1:20" x14ac:dyDescent="0.2">
      <c r="A44" s="16">
        <v>43</v>
      </c>
      <c r="B44" s="570" t="s">
        <v>112</v>
      </c>
      <c r="C44" s="571"/>
      <c r="D44" s="19" t="s">
        <v>111</v>
      </c>
      <c r="E44" s="355"/>
      <c r="F44" s="355"/>
      <c r="G44" s="355"/>
      <c r="H44" s="355"/>
      <c r="I44" s="10"/>
      <c r="J44" s="10"/>
      <c r="K44" s="10"/>
      <c r="L44" s="10"/>
      <c r="M44" s="10"/>
      <c r="N44" s="10"/>
      <c r="O44" s="10"/>
      <c r="P44" s="187"/>
      <c r="Q44" s="47" t="s">
        <v>22</v>
      </c>
      <c r="R44" s="10" t="s">
        <v>22</v>
      </c>
      <c r="S44" s="19" t="s">
        <v>22</v>
      </c>
      <c r="T44" s="568"/>
    </row>
    <row r="45" spans="1:20" x14ac:dyDescent="0.2">
      <c r="A45" s="16">
        <v>44</v>
      </c>
      <c r="B45" s="570" t="s">
        <v>78</v>
      </c>
      <c r="C45" s="571"/>
      <c r="D45" s="19" t="s">
        <v>79</v>
      </c>
      <c r="E45" s="355"/>
      <c r="F45" s="355"/>
      <c r="G45" s="355"/>
      <c r="H45" s="355"/>
      <c r="I45" s="10"/>
      <c r="J45" s="10"/>
      <c r="K45" s="10"/>
      <c r="L45" s="10"/>
      <c r="M45" s="10"/>
      <c r="N45" s="10"/>
      <c r="O45" s="10"/>
      <c r="P45" s="187"/>
      <c r="Q45" s="47" t="s">
        <v>22</v>
      </c>
      <c r="R45" s="10" t="s">
        <v>22</v>
      </c>
      <c r="S45" s="19" t="s">
        <v>22</v>
      </c>
      <c r="T45" s="568"/>
    </row>
    <row r="46" spans="1:20" x14ac:dyDescent="0.2">
      <c r="A46" s="16">
        <v>45</v>
      </c>
      <c r="B46" s="570" t="s">
        <v>81</v>
      </c>
      <c r="C46" s="571"/>
      <c r="D46" s="19" t="s">
        <v>111</v>
      </c>
      <c r="E46" s="355"/>
      <c r="F46" s="355"/>
      <c r="G46" s="355"/>
      <c r="H46" s="355"/>
      <c r="I46" s="10"/>
      <c r="J46" s="10"/>
      <c r="K46" s="10"/>
      <c r="L46" s="10"/>
      <c r="M46" s="10"/>
      <c r="N46" s="10"/>
      <c r="O46" s="10"/>
      <c r="P46" s="187"/>
      <c r="Q46" s="47" t="s">
        <v>22</v>
      </c>
      <c r="R46" s="10" t="s">
        <v>22</v>
      </c>
      <c r="S46" s="19" t="s">
        <v>22</v>
      </c>
      <c r="T46" s="569"/>
    </row>
    <row r="47" spans="1:20" x14ac:dyDescent="0.2">
      <c r="A47" s="16">
        <v>46</v>
      </c>
      <c r="B47" s="570" t="s">
        <v>684</v>
      </c>
      <c r="C47" s="571"/>
      <c r="D47" s="19" t="s">
        <v>35</v>
      </c>
      <c r="E47" s="12">
        <v>1.2</v>
      </c>
      <c r="F47" s="11">
        <v>1.5</v>
      </c>
      <c r="G47" s="11">
        <v>1.5</v>
      </c>
      <c r="H47" s="11">
        <v>2</v>
      </c>
      <c r="I47" s="11">
        <v>1.7</v>
      </c>
      <c r="J47" s="11">
        <v>1.8</v>
      </c>
      <c r="K47" s="194">
        <v>2.6</v>
      </c>
      <c r="L47" s="11">
        <v>2.2999999999999998</v>
      </c>
      <c r="M47" s="11">
        <v>1.6</v>
      </c>
      <c r="N47" s="11">
        <v>1.3</v>
      </c>
      <c r="O47" s="11">
        <v>1.2</v>
      </c>
      <c r="P47" s="188">
        <v>1.3</v>
      </c>
      <c r="Q47" s="12">
        <v>2.6</v>
      </c>
      <c r="R47" s="11">
        <v>1.2</v>
      </c>
      <c r="S47" s="195">
        <v>1.7</v>
      </c>
      <c r="T47" s="567" t="s">
        <v>73</v>
      </c>
    </row>
    <row r="48" spans="1:20" x14ac:dyDescent="0.2">
      <c r="A48" s="16">
        <v>47</v>
      </c>
      <c r="B48" s="570" t="s">
        <v>679</v>
      </c>
      <c r="C48" s="571"/>
      <c r="D48" s="19" t="s">
        <v>113</v>
      </c>
      <c r="E48" s="12">
        <v>6.7</v>
      </c>
      <c r="F48" s="11">
        <v>6.8</v>
      </c>
      <c r="G48" s="11">
        <v>7.2</v>
      </c>
      <c r="H48" s="11">
        <v>7.3</v>
      </c>
      <c r="I48" s="11">
        <v>6.8</v>
      </c>
      <c r="J48" s="11">
        <v>6.8</v>
      </c>
      <c r="K48" s="11">
        <v>6.8</v>
      </c>
      <c r="L48" s="11">
        <v>6.7</v>
      </c>
      <c r="M48" s="11">
        <v>6.5</v>
      </c>
      <c r="N48" s="11">
        <v>6.5</v>
      </c>
      <c r="O48" s="11">
        <v>6.9</v>
      </c>
      <c r="P48" s="188">
        <v>6.6</v>
      </c>
      <c r="Q48" s="12">
        <v>7.3</v>
      </c>
      <c r="R48" s="11">
        <v>6.5</v>
      </c>
      <c r="S48" s="195">
        <v>6.8</v>
      </c>
      <c r="T48" s="568"/>
    </row>
    <row r="49" spans="1:20" x14ac:dyDescent="0.2">
      <c r="A49" s="16">
        <v>48</v>
      </c>
      <c r="B49" s="570" t="s">
        <v>83</v>
      </c>
      <c r="C49" s="571"/>
      <c r="D49" s="19" t="s">
        <v>55</v>
      </c>
      <c r="E49" s="355"/>
      <c r="F49" s="355"/>
      <c r="G49" s="355"/>
      <c r="H49" s="355"/>
      <c r="I49" s="10"/>
      <c r="J49" s="10"/>
      <c r="K49" s="10"/>
      <c r="L49" s="10"/>
      <c r="M49" s="10"/>
      <c r="N49" s="10"/>
      <c r="O49" s="10"/>
      <c r="P49" s="187"/>
      <c r="Q49" s="47" t="s">
        <v>22</v>
      </c>
      <c r="R49" s="10" t="s">
        <v>22</v>
      </c>
      <c r="S49" s="19" t="s">
        <v>22</v>
      </c>
      <c r="T49" s="568"/>
    </row>
    <row r="50" spans="1:20" x14ac:dyDescent="0.2">
      <c r="A50" s="16">
        <v>49</v>
      </c>
      <c r="B50" s="570" t="s">
        <v>84</v>
      </c>
      <c r="C50" s="571"/>
      <c r="D50" s="19" t="s">
        <v>113</v>
      </c>
      <c r="E50" s="21" t="s">
        <v>499</v>
      </c>
      <c r="F50" s="20" t="s">
        <v>499</v>
      </c>
      <c r="G50" s="20" t="s">
        <v>499</v>
      </c>
      <c r="H50" s="20" t="s">
        <v>499</v>
      </c>
      <c r="I50" s="20" t="s">
        <v>499</v>
      </c>
      <c r="J50" s="20" t="s">
        <v>499</v>
      </c>
      <c r="K50" s="20" t="s">
        <v>499</v>
      </c>
      <c r="L50" s="20" t="s">
        <v>499</v>
      </c>
      <c r="M50" s="20" t="s">
        <v>499</v>
      </c>
      <c r="N50" s="20" t="s">
        <v>499</v>
      </c>
      <c r="O50" s="20" t="s">
        <v>499</v>
      </c>
      <c r="P50" s="190" t="s">
        <v>541</v>
      </c>
      <c r="Q50" s="21" t="s">
        <v>22</v>
      </c>
      <c r="R50" s="20" t="s">
        <v>22</v>
      </c>
      <c r="S50" s="196" t="s">
        <v>22</v>
      </c>
      <c r="T50" s="568"/>
    </row>
    <row r="51" spans="1:20" x14ac:dyDescent="0.2">
      <c r="A51" s="16">
        <v>50</v>
      </c>
      <c r="B51" s="570" t="s">
        <v>85</v>
      </c>
      <c r="C51" s="571"/>
      <c r="D51" s="19" t="s">
        <v>86</v>
      </c>
      <c r="E51" s="12">
        <v>4</v>
      </c>
      <c r="F51" s="11">
        <v>3</v>
      </c>
      <c r="G51" s="11">
        <v>3.2</v>
      </c>
      <c r="H51" s="11">
        <v>3.9</v>
      </c>
      <c r="I51" s="11">
        <v>3.2</v>
      </c>
      <c r="J51" s="11">
        <v>4.0999999999999996</v>
      </c>
      <c r="K51" s="11">
        <v>8.1</v>
      </c>
      <c r="L51" s="11">
        <v>9.5</v>
      </c>
      <c r="M51" s="11">
        <v>4.8</v>
      </c>
      <c r="N51" s="11">
        <v>4.9000000000000004</v>
      </c>
      <c r="O51" s="11">
        <v>3.9</v>
      </c>
      <c r="P51" s="188">
        <v>4.2</v>
      </c>
      <c r="Q51" s="12">
        <v>9.5</v>
      </c>
      <c r="R51" s="11">
        <v>3</v>
      </c>
      <c r="S51" s="195">
        <v>4.7</v>
      </c>
      <c r="T51" s="568"/>
    </row>
    <row r="52" spans="1:20" ht="13.8" thickBot="1" x14ac:dyDescent="0.25">
      <c r="A52" s="16">
        <v>51</v>
      </c>
      <c r="B52" s="668" t="s">
        <v>87</v>
      </c>
      <c r="C52" s="669"/>
      <c r="D52" s="29" t="s">
        <v>86</v>
      </c>
      <c r="E52" s="31">
        <v>2.6</v>
      </c>
      <c r="F52" s="149">
        <v>2.4</v>
      </c>
      <c r="G52" s="149">
        <v>1.1000000000000001</v>
      </c>
      <c r="H52" s="149">
        <v>1.9</v>
      </c>
      <c r="I52" s="149">
        <v>4.5</v>
      </c>
      <c r="J52" s="149">
        <v>9.5</v>
      </c>
      <c r="K52" s="149">
        <v>7.2</v>
      </c>
      <c r="L52" s="149">
        <v>9.8000000000000007</v>
      </c>
      <c r="M52" s="149">
        <v>2.8</v>
      </c>
      <c r="N52" s="149">
        <v>1.5</v>
      </c>
      <c r="O52" s="149">
        <v>0.9</v>
      </c>
      <c r="P52" s="209">
        <v>1.3</v>
      </c>
      <c r="Q52" s="12">
        <v>9.8000000000000007</v>
      </c>
      <c r="R52" s="11">
        <v>0.9</v>
      </c>
      <c r="S52" s="195">
        <v>3.8</v>
      </c>
      <c r="T52" s="572"/>
    </row>
    <row r="53" spans="1:20" x14ac:dyDescent="0.2">
      <c r="A53" s="592" t="s">
        <v>88</v>
      </c>
      <c r="B53" s="593"/>
      <c r="C53" s="594"/>
      <c r="D53" s="13" t="s">
        <v>16</v>
      </c>
      <c r="E53" s="354"/>
      <c r="F53" s="373"/>
      <c r="G53" s="373"/>
      <c r="H53" s="373"/>
      <c r="I53" s="228"/>
      <c r="J53" s="141" t="s">
        <v>365</v>
      </c>
      <c r="K53" s="141" t="s">
        <v>366</v>
      </c>
      <c r="L53" s="228"/>
      <c r="M53" s="228"/>
      <c r="N53" s="228"/>
      <c r="O53" s="228"/>
      <c r="P53" s="228"/>
      <c r="Q53" s="235"/>
      <c r="R53" s="228"/>
      <c r="S53" s="229"/>
      <c r="T53" s="32"/>
    </row>
    <row r="54" spans="1:20" x14ac:dyDescent="0.2">
      <c r="A54" s="33">
        <v>1</v>
      </c>
      <c r="B54" s="437" t="s">
        <v>351</v>
      </c>
      <c r="C54" s="520"/>
      <c r="D54" s="19" t="s">
        <v>91</v>
      </c>
      <c r="E54" s="12">
        <v>4.0999999999999996</v>
      </c>
      <c r="F54" s="11">
        <v>5.3</v>
      </c>
      <c r="G54" s="11">
        <v>5.2</v>
      </c>
      <c r="H54" s="11">
        <v>5.4</v>
      </c>
      <c r="I54" s="11">
        <v>4.2</v>
      </c>
      <c r="J54" s="11">
        <v>5.2</v>
      </c>
      <c r="K54" s="11">
        <v>8.5</v>
      </c>
      <c r="L54" s="11">
        <v>8.8000000000000007</v>
      </c>
      <c r="M54" s="11">
        <v>5.6</v>
      </c>
      <c r="N54" s="11">
        <v>4.4000000000000004</v>
      </c>
      <c r="O54" s="11">
        <v>4.5999999999999996</v>
      </c>
      <c r="P54" s="188">
        <v>5.3</v>
      </c>
      <c r="Q54" s="12">
        <v>8.8000000000000007</v>
      </c>
      <c r="R54" s="11">
        <v>4.0999999999999996</v>
      </c>
      <c r="S54" s="195">
        <v>5.6</v>
      </c>
      <c r="T54" s="567" t="s">
        <v>73</v>
      </c>
    </row>
    <row r="55" spans="1:20" x14ac:dyDescent="0.2">
      <c r="A55" s="35">
        <v>2</v>
      </c>
      <c r="B55" s="437" t="s">
        <v>114</v>
      </c>
      <c r="C55" s="520"/>
      <c r="D55" s="19" t="s">
        <v>91</v>
      </c>
      <c r="E55" s="27">
        <v>0.06</v>
      </c>
      <c r="F55" s="11" t="s">
        <v>584</v>
      </c>
      <c r="G55" s="11" t="s">
        <v>584</v>
      </c>
      <c r="H55" s="11" t="s">
        <v>584</v>
      </c>
      <c r="I55" s="11" t="s">
        <v>584</v>
      </c>
      <c r="J55" s="11" t="s">
        <v>584</v>
      </c>
      <c r="K55" s="11" t="s">
        <v>584</v>
      </c>
      <c r="L55" s="11" t="s">
        <v>584</v>
      </c>
      <c r="M55" s="11" t="s">
        <v>584</v>
      </c>
      <c r="N55" s="11" t="s">
        <v>584</v>
      </c>
      <c r="O55" s="11" t="s">
        <v>584</v>
      </c>
      <c r="P55" s="188" t="s">
        <v>584</v>
      </c>
      <c r="Q55" s="27">
        <v>0.06</v>
      </c>
      <c r="R55" s="11" t="s">
        <v>584</v>
      </c>
      <c r="S55" s="195" t="s">
        <v>584</v>
      </c>
      <c r="T55" s="568"/>
    </row>
    <row r="56" spans="1:20" x14ac:dyDescent="0.2">
      <c r="A56" s="35">
        <v>3</v>
      </c>
      <c r="B56" s="437" t="s">
        <v>720</v>
      </c>
      <c r="C56" s="520"/>
      <c r="D56" s="19" t="s">
        <v>91</v>
      </c>
      <c r="E56" s="12" t="s">
        <v>494</v>
      </c>
      <c r="F56" s="11">
        <v>1.8</v>
      </c>
      <c r="G56" s="11">
        <v>1.3</v>
      </c>
      <c r="H56" s="11">
        <v>1.4</v>
      </c>
      <c r="I56" s="11">
        <v>2</v>
      </c>
      <c r="J56" s="11">
        <v>1.3</v>
      </c>
      <c r="K56" s="11">
        <v>1.6</v>
      </c>
      <c r="L56" s="11" t="s">
        <v>494</v>
      </c>
      <c r="M56" s="11">
        <v>2.1</v>
      </c>
      <c r="N56" s="11">
        <v>0.9</v>
      </c>
      <c r="O56" s="11" t="s">
        <v>494</v>
      </c>
      <c r="P56" s="188">
        <v>0.6</v>
      </c>
      <c r="Q56" s="12">
        <v>2.1</v>
      </c>
      <c r="R56" s="11" t="s">
        <v>494</v>
      </c>
      <c r="S56" s="195">
        <v>1.1000000000000001</v>
      </c>
      <c r="T56" s="568"/>
    </row>
    <row r="57" spans="1:20" x14ac:dyDescent="0.2">
      <c r="A57" s="35">
        <v>4</v>
      </c>
      <c r="B57" s="437" t="s">
        <v>721</v>
      </c>
      <c r="C57" s="520"/>
      <c r="D57" s="19" t="s">
        <v>91</v>
      </c>
      <c r="E57" s="12">
        <v>2.1</v>
      </c>
      <c r="F57" s="11">
        <v>3</v>
      </c>
      <c r="G57" s="11">
        <v>2.9</v>
      </c>
      <c r="H57" s="11">
        <v>3.2</v>
      </c>
      <c r="I57" s="11">
        <v>3.2</v>
      </c>
      <c r="J57" s="11">
        <v>3.2</v>
      </c>
      <c r="K57" s="11">
        <v>4.2</v>
      </c>
      <c r="L57" s="11">
        <v>3.6</v>
      </c>
      <c r="M57" s="11">
        <v>2.2000000000000002</v>
      </c>
      <c r="N57" s="11">
        <v>2</v>
      </c>
      <c r="O57" s="11">
        <v>1.5</v>
      </c>
      <c r="P57" s="188">
        <v>2.1</v>
      </c>
      <c r="Q57" s="12">
        <v>4.2</v>
      </c>
      <c r="R57" s="11">
        <v>1.5</v>
      </c>
      <c r="S57" s="195">
        <v>2.8</v>
      </c>
      <c r="T57" s="568"/>
    </row>
    <row r="58" spans="1:20" x14ac:dyDescent="0.2">
      <c r="A58" s="35">
        <v>5</v>
      </c>
      <c r="B58" s="437" t="s">
        <v>97</v>
      </c>
      <c r="C58" s="520"/>
      <c r="D58" s="19" t="s">
        <v>91</v>
      </c>
      <c r="E58" s="10">
        <v>12</v>
      </c>
      <c r="F58" s="10">
        <v>10</v>
      </c>
      <c r="G58" s="10">
        <v>9.8000000000000007</v>
      </c>
      <c r="H58" s="10">
        <v>9.8000000000000007</v>
      </c>
      <c r="I58" s="10">
        <v>9.5</v>
      </c>
      <c r="J58" s="10">
        <v>8.4</v>
      </c>
      <c r="K58" s="10">
        <v>9</v>
      </c>
      <c r="L58" s="10">
        <v>10</v>
      </c>
      <c r="M58" s="10">
        <v>10</v>
      </c>
      <c r="N58" s="10">
        <v>12</v>
      </c>
      <c r="O58" s="10">
        <v>13</v>
      </c>
      <c r="P58" s="187">
        <v>13</v>
      </c>
      <c r="Q58" s="47">
        <v>13</v>
      </c>
      <c r="R58" s="10">
        <v>8.4</v>
      </c>
      <c r="S58" s="196">
        <v>10.5</v>
      </c>
      <c r="T58" s="568"/>
    </row>
    <row r="59" spans="1:20" x14ac:dyDescent="0.2">
      <c r="A59" s="35">
        <v>6</v>
      </c>
      <c r="B59" s="437" t="s">
        <v>685</v>
      </c>
      <c r="C59" s="520"/>
      <c r="D59" s="19" t="s">
        <v>91</v>
      </c>
      <c r="E59" s="21">
        <v>2</v>
      </c>
      <c r="F59" s="20">
        <v>2</v>
      </c>
      <c r="G59" s="20" t="s">
        <v>503</v>
      </c>
      <c r="H59" s="20">
        <v>1</v>
      </c>
      <c r="I59" s="20">
        <v>4</v>
      </c>
      <c r="J59" s="20">
        <v>8</v>
      </c>
      <c r="K59" s="20">
        <v>5</v>
      </c>
      <c r="L59" s="20">
        <v>4</v>
      </c>
      <c r="M59" s="20">
        <v>2</v>
      </c>
      <c r="N59" s="20" t="s">
        <v>503</v>
      </c>
      <c r="O59" s="20" t="s">
        <v>503</v>
      </c>
      <c r="P59" s="190" t="s">
        <v>503</v>
      </c>
      <c r="Q59" s="21">
        <v>8</v>
      </c>
      <c r="R59" s="20" t="s">
        <v>503</v>
      </c>
      <c r="S59" s="196">
        <v>2</v>
      </c>
      <c r="T59" s="568"/>
    </row>
    <row r="60" spans="1:20" x14ac:dyDescent="0.2">
      <c r="A60" s="35">
        <v>7</v>
      </c>
      <c r="B60" s="437" t="s">
        <v>92</v>
      </c>
      <c r="C60" s="520"/>
      <c r="D60" s="19" t="s">
        <v>91</v>
      </c>
      <c r="E60" s="10">
        <v>9</v>
      </c>
      <c r="F60" s="10">
        <v>10</v>
      </c>
      <c r="G60" s="10">
        <v>12</v>
      </c>
      <c r="H60" s="10">
        <v>15</v>
      </c>
      <c r="I60" s="10">
        <v>13</v>
      </c>
      <c r="J60" s="10">
        <v>17</v>
      </c>
      <c r="K60" s="10">
        <v>20</v>
      </c>
      <c r="L60" s="10">
        <v>13</v>
      </c>
      <c r="M60" s="10">
        <v>15</v>
      </c>
      <c r="N60" s="10">
        <v>11</v>
      </c>
      <c r="O60" s="10">
        <v>12</v>
      </c>
      <c r="P60" s="187">
        <v>10</v>
      </c>
      <c r="Q60" s="47">
        <v>20</v>
      </c>
      <c r="R60" s="10">
        <v>9</v>
      </c>
      <c r="S60" s="19">
        <v>13</v>
      </c>
      <c r="T60" s="568"/>
    </row>
    <row r="61" spans="1:20" x14ac:dyDescent="0.2">
      <c r="A61" s="35">
        <v>8</v>
      </c>
      <c r="B61" s="437" t="s">
        <v>89</v>
      </c>
      <c r="C61" s="520"/>
      <c r="D61" s="19" t="s">
        <v>91</v>
      </c>
      <c r="E61" s="27">
        <v>0.33</v>
      </c>
      <c r="F61" s="25">
        <v>0.26</v>
      </c>
      <c r="G61" s="25">
        <v>0.19</v>
      </c>
      <c r="H61" s="25">
        <v>0.16</v>
      </c>
      <c r="I61" s="25">
        <v>0.28999999999999998</v>
      </c>
      <c r="J61" s="25">
        <v>0.55000000000000004</v>
      </c>
      <c r="K61" s="25">
        <v>0.4</v>
      </c>
      <c r="L61" s="25">
        <v>0.53</v>
      </c>
      <c r="M61" s="25">
        <v>0.32</v>
      </c>
      <c r="N61" s="25">
        <v>0.37</v>
      </c>
      <c r="O61" s="25">
        <v>0.3</v>
      </c>
      <c r="P61" s="205">
        <v>0.36</v>
      </c>
      <c r="Q61" s="27">
        <v>0.55000000000000004</v>
      </c>
      <c r="R61" s="25">
        <v>0.16</v>
      </c>
      <c r="S61" s="198">
        <v>0.34</v>
      </c>
      <c r="T61" s="568"/>
    </row>
    <row r="62" spans="1:20" x14ac:dyDescent="0.2">
      <c r="A62" s="33">
        <v>9</v>
      </c>
      <c r="B62" s="437" t="s">
        <v>90</v>
      </c>
      <c r="C62" s="520"/>
      <c r="D62" s="19" t="s">
        <v>91</v>
      </c>
      <c r="E62" s="23">
        <v>6.0000000000000001E-3</v>
      </c>
      <c r="F62" s="24">
        <v>1.2999999999999999E-2</v>
      </c>
      <c r="G62" s="24">
        <v>5.0000000000000001E-3</v>
      </c>
      <c r="H62" s="24">
        <v>7.0000000000000001E-3</v>
      </c>
      <c r="I62" s="24">
        <v>0.01</v>
      </c>
      <c r="J62" s="24">
        <v>2.7E-2</v>
      </c>
      <c r="K62" s="24">
        <v>1.4E-2</v>
      </c>
      <c r="L62" s="24">
        <v>2.1000000000000001E-2</v>
      </c>
      <c r="M62" s="24">
        <v>8.9999999999999993E-3</v>
      </c>
      <c r="N62" s="24" t="s">
        <v>80</v>
      </c>
      <c r="O62" s="24" t="s">
        <v>80</v>
      </c>
      <c r="P62" s="191" t="s">
        <v>80</v>
      </c>
      <c r="Q62" s="23">
        <v>2.7E-2</v>
      </c>
      <c r="R62" s="24" t="s">
        <v>80</v>
      </c>
      <c r="S62" s="197">
        <v>9.0000000000000011E-3</v>
      </c>
      <c r="T62" s="568"/>
    </row>
    <row r="63" spans="1:20" x14ac:dyDescent="0.2">
      <c r="A63" s="33">
        <v>10</v>
      </c>
      <c r="B63" s="437" t="s">
        <v>481</v>
      </c>
      <c r="C63" s="520"/>
      <c r="D63" s="19" t="s">
        <v>713</v>
      </c>
      <c r="E63" s="10">
        <v>3</v>
      </c>
      <c r="F63" s="10" t="s">
        <v>503</v>
      </c>
      <c r="G63" s="10" t="s">
        <v>503</v>
      </c>
      <c r="H63" s="10">
        <v>2</v>
      </c>
      <c r="I63" s="10" t="s">
        <v>503</v>
      </c>
      <c r="J63" s="10">
        <v>12</v>
      </c>
      <c r="K63" s="10">
        <v>12</v>
      </c>
      <c r="L63" s="10">
        <v>37</v>
      </c>
      <c r="M63" s="10" t="s">
        <v>503</v>
      </c>
      <c r="N63" s="10">
        <v>1</v>
      </c>
      <c r="O63" s="10" t="s">
        <v>503</v>
      </c>
      <c r="P63" s="187">
        <v>2</v>
      </c>
      <c r="Q63" s="47">
        <v>37</v>
      </c>
      <c r="R63" s="10" t="s">
        <v>503</v>
      </c>
      <c r="S63" s="19">
        <v>6</v>
      </c>
      <c r="T63" s="568"/>
    </row>
    <row r="64" spans="1:20" x14ac:dyDescent="0.2">
      <c r="A64" s="35">
        <v>11</v>
      </c>
      <c r="B64" s="437" t="s">
        <v>119</v>
      </c>
      <c r="C64" s="520"/>
      <c r="D64" s="34" t="s">
        <v>714</v>
      </c>
      <c r="E64" s="63"/>
      <c r="F64" s="20">
        <v>3.4</v>
      </c>
      <c r="G64" s="20">
        <v>3.9</v>
      </c>
      <c r="H64" s="20">
        <v>3</v>
      </c>
      <c r="I64" s="20">
        <v>2.2000000000000002</v>
      </c>
      <c r="J64" s="20">
        <v>1</v>
      </c>
      <c r="K64" s="20">
        <v>1</v>
      </c>
      <c r="L64" s="20">
        <v>1</v>
      </c>
      <c r="M64" s="20"/>
      <c r="N64" s="20"/>
      <c r="O64" s="20"/>
      <c r="P64" s="20"/>
      <c r="Q64" s="21">
        <v>3.9</v>
      </c>
      <c r="R64" s="20">
        <v>1</v>
      </c>
      <c r="S64" s="196">
        <v>2.2000000000000002</v>
      </c>
      <c r="T64" s="568"/>
    </row>
    <row r="65" spans="1:20" x14ac:dyDescent="0.2">
      <c r="A65" s="35">
        <v>12</v>
      </c>
      <c r="B65" s="437" t="s">
        <v>121</v>
      </c>
      <c r="C65" s="520"/>
      <c r="D65" s="19" t="s">
        <v>22</v>
      </c>
      <c r="E65" s="10">
        <v>2</v>
      </c>
      <c r="F65" s="10">
        <v>37</v>
      </c>
      <c r="G65" s="10">
        <v>7</v>
      </c>
      <c r="H65" s="10">
        <v>2</v>
      </c>
      <c r="I65" s="10">
        <v>3</v>
      </c>
      <c r="J65" s="10">
        <v>2</v>
      </c>
      <c r="K65" s="10">
        <v>2</v>
      </c>
      <c r="L65" s="10">
        <v>2</v>
      </c>
      <c r="M65" s="10">
        <v>2</v>
      </c>
      <c r="N65" s="10">
        <v>1</v>
      </c>
      <c r="O65" s="10">
        <v>1</v>
      </c>
      <c r="P65" s="187">
        <v>2</v>
      </c>
      <c r="Q65" s="47">
        <v>37</v>
      </c>
      <c r="R65" s="10">
        <v>1</v>
      </c>
      <c r="S65" s="19">
        <v>5</v>
      </c>
      <c r="T65" s="568"/>
    </row>
    <row r="66" spans="1:20" x14ac:dyDescent="0.2">
      <c r="A66" s="35">
        <v>13</v>
      </c>
      <c r="B66" s="437" t="s">
        <v>122</v>
      </c>
      <c r="C66" s="520"/>
      <c r="D66" s="19" t="s">
        <v>715</v>
      </c>
      <c r="E66" s="47">
        <v>44</v>
      </c>
      <c r="F66" s="10">
        <v>47</v>
      </c>
      <c r="G66" s="10">
        <v>41</v>
      </c>
      <c r="H66" s="10">
        <v>61</v>
      </c>
      <c r="I66" s="10">
        <v>58</v>
      </c>
      <c r="J66" s="10">
        <v>54</v>
      </c>
      <c r="K66" s="10">
        <v>72</v>
      </c>
      <c r="L66" s="10">
        <v>57</v>
      </c>
      <c r="M66" s="10">
        <v>63</v>
      </c>
      <c r="N66" s="10">
        <v>59</v>
      </c>
      <c r="O66" s="10">
        <v>60</v>
      </c>
      <c r="P66" s="190">
        <v>56</v>
      </c>
      <c r="Q66" s="21">
        <v>72</v>
      </c>
      <c r="R66" s="20">
        <v>41</v>
      </c>
      <c r="S66" s="196">
        <v>56</v>
      </c>
      <c r="T66" s="568"/>
    </row>
    <row r="67" spans="1:20" x14ac:dyDescent="0.2">
      <c r="A67" s="33">
        <v>14</v>
      </c>
      <c r="B67" s="438" t="s">
        <v>712</v>
      </c>
      <c r="C67" s="521"/>
      <c r="D67" s="34" t="s">
        <v>91</v>
      </c>
      <c r="E67" s="52" t="s">
        <v>124</v>
      </c>
      <c r="F67" s="254">
        <v>8.0000000000000002E-3</v>
      </c>
      <c r="G67" s="254">
        <v>3.0000000000000001E-3</v>
      </c>
      <c r="H67" s="172" t="s">
        <v>124</v>
      </c>
      <c r="I67" s="254">
        <v>3.0000000000000001E-3</v>
      </c>
      <c r="J67" s="254">
        <v>3.0000000000000001E-3</v>
      </c>
      <c r="K67" s="254">
        <v>1.2E-2</v>
      </c>
      <c r="L67" s="254">
        <v>3.0000000000000001E-3</v>
      </c>
      <c r="M67" s="254">
        <v>2E-3</v>
      </c>
      <c r="N67" s="172" t="s">
        <v>124</v>
      </c>
      <c r="O67" s="172" t="s">
        <v>124</v>
      </c>
      <c r="P67" s="241" t="s">
        <v>124</v>
      </c>
      <c r="Q67" s="562">
        <v>1.2E-2</v>
      </c>
      <c r="R67" s="415" t="s">
        <v>124</v>
      </c>
      <c r="S67" s="563">
        <v>3.0000000000000001E-3</v>
      </c>
      <c r="T67" s="568"/>
    </row>
    <row r="68" spans="1:20" ht="13.8" thickBot="1" x14ac:dyDescent="0.25">
      <c r="A68" s="35">
        <v>15</v>
      </c>
      <c r="B68" s="437" t="s">
        <v>96</v>
      </c>
      <c r="C68" s="520"/>
      <c r="D68" s="19" t="s">
        <v>91</v>
      </c>
      <c r="E68" s="561" t="s">
        <v>502</v>
      </c>
      <c r="F68" s="10" t="s">
        <v>502</v>
      </c>
      <c r="G68" s="10" t="s">
        <v>502</v>
      </c>
      <c r="H68" s="10" t="s">
        <v>502</v>
      </c>
      <c r="I68" s="10">
        <v>0.02</v>
      </c>
      <c r="J68" s="10">
        <v>0.04</v>
      </c>
      <c r="K68" s="10">
        <v>0.02</v>
      </c>
      <c r="L68" s="10">
        <v>0.05</v>
      </c>
      <c r="M68" s="10" t="s">
        <v>502</v>
      </c>
      <c r="N68" s="10" t="s">
        <v>502</v>
      </c>
      <c r="O68" s="10" t="s">
        <v>502</v>
      </c>
      <c r="P68" s="10" t="s">
        <v>502</v>
      </c>
      <c r="Q68" s="53">
        <v>0.05</v>
      </c>
      <c r="R68" s="153" t="s">
        <v>502</v>
      </c>
      <c r="S68" s="206">
        <v>0.01</v>
      </c>
      <c r="T68" s="572"/>
    </row>
    <row r="69" spans="1:20" ht="13.8" thickBot="1" x14ac:dyDescent="0.25">
      <c r="A69" s="587" t="s">
        <v>688</v>
      </c>
      <c r="B69" s="588"/>
      <c r="C69" s="588"/>
      <c r="D69" s="589"/>
      <c r="E69" s="54" t="s">
        <v>364</v>
      </c>
      <c r="F69" s="150" t="s">
        <v>364</v>
      </c>
      <c r="G69" s="150" t="s">
        <v>364</v>
      </c>
      <c r="H69" s="150" t="s">
        <v>364</v>
      </c>
      <c r="I69" s="150" t="s">
        <v>364</v>
      </c>
      <c r="J69" s="150" t="s">
        <v>364</v>
      </c>
      <c r="K69" s="161" t="s">
        <v>364</v>
      </c>
      <c r="L69" s="150" t="s">
        <v>364</v>
      </c>
      <c r="M69" s="150" t="s">
        <v>364</v>
      </c>
      <c r="N69" s="150" t="s">
        <v>364</v>
      </c>
      <c r="O69" s="150" t="s">
        <v>364</v>
      </c>
      <c r="P69" s="560" t="s">
        <v>364</v>
      </c>
      <c r="Q69" s="2"/>
      <c r="R69" s="43"/>
      <c r="S69" s="43"/>
    </row>
    <row r="70" spans="1:20" x14ac:dyDescent="0.2">
      <c r="A70" s="2"/>
      <c r="B70" s="44" t="s">
        <v>98</v>
      </c>
      <c r="C70" s="45"/>
      <c r="D70" s="45"/>
      <c r="E70" s="357"/>
      <c r="F70" s="45"/>
      <c r="G70" s="45"/>
      <c r="H70" s="45"/>
      <c r="I70" s="2"/>
      <c r="J70" s="2"/>
      <c r="K70" s="2"/>
      <c r="L70" s="2"/>
      <c r="N70" s="2"/>
      <c r="O70" s="2"/>
      <c r="P70" s="2"/>
      <c r="Q70" s="2"/>
      <c r="R70" s="2"/>
      <c r="S70" s="2"/>
      <c r="T70" s="45"/>
    </row>
    <row r="71" spans="1:20" x14ac:dyDescent="0.2">
      <c r="A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</sheetData>
  <mergeCells count="66">
    <mergeCell ref="T21:T25"/>
    <mergeCell ref="T33:T38"/>
    <mergeCell ref="T39:T41"/>
    <mergeCell ref="A53:C53"/>
    <mergeCell ref="B51:C51"/>
    <mergeCell ref="B52:C52"/>
    <mergeCell ref="B45:C45"/>
    <mergeCell ref="B33:C33"/>
    <mergeCell ref="B34:C34"/>
    <mergeCell ref="B35:C35"/>
    <mergeCell ref="B36:C36"/>
    <mergeCell ref="B37:C37"/>
    <mergeCell ref="B26:C26"/>
    <mergeCell ref="T26:T32"/>
    <mergeCell ref="B27:C27"/>
    <mergeCell ref="B28:C28"/>
    <mergeCell ref="A69:D69"/>
    <mergeCell ref="T54:T68"/>
    <mergeCell ref="B38:C38"/>
    <mergeCell ref="B39:C39"/>
    <mergeCell ref="B40:C40"/>
    <mergeCell ref="B41:C41"/>
    <mergeCell ref="B42:C42"/>
    <mergeCell ref="T42:T46"/>
    <mergeCell ref="B43:C43"/>
    <mergeCell ref="B44:C44"/>
    <mergeCell ref="B46:C46"/>
    <mergeCell ref="B47:C47"/>
    <mergeCell ref="T47:T52"/>
    <mergeCell ref="B48:C48"/>
    <mergeCell ref="B49:C49"/>
    <mergeCell ref="B50:C50"/>
    <mergeCell ref="B29:C29"/>
    <mergeCell ref="B30:C30"/>
    <mergeCell ref="B31:C31"/>
    <mergeCell ref="B32:C32"/>
    <mergeCell ref="B21:C21"/>
    <mergeCell ref="B23:C23"/>
    <mergeCell ref="B24:C24"/>
    <mergeCell ref="B25:C25"/>
    <mergeCell ref="B22:C22"/>
    <mergeCell ref="B13:C13"/>
    <mergeCell ref="T13:T14"/>
    <mergeCell ref="B14:C14"/>
    <mergeCell ref="B15:C15"/>
    <mergeCell ref="T15:T20"/>
    <mergeCell ref="B16:C16"/>
    <mergeCell ref="B17:C17"/>
    <mergeCell ref="B18:C18"/>
    <mergeCell ref="B19:C19"/>
    <mergeCell ref="B20:C20"/>
    <mergeCell ref="A4:B4"/>
    <mergeCell ref="A6:B11"/>
    <mergeCell ref="C6:D6"/>
    <mergeCell ref="E3:G3"/>
    <mergeCell ref="E4:G4"/>
    <mergeCell ref="A12:C12"/>
    <mergeCell ref="Q6:Q9"/>
    <mergeCell ref="R6:R9"/>
    <mergeCell ref="S6:S9"/>
    <mergeCell ref="T6:T11"/>
    <mergeCell ref="C7:D7"/>
    <mergeCell ref="C8:D8"/>
    <mergeCell ref="C9:D9"/>
    <mergeCell ref="C10:D10"/>
    <mergeCell ref="C11:D11"/>
  </mergeCells>
  <phoneticPr fontId="2"/>
  <conditionalFormatting sqref="E64 K64 Q64:S64">
    <cfRule type="expression" dxfId="19" priority="1">
      <formula>E64&lt;10</formula>
    </cfRule>
  </conditionalFormatting>
  <conditionalFormatting sqref="E57:S57">
    <cfRule type="expression" dxfId="18" priority="3">
      <formula>E57&gt;=10</formula>
    </cfRule>
  </conditionalFormatting>
  <pageMargins left="0.78740157480314965" right="0.78740157480314965" top="0.39370078740157483" bottom="0.19685039370078741" header="0" footer="0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O70"/>
  <sheetViews>
    <sheetView zoomScale="90" zoomScaleNormal="90" workbookViewId="0">
      <pane xSplit="4" ySplit="11" topLeftCell="E50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4" width="9.33203125" style="1" customWidth="1"/>
    <col min="15" max="15" width="13.44140625" style="2" customWidth="1"/>
  </cols>
  <sheetData>
    <row r="1" spans="1:15" ht="14.4" x14ac:dyDescent="0.2">
      <c r="B1" s="73" t="str">
        <f>羽黒川!B1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</row>
    <row r="2" spans="1:15" ht="13.8" thickBot="1" x14ac:dyDescent="0.25">
      <c r="B2" s="3"/>
    </row>
    <row r="3" spans="1:15" ht="13.8" thickBot="1" x14ac:dyDescent="0.25">
      <c r="A3" s="2"/>
      <c r="B3" s="4"/>
      <c r="C3" s="46"/>
      <c r="D3" s="2"/>
      <c r="E3" s="603" t="s">
        <v>1</v>
      </c>
      <c r="F3" s="604"/>
      <c r="G3" s="605"/>
      <c r="H3" s="511"/>
      <c r="I3" s="72"/>
      <c r="J3" s="72"/>
      <c r="K3" s="2"/>
      <c r="L3" s="2"/>
      <c r="M3" s="2"/>
      <c r="N3" s="2"/>
    </row>
    <row r="4" spans="1:15" ht="15" thickBot="1" x14ac:dyDescent="0.25">
      <c r="A4" s="595" t="s">
        <v>2</v>
      </c>
      <c r="B4" s="596"/>
      <c r="C4" s="320" t="s">
        <v>676</v>
      </c>
      <c r="D4" s="2"/>
      <c r="E4" s="606" t="s">
        <v>125</v>
      </c>
      <c r="F4" s="607"/>
      <c r="G4" s="608"/>
      <c r="H4" s="512"/>
      <c r="I4" s="73"/>
      <c r="J4" s="73"/>
      <c r="K4" s="2"/>
      <c r="L4" s="73"/>
      <c r="M4" s="2"/>
      <c r="N4" s="2"/>
    </row>
    <row r="5" spans="1:15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">
      <c r="A6" s="788" t="s">
        <v>4</v>
      </c>
      <c r="B6" s="789"/>
      <c r="C6" s="794" t="s">
        <v>5</v>
      </c>
      <c r="D6" s="795"/>
      <c r="E6" s="50">
        <v>45799</v>
      </c>
      <c r="F6" s="8">
        <v>45812</v>
      </c>
      <c r="G6" s="8">
        <v>45847</v>
      </c>
      <c r="H6" s="8">
        <v>45870</v>
      </c>
      <c r="I6" s="8">
        <v>45903</v>
      </c>
      <c r="J6" s="8">
        <v>45938</v>
      </c>
      <c r="K6" s="8">
        <v>45966</v>
      </c>
      <c r="L6" s="582" t="s">
        <v>6</v>
      </c>
      <c r="M6" s="781" t="s">
        <v>7</v>
      </c>
      <c r="N6" s="573" t="s">
        <v>8</v>
      </c>
      <c r="O6" s="576" t="s">
        <v>9</v>
      </c>
    </row>
    <row r="7" spans="1:15" x14ac:dyDescent="0.2">
      <c r="A7" s="790"/>
      <c r="B7" s="791"/>
      <c r="C7" s="784" t="s">
        <v>10</v>
      </c>
      <c r="D7" s="785"/>
      <c r="E7" s="51">
        <v>0.40625</v>
      </c>
      <c r="F7" s="9">
        <v>0.40277777777777773</v>
      </c>
      <c r="G7" s="9">
        <v>0.40277777777777773</v>
      </c>
      <c r="H7" s="9">
        <v>0.4201388888888889</v>
      </c>
      <c r="I7" s="9">
        <v>0.41666666666666669</v>
      </c>
      <c r="J7" s="9">
        <v>0.40625</v>
      </c>
      <c r="K7" s="9">
        <v>0.41319444444444442</v>
      </c>
      <c r="L7" s="777"/>
      <c r="M7" s="782"/>
      <c r="N7" s="775"/>
      <c r="O7" s="577"/>
    </row>
    <row r="8" spans="1:15" x14ac:dyDescent="0.2">
      <c r="A8" s="790"/>
      <c r="B8" s="791"/>
      <c r="C8" s="784" t="s">
        <v>11</v>
      </c>
      <c r="D8" s="785"/>
      <c r="E8" s="51" t="s">
        <v>489</v>
      </c>
      <c r="F8" s="9" t="s">
        <v>512</v>
      </c>
      <c r="G8" s="9" t="s">
        <v>492</v>
      </c>
      <c r="H8" s="9" t="s">
        <v>489</v>
      </c>
      <c r="I8" s="9" t="s">
        <v>489</v>
      </c>
      <c r="J8" s="9" t="s">
        <v>707</v>
      </c>
      <c r="K8" s="9" t="s">
        <v>489</v>
      </c>
      <c r="L8" s="777"/>
      <c r="M8" s="782"/>
      <c r="N8" s="775"/>
      <c r="O8" s="577"/>
    </row>
    <row r="9" spans="1:15" x14ac:dyDescent="0.2">
      <c r="A9" s="790"/>
      <c r="B9" s="791"/>
      <c r="C9" s="784" t="s">
        <v>12</v>
      </c>
      <c r="D9" s="785"/>
      <c r="E9" s="47" t="s">
        <v>512</v>
      </c>
      <c r="F9" s="10" t="s">
        <v>492</v>
      </c>
      <c r="G9" s="10" t="s">
        <v>492</v>
      </c>
      <c r="H9" s="10" t="s">
        <v>492</v>
      </c>
      <c r="I9" s="9" t="s">
        <v>711</v>
      </c>
      <c r="J9" s="10" t="s">
        <v>489</v>
      </c>
      <c r="K9" s="9" t="s">
        <v>489</v>
      </c>
      <c r="L9" s="778"/>
      <c r="M9" s="783"/>
      <c r="N9" s="776"/>
      <c r="O9" s="577"/>
    </row>
    <row r="10" spans="1:15" x14ac:dyDescent="0.2">
      <c r="A10" s="790"/>
      <c r="B10" s="791"/>
      <c r="C10" s="784" t="s">
        <v>13</v>
      </c>
      <c r="D10" s="785"/>
      <c r="E10" s="12">
        <v>22</v>
      </c>
      <c r="F10" s="11">
        <v>19</v>
      </c>
      <c r="G10" s="11">
        <v>29</v>
      </c>
      <c r="H10" s="11">
        <v>30</v>
      </c>
      <c r="I10" s="11">
        <v>27</v>
      </c>
      <c r="J10" s="11">
        <v>20</v>
      </c>
      <c r="K10" s="11">
        <v>8.8000000000000007</v>
      </c>
      <c r="L10" s="12">
        <f>MAXA(E10:K10)</f>
        <v>30</v>
      </c>
      <c r="M10" s="188">
        <f>MINA(E10:K10)</f>
        <v>8.8000000000000007</v>
      </c>
      <c r="N10" s="195">
        <f>AVERAGEA(E10:K10)</f>
        <v>22.25714285714286</v>
      </c>
      <c r="O10" s="577"/>
    </row>
    <row r="11" spans="1:15" ht="13.8" thickBot="1" x14ac:dyDescent="0.25">
      <c r="A11" s="792"/>
      <c r="B11" s="793"/>
      <c r="C11" s="786" t="s">
        <v>14</v>
      </c>
      <c r="D11" s="787"/>
      <c r="E11" s="12">
        <v>12.2</v>
      </c>
      <c r="F11" s="11">
        <v>11</v>
      </c>
      <c r="G11" s="11">
        <v>15.8</v>
      </c>
      <c r="H11" s="11">
        <v>8.1999999999999993</v>
      </c>
      <c r="I11" s="11">
        <v>6.2</v>
      </c>
      <c r="J11" s="11">
        <v>10</v>
      </c>
      <c r="K11" s="11">
        <v>10.3</v>
      </c>
      <c r="L11" s="12">
        <f>MAXA(E11:K11)</f>
        <v>15.8</v>
      </c>
      <c r="M11" s="188">
        <f>MINA(E11:K11)</f>
        <v>6.2</v>
      </c>
      <c r="N11" s="195">
        <f>AVERAGEA(E11:K11)</f>
        <v>10.528571428571428</v>
      </c>
      <c r="O11" s="577"/>
    </row>
    <row r="12" spans="1:15" x14ac:dyDescent="0.2">
      <c r="A12" s="592" t="s">
        <v>15</v>
      </c>
      <c r="B12" s="593"/>
      <c r="C12" s="594"/>
      <c r="D12" s="13" t="s">
        <v>16</v>
      </c>
      <c r="E12" s="235"/>
      <c r="F12" s="228"/>
      <c r="G12" s="373"/>
      <c r="H12" s="141" t="s">
        <v>360</v>
      </c>
      <c r="I12" s="141" t="s">
        <v>366</v>
      </c>
      <c r="J12" s="228"/>
      <c r="K12" s="228"/>
      <c r="L12" s="235"/>
      <c r="M12" s="228"/>
      <c r="N12" s="229"/>
      <c r="O12" s="15"/>
    </row>
    <row r="13" spans="1:15" x14ac:dyDescent="0.2">
      <c r="A13" s="16">
        <v>1</v>
      </c>
      <c r="B13" s="570" t="s">
        <v>17</v>
      </c>
      <c r="C13" s="571"/>
      <c r="D13" s="19" t="s">
        <v>18</v>
      </c>
      <c r="E13" s="368"/>
      <c r="F13" s="368"/>
      <c r="G13" s="368"/>
      <c r="H13" s="20">
        <v>6</v>
      </c>
      <c r="I13" s="20"/>
      <c r="J13" s="20"/>
      <c r="K13" s="20"/>
      <c r="L13" s="21">
        <v>6</v>
      </c>
      <c r="M13" s="20">
        <v>6</v>
      </c>
      <c r="N13" s="196">
        <v>6</v>
      </c>
      <c r="O13" s="567" t="s">
        <v>19</v>
      </c>
    </row>
    <row r="14" spans="1:15" x14ac:dyDescent="0.2">
      <c r="A14" s="16">
        <v>2</v>
      </c>
      <c r="B14" s="570" t="s">
        <v>20</v>
      </c>
      <c r="C14" s="571"/>
      <c r="D14" s="22" t="s">
        <v>21</v>
      </c>
      <c r="E14" s="370"/>
      <c r="F14" s="370"/>
      <c r="G14" s="370"/>
      <c r="H14" s="25" t="s">
        <v>497</v>
      </c>
      <c r="I14" s="10"/>
      <c r="J14" s="25"/>
      <c r="K14" s="25"/>
      <c r="L14" s="21" t="s">
        <v>22</v>
      </c>
      <c r="M14" s="20" t="s">
        <v>22</v>
      </c>
      <c r="N14" s="196" t="s">
        <v>22</v>
      </c>
      <c r="O14" s="569"/>
    </row>
    <row r="15" spans="1:15" x14ac:dyDescent="0.2">
      <c r="A15" s="16">
        <v>3</v>
      </c>
      <c r="B15" s="570" t="s">
        <v>23</v>
      </c>
      <c r="C15" s="571"/>
      <c r="D15" s="19" t="s">
        <v>24</v>
      </c>
      <c r="E15" s="370"/>
      <c r="F15" s="370"/>
      <c r="G15" s="370"/>
      <c r="H15" s="25"/>
      <c r="I15" s="25"/>
      <c r="J15" s="25"/>
      <c r="K15" s="25"/>
      <c r="L15" s="47" t="s">
        <v>22</v>
      </c>
      <c r="M15" s="10" t="s">
        <v>22</v>
      </c>
      <c r="N15" s="19" t="s">
        <v>22</v>
      </c>
      <c r="O15" s="567" t="s">
        <v>25</v>
      </c>
    </row>
    <row r="16" spans="1:15" x14ac:dyDescent="0.2">
      <c r="A16" s="16">
        <v>4</v>
      </c>
      <c r="B16" s="570" t="s">
        <v>26</v>
      </c>
      <c r="C16" s="571"/>
      <c r="D16" s="19" t="s">
        <v>27</v>
      </c>
      <c r="E16" s="370"/>
      <c r="F16" s="370"/>
      <c r="G16" s="370"/>
      <c r="H16" s="25"/>
      <c r="I16" s="25"/>
      <c r="J16" s="25"/>
      <c r="K16" s="25"/>
      <c r="L16" s="47" t="s">
        <v>22</v>
      </c>
      <c r="M16" s="10" t="s">
        <v>22</v>
      </c>
      <c r="N16" s="19" t="s">
        <v>22</v>
      </c>
      <c r="O16" s="568"/>
    </row>
    <row r="17" spans="1:15" x14ac:dyDescent="0.2">
      <c r="A17" s="16">
        <v>5</v>
      </c>
      <c r="B17" s="570" t="s">
        <v>28</v>
      </c>
      <c r="C17" s="571"/>
      <c r="D17" s="19" t="s">
        <v>24</v>
      </c>
      <c r="E17" s="370"/>
      <c r="F17" s="370"/>
      <c r="G17" s="370"/>
      <c r="H17" s="25"/>
      <c r="I17" s="25"/>
      <c r="J17" s="25"/>
      <c r="K17" s="25"/>
      <c r="L17" s="47" t="s">
        <v>22</v>
      </c>
      <c r="M17" s="10" t="s">
        <v>22</v>
      </c>
      <c r="N17" s="19" t="s">
        <v>22</v>
      </c>
      <c r="O17" s="568"/>
    </row>
    <row r="18" spans="1:15" x14ac:dyDescent="0.2">
      <c r="A18" s="16">
        <v>6</v>
      </c>
      <c r="B18" s="570" t="s">
        <v>29</v>
      </c>
      <c r="C18" s="571"/>
      <c r="D18" s="19" t="s">
        <v>30</v>
      </c>
      <c r="E18" s="370"/>
      <c r="F18" s="370"/>
      <c r="G18" s="370"/>
      <c r="H18" s="25"/>
      <c r="I18" s="25"/>
      <c r="J18" s="25"/>
      <c r="K18" s="25"/>
      <c r="L18" s="47" t="s">
        <v>22</v>
      </c>
      <c r="M18" s="10" t="s">
        <v>22</v>
      </c>
      <c r="N18" s="19" t="s">
        <v>22</v>
      </c>
      <c r="O18" s="568"/>
    </row>
    <row r="19" spans="1:15" x14ac:dyDescent="0.2">
      <c r="A19" s="16">
        <v>7</v>
      </c>
      <c r="B19" s="570" t="s">
        <v>31</v>
      </c>
      <c r="C19" s="571"/>
      <c r="D19" s="19" t="s">
        <v>32</v>
      </c>
      <c r="E19" s="370"/>
      <c r="F19" s="370"/>
      <c r="G19" s="370"/>
      <c r="H19" s="25"/>
      <c r="I19" s="25"/>
      <c r="J19" s="25"/>
      <c r="K19" s="25"/>
      <c r="L19" s="47" t="s">
        <v>22</v>
      </c>
      <c r="M19" s="10" t="s">
        <v>22</v>
      </c>
      <c r="N19" s="19" t="s">
        <v>22</v>
      </c>
      <c r="O19" s="568"/>
    </row>
    <row r="20" spans="1:15" x14ac:dyDescent="0.2">
      <c r="A20" s="16">
        <v>8</v>
      </c>
      <c r="B20" s="570" t="s">
        <v>33</v>
      </c>
      <c r="C20" s="571"/>
      <c r="D20" s="19" t="s">
        <v>32</v>
      </c>
      <c r="E20" s="370"/>
      <c r="F20" s="370"/>
      <c r="G20" s="370"/>
      <c r="H20" s="25"/>
      <c r="I20" s="25"/>
      <c r="J20" s="25"/>
      <c r="K20" s="25"/>
      <c r="L20" s="47" t="s">
        <v>22</v>
      </c>
      <c r="M20" s="10" t="s">
        <v>22</v>
      </c>
      <c r="N20" s="19" t="s">
        <v>22</v>
      </c>
      <c r="O20" s="569"/>
    </row>
    <row r="21" spans="1:15" x14ac:dyDescent="0.2">
      <c r="A21" s="16">
        <v>9</v>
      </c>
      <c r="B21" s="609" t="s">
        <v>347</v>
      </c>
      <c r="C21" s="610"/>
      <c r="D21" s="19" t="s">
        <v>35</v>
      </c>
      <c r="E21" s="370"/>
      <c r="F21" s="370"/>
      <c r="G21" s="370"/>
      <c r="H21" s="25"/>
      <c r="I21" s="25"/>
      <c r="J21" s="25"/>
      <c r="K21" s="25"/>
      <c r="L21" s="47" t="s">
        <v>22</v>
      </c>
      <c r="M21" s="10" t="s">
        <v>22</v>
      </c>
      <c r="N21" s="19" t="s">
        <v>22</v>
      </c>
      <c r="O21" s="567" t="s">
        <v>39</v>
      </c>
    </row>
    <row r="22" spans="1:15" x14ac:dyDescent="0.2">
      <c r="A22" s="16">
        <v>10</v>
      </c>
      <c r="B22" s="570" t="s">
        <v>34</v>
      </c>
      <c r="C22" s="571"/>
      <c r="D22" s="19" t="s">
        <v>24</v>
      </c>
      <c r="E22" s="371"/>
      <c r="F22" s="370"/>
      <c r="G22" s="370"/>
      <c r="H22" s="25"/>
      <c r="I22" s="25"/>
      <c r="J22" s="25"/>
      <c r="K22" s="25"/>
      <c r="L22" s="47" t="s">
        <v>22</v>
      </c>
      <c r="M22" s="10" t="s">
        <v>22</v>
      </c>
      <c r="N22" s="19" t="s">
        <v>22</v>
      </c>
      <c r="O22" s="568"/>
    </row>
    <row r="23" spans="1:15" x14ac:dyDescent="0.2">
      <c r="A23" s="16">
        <v>11</v>
      </c>
      <c r="B23" s="570" t="s">
        <v>37</v>
      </c>
      <c r="C23" s="571"/>
      <c r="D23" s="19" t="s">
        <v>38</v>
      </c>
      <c r="E23" s="12">
        <v>0.2</v>
      </c>
      <c r="F23" s="11">
        <v>0.2</v>
      </c>
      <c r="G23" s="11">
        <v>0.2</v>
      </c>
      <c r="H23" s="11">
        <v>0.2</v>
      </c>
      <c r="I23" s="11">
        <v>0.3</v>
      </c>
      <c r="J23" s="11">
        <v>0.2</v>
      </c>
      <c r="K23" s="11">
        <v>0.3</v>
      </c>
      <c r="L23" s="12">
        <v>0.3</v>
      </c>
      <c r="M23" s="11">
        <v>0.2</v>
      </c>
      <c r="N23" s="19">
        <v>0.2</v>
      </c>
      <c r="O23" s="568"/>
    </row>
    <row r="24" spans="1:15" x14ac:dyDescent="0.2">
      <c r="A24" s="16">
        <v>12</v>
      </c>
      <c r="B24" s="570" t="s">
        <v>40</v>
      </c>
      <c r="C24" s="571"/>
      <c r="D24" s="19" t="s">
        <v>32</v>
      </c>
      <c r="E24" s="370"/>
      <c r="F24" s="370"/>
      <c r="G24" s="370"/>
      <c r="H24" s="25"/>
      <c r="I24" s="25"/>
      <c r="J24" s="25"/>
      <c r="K24" s="25"/>
      <c r="L24" s="47" t="s">
        <v>22</v>
      </c>
      <c r="M24" s="10" t="s">
        <v>22</v>
      </c>
      <c r="N24" s="19" t="s">
        <v>22</v>
      </c>
      <c r="O24" s="568"/>
    </row>
    <row r="25" spans="1:15" x14ac:dyDescent="0.2">
      <c r="A25" s="16">
        <v>13</v>
      </c>
      <c r="B25" s="570" t="s">
        <v>41</v>
      </c>
      <c r="C25" s="571"/>
      <c r="D25" s="19" t="s">
        <v>32</v>
      </c>
      <c r="E25" s="370"/>
      <c r="F25" s="370"/>
      <c r="G25" s="370"/>
      <c r="H25" s="25"/>
      <c r="I25" s="25"/>
      <c r="J25" s="25"/>
      <c r="K25" s="25"/>
      <c r="L25" s="47" t="s">
        <v>22</v>
      </c>
      <c r="M25" s="10" t="s">
        <v>22</v>
      </c>
      <c r="N25" s="19" t="s">
        <v>22</v>
      </c>
      <c r="O25" s="569"/>
    </row>
    <row r="26" spans="1:15" x14ac:dyDescent="0.2">
      <c r="A26" s="16">
        <v>14</v>
      </c>
      <c r="B26" s="570" t="s">
        <v>42</v>
      </c>
      <c r="C26" s="571"/>
      <c r="D26" s="19" t="s">
        <v>43</v>
      </c>
      <c r="E26" s="370"/>
      <c r="F26" s="370"/>
      <c r="G26" s="370"/>
      <c r="H26" s="25"/>
      <c r="I26" s="25"/>
      <c r="J26" s="25"/>
      <c r="K26" s="25"/>
      <c r="L26" s="47" t="s">
        <v>22</v>
      </c>
      <c r="M26" s="10" t="s">
        <v>22</v>
      </c>
      <c r="N26" s="19" t="s">
        <v>22</v>
      </c>
      <c r="O26" s="567" t="s">
        <v>44</v>
      </c>
    </row>
    <row r="27" spans="1:15" x14ac:dyDescent="0.2">
      <c r="A27" s="16">
        <v>15</v>
      </c>
      <c r="B27" s="570" t="s">
        <v>126</v>
      </c>
      <c r="C27" s="571"/>
      <c r="D27" s="19" t="s">
        <v>127</v>
      </c>
      <c r="E27" s="370"/>
      <c r="F27" s="370"/>
      <c r="G27" s="370"/>
      <c r="H27" s="25"/>
      <c r="I27" s="25"/>
      <c r="J27" s="25"/>
      <c r="K27" s="25"/>
      <c r="L27" s="47" t="s">
        <v>22</v>
      </c>
      <c r="M27" s="10" t="s">
        <v>22</v>
      </c>
      <c r="N27" s="19" t="s">
        <v>22</v>
      </c>
      <c r="O27" s="568"/>
    </row>
    <row r="28" spans="1:15" ht="24" customHeight="1" x14ac:dyDescent="0.2">
      <c r="A28" s="16">
        <v>16</v>
      </c>
      <c r="B28" s="611" t="s">
        <v>352</v>
      </c>
      <c r="C28" s="612"/>
      <c r="D28" s="19" t="s">
        <v>127</v>
      </c>
      <c r="E28" s="370"/>
      <c r="F28" s="370"/>
      <c r="G28" s="370"/>
      <c r="H28" s="25"/>
      <c r="I28" s="25"/>
      <c r="J28" s="25"/>
      <c r="K28" s="25"/>
      <c r="L28" s="47" t="s">
        <v>22</v>
      </c>
      <c r="M28" s="10" t="s">
        <v>22</v>
      </c>
      <c r="N28" s="19" t="s">
        <v>22</v>
      </c>
      <c r="O28" s="568"/>
    </row>
    <row r="29" spans="1:15" x14ac:dyDescent="0.2">
      <c r="A29" s="16">
        <v>17</v>
      </c>
      <c r="B29" s="570" t="s">
        <v>128</v>
      </c>
      <c r="C29" s="571"/>
      <c r="D29" s="19" t="s">
        <v>127</v>
      </c>
      <c r="E29" s="370"/>
      <c r="F29" s="370"/>
      <c r="G29" s="370"/>
      <c r="H29" s="25"/>
      <c r="I29" s="25"/>
      <c r="J29" s="25"/>
      <c r="K29" s="25"/>
      <c r="L29" s="47" t="s">
        <v>22</v>
      </c>
      <c r="M29" s="10" t="s">
        <v>22</v>
      </c>
      <c r="N29" s="19" t="s">
        <v>22</v>
      </c>
      <c r="O29" s="568"/>
    </row>
    <row r="30" spans="1:15" x14ac:dyDescent="0.2">
      <c r="A30" s="16">
        <v>18</v>
      </c>
      <c r="B30" s="570" t="s">
        <v>129</v>
      </c>
      <c r="C30" s="571"/>
      <c r="D30" s="19" t="s">
        <v>127</v>
      </c>
      <c r="E30" s="370"/>
      <c r="F30" s="370"/>
      <c r="G30" s="370"/>
      <c r="H30" s="25"/>
      <c r="I30" s="25"/>
      <c r="J30" s="25"/>
      <c r="K30" s="25"/>
      <c r="L30" s="47" t="s">
        <v>22</v>
      </c>
      <c r="M30" s="10" t="s">
        <v>22</v>
      </c>
      <c r="N30" s="19" t="s">
        <v>22</v>
      </c>
      <c r="O30" s="568"/>
    </row>
    <row r="31" spans="1:15" x14ac:dyDescent="0.2">
      <c r="A31" s="16">
        <v>19</v>
      </c>
      <c r="B31" s="570" t="s">
        <v>130</v>
      </c>
      <c r="C31" s="571"/>
      <c r="D31" s="19" t="s">
        <v>127</v>
      </c>
      <c r="E31" s="370"/>
      <c r="F31" s="370"/>
      <c r="G31" s="370"/>
      <c r="H31" s="25"/>
      <c r="I31" s="25"/>
      <c r="J31" s="25"/>
      <c r="K31" s="25"/>
      <c r="L31" s="47" t="s">
        <v>22</v>
      </c>
      <c r="M31" s="10" t="s">
        <v>22</v>
      </c>
      <c r="N31" s="19" t="s">
        <v>22</v>
      </c>
      <c r="O31" s="568"/>
    </row>
    <row r="32" spans="1:15" x14ac:dyDescent="0.2">
      <c r="A32" s="16">
        <v>20</v>
      </c>
      <c r="B32" s="570" t="s">
        <v>131</v>
      </c>
      <c r="C32" s="571"/>
      <c r="D32" s="19" t="s">
        <v>127</v>
      </c>
      <c r="E32" s="370"/>
      <c r="F32" s="370"/>
      <c r="G32" s="370"/>
      <c r="H32" s="25"/>
      <c r="I32" s="25"/>
      <c r="J32" s="25"/>
      <c r="K32" s="25"/>
      <c r="L32" s="47" t="s">
        <v>22</v>
      </c>
      <c r="M32" s="10" t="s">
        <v>22</v>
      </c>
      <c r="N32" s="19" t="s">
        <v>22</v>
      </c>
      <c r="O32" s="569"/>
    </row>
    <row r="33" spans="1:15" x14ac:dyDescent="0.2">
      <c r="A33" s="16">
        <v>32</v>
      </c>
      <c r="B33" s="570" t="s">
        <v>65</v>
      </c>
      <c r="C33" s="571"/>
      <c r="D33" s="19" t="s">
        <v>30</v>
      </c>
      <c r="E33" s="370"/>
      <c r="F33" s="370"/>
      <c r="G33" s="370"/>
      <c r="H33" s="25"/>
      <c r="I33" s="25"/>
      <c r="J33" s="25"/>
      <c r="K33" s="25"/>
      <c r="L33" s="47" t="s">
        <v>22</v>
      </c>
      <c r="M33" s="10" t="s">
        <v>22</v>
      </c>
      <c r="N33" s="19" t="s">
        <v>22</v>
      </c>
      <c r="O33" s="567" t="s">
        <v>25</v>
      </c>
    </row>
    <row r="34" spans="1:15" x14ac:dyDescent="0.2">
      <c r="A34" s="16">
        <v>33</v>
      </c>
      <c r="B34" s="570" t="s">
        <v>66</v>
      </c>
      <c r="C34" s="571"/>
      <c r="D34" s="19" t="s">
        <v>24</v>
      </c>
      <c r="E34" s="370"/>
      <c r="F34" s="370"/>
      <c r="G34" s="370"/>
      <c r="H34" s="25"/>
      <c r="I34" s="25"/>
      <c r="J34" s="25"/>
      <c r="K34" s="25"/>
      <c r="L34" s="47" t="s">
        <v>22</v>
      </c>
      <c r="M34" s="10" t="s">
        <v>22</v>
      </c>
      <c r="N34" s="19" t="s">
        <v>22</v>
      </c>
      <c r="O34" s="568"/>
    </row>
    <row r="35" spans="1:15" x14ac:dyDescent="0.2">
      <c r="A35" s="16">
        <v>34</v>
      </c>
      <c r="B35" s="570" t="s">
        <v>67</v>
      </c>
      <c r="C35" s="571"/>
      <c r="D35" s="19" t="s">
        <v>68</v>
      </c>
      <c r="E35" s="370"/>
      <c r="F35" s="370"/>
      <c r="G35" s="370"/>
      <c r="H35" s="25">
        <v>0.02</v>
      </c>
      <c r="I35" s="10"/>
      <c r="J35" s="25"/>
      <c r="K35" s="25"/>
      <c r="L35" s="27">
        <v>0.02</v>
      </c>
      <c r="M35" s="25">
        <v>0.02</v>
      </c>
      <c r="N35" s="19">
        <v>0.02</v>
      </c>
      <c r="O35" s="568"/>
    </row>
    <row r="36" spans="1:15" x14ac:dyDescent="0.2">
      <c r="A36" s="16">
        <v>35</v>
      </c>
      <c r="B36" s="570" t="s">
        <v>69</v>
      </c>
      <c r="C36" s="571"/>
      <c r="D36" s="19" t="s">
        <v>68</v>
      </c>
      <c r="E36" s="370"/>
      <c r="F36" s="370"/>
      <c r="G36" s="370"/>
      <c r="H36" s="25"/>
      <c r="I36" s="25"/>
      <c r="J36" s="25"/>
      <c r="K36" s="25"/>
      <c r="L36" s="47" t="s">
        <v>22</v>
      </c>
      <c r="M36" s="10" t="s">
        <v>22</v>
      </c>
      <c r="N36" s="19" t="s">
        <v>22</v>
      </c>
      <c r="O36" s="568"/>
    </row>
    <row r="37" spans="1:15" x14ac:dyDescent="0.2">
      <c r="A37" s="16">
        <v>36</v>
      </c>
      <c r="B37" s="570" t="s">
        <v>70</v>
      </c>
      <c r="C37" s="571"/>
      <c r="D37" s="19" t="s">
        <v>24</v>
      </c>
      <c r="E37" s="370"/>
      <c r="F37" s="370"/>
      <c r="G37" s="370"/>
      <c r="H37" s="25"/>
      <c r="I37" s="25"/>
      <c r="J37" s="25"/>
      <c r="K37" s="25"/>
      <c r="L37" s="47" t="s">
        <v>22</v>
      </c>
      <c r="M37" s="10" t="s">
        <v>22</v>
      </c>
      <c r="N37" s="19" t="s">
        <v>22</v>
      </c>
      <c r="O37" s="568"/>
    </row>
    <row r="38" spans="1:15" x14ac:dyDescent="0.2">
      <c r="A38" s="16">
        <v>37</v>
      </c>
      <c r="B38" s="570" t="s">
        <v>71</v>
      </c>
      <c r="C38" s="571"/>
      <c r="D38" s="19" t="s">
        <v>24</v>
      </c>
      <c r="E38" s="359"/>
      <c r="F38" s="359"/>
      <c r="G38" s="359"/>
      <c r="H38" s="24">
        <v>0.01</v>
      </c>
      <c r="I38" s="24"/>
      <c r="J38" s="24"/>
      <c r="K38" s="24"/>
      <c r="L38" s="23">
        <v>0.01</v>
      </c>
      <c r="M38" s="24">
        <v>0.01</v>
      </c>
      <c r="N38" s="197">
        <v>0.01</v>
      </c>
      <c r="O38" s="569"/>
    </row>
    <row r="39" spans="1:15" x14ac:dyDescent="0.2">
      <c r="A39" s="16">
        <v>38</v>
      </c>
      <c r="B39" s="570" t="s">
        <v>72</v>
      </c>
      <c r="C39" s="571"/>
      <c r="D39" s="19" t="s">
        <v>52</v>
      </c>
      <c r="E39" s="369"/>
      <c r="F39" s="369"/>
      <c r="G39" s="369"/>
      <c r="H39" s="11">
        <v>10.5</v>
      </c>
      <c r="I39" s="11"/>
      <c r="J39" s="11"/>
      <c r="K39" s="11"/>
      <c r="L39" s="12">
        <v>10.5</v>
      </c>
      <c r="M39" s="11">
        <v>10.5</v>
      </c>
      <c r="N39" s="195">
        <v>10.5</v>
      </c>
      <c r="O39" s="567" t="s">
        <v>39</v>
      </c>
    </row>
    <row r="40" spans="1:15" x14ac:dyDescent="0.2">
      <c r="A40" s="16">
        <v>39</v>
      </c>
      <c r="B40" s="570" t="s">
        <v>361</v>
      </c>
      <c r="C40" s="571"/>
      <c r="D40" s="19" t="s">
        <v>132</v>
      </c>
      <c r="E40" s="368"/>
      <c r="F40" s="368"/>
      <c r="G40" s="368"/>
      <c r="H40" s="20">
        <v>16</v>
      </c>
      <c r="I40" s="20"/>
      <c r="J40" s="20"/>
      <c r="K40" s="20"/>
      <c r="L40" s="21">
        <v>16</v>
      </c>
      <c r="M40" s="20">
        <v>16</v>
      </c>
      <c r="N40" s="19">
        <v>16</v>
      </c>
      <c r="O40" s="568"/>
    </row>
    <row r="41" spans="1:15" x14ac:dyDescent="0.2">
      <c r="A41" s="16">
        <v>40</v>
      </c>
      <c r="B41" s="570" t="s">
        <v>74</v>
      </c>
      <c r="C41" s="571"/>
      <c r="D41" s="19" t="s">
        <v>35</v>
      </c>
      <c r="E41" s="368"/>
      <c r="F41" s="368"/>
      <c r="G41" s="368"/>
      <c r="H41" s="20">
        <v>56</v>
      </c>
      <c r="I41" s="20"/>
      <c r="J41" s="20"/>
      <c r="K41" s="20"/>
      <c r="L41" s="21">
        <v>56</v>
      </c>
      <c r="M41" s="20">
        <v>56</v>
      </c>
      <c r="N41" s="19">
        <v>56</v>
      </c>
      <c r="O41" s="569"/>
    </row>
    <row r="42" spans="1:15" x14ac:dyDescent="0.2">
      <c r="A42" s="16">
        <v>41</v>
      </c>
      <c r="B42" s="570" t="s">
        <v>75</v>
      </c>
      <c r="C42" s="571"/>
      <c r="D42" s="19" t="s">
        <v>27</v>
      </c>
      <c r="E42" s="370"/>
      <c r="F42" s="370"/>
      <c r="G42" s="370"/>
      <c r="H42" s="25"/>
      <c r="I42" s="25"/>
      <c r="J42" s="25"/>
      <c r="K42" s="25"/>
      <c r="L42" s="47" t="s">
        <v>22</v>
      </c>
      <c r="M42" s="10" t="s">
        <v>22</v>
      </c>
      <c r="N42" s="19" t="s">
        <v>22</v>
      </c>
      <c r="O42" s="567" t="s">
        <v>44</v>
      </c>
    </row>
    <row r="43" spans="1:15" x14ac:dyDescent="0.2">
      <c r="A43" s="16">
        <v>42</v>
      </c>
      <c r="B43" s="570" t="s">
        <v>133</v>
      </c>
      <c r="C43" s="571"/>
      <c r="D43" s="19" t="s">
        <v>134</v>
      </c>
      <c r="E43" s="370"/>
      <c r="F43" s="370"/>
      <c r="G43" s="370"/>
      <c r="H43" s="25"/>
      <c r="I43" s="25"/>
      <c r="J43" s="25"/>
      <c r="K43" s="25"/>
      <c r="L43" s="47" t="s">
        <v>22</v>
      </c>
      <c r="M43" s="10" t="s">
        <v>22</v>
      </c>
      <c r="N43" s="19" t="s">
        <v>22</v>
      </c>
      <c r="O43" s="568"/>
    </row>
    <row r="44" spans="1:15" x14ac:dyDescent="0.2">
      <c r="A44" s="16">
        <v>43</v>
      </c>
      <c r="B44" s="570" t="s">
        <v>135</v>
      </c>
      <c r="C44" s="571"/>
      <c r="D44" s="19" t="s">
        <v>134</v>
      </c>
      <c r="E44" s="370"/>
      <c r="F44" s="370"/>
      <c r="G44" s="370"/>
      <c r="H44" s="25"/>
      <c r="I44" s="25"/>
      <c r="J44" s="25"/>
      <c r="K44" s="25"/>
      <c r="L44" s="47" t="s">
        <v>22</v>
      </c>
      <c r="M44" s="10" t="s">
        <v>22</v>
      </c>
      <c r="N44" s="19" t="s">
        <v>22</v>
      </c>
      <c r="O44" s="568"/>
    </row>
    <row r="45" spans="1:15" x14ac:dyDescent="0.2">
      <c r="A45" s="16">
        <v>44</v>
      </c>
      <c r="B45" s="570" t="s">
        <v>78</v>
      </c>
      <c r="C45" s="571"/>
      <c r="D45" s="19" t="s">
        <v>79</v>
      </c>
      <c r="E45" s="370"/>
      <c r="F45" s="370"/>
      <c r="G45" s="370"/>
      <c r="H45" s="25"/>
      <c r="I45" s="25"/>
      <c r="J45" s="25"/>
      <c r="K45" s="25"/>
      <c r="L45" s="47" t="s">
        <v>22</v>
      </c>
      <c r="M45" s="10" t="s">
        <v>22</v>
      </c>
      <c r="N45" s="19" t="s">
        <v>22</v>
      </c>
      <c r="O45" s="568"/>
    </row>
    <row r="46" spans="1:15" x14ac:dyDescent="0.2">
      <c r="A46" s="16">
        <v>45</v>
      </c>
      <c r="B46" s="570" t="s">
        <v>81</v>
      </c>
      <c r="C46" s="571"/>
      <c r="D46" s="19" t="s">
        <v>134</v>
      </c>
      <c r="E46" s="370"/>
      <c r="F46" s="370"/>
      <c r="G46" s="370"/>
      <c r="H46" s="25"/>
      <c r="I46" s="25"/>
      <c r="J46" s="25"/>
      <c r="K46" s="25"/>
      <c r="L46" s="47" t="s">
        <v>22</v>
      </c>
      <c r="M46" s="10" t="s">
        <v>22</v>
      </c>
      <c r="N46" s="19" t="s">
        <v>22</v>
      </c>
      <c r="O46" s="569"/>
    </row>
    <row r="47" spans="1:15" x14ac:dyDescent="0.2">
      <c r="A47" s="16">
        <v>46</v>
      </c>
      <c r="B47" s="570" t="s">
        <v>684</v>
      </c>
      <c r="C47" s="571"/>
      <c r="D47" s="19" t="s">
        <v>35</v>
      </c>
      <c r="E47" s="12">
        <v>1.1000000000000001</v>
      </c>
      <c r="F47" s="11">
        <v>1.2</v>
      </c>
      <c r="G47" s="11">
        <v>1.2</v>
      </c>
      <c r="H47" s="11">
        <v>1.2</v>
      </c>
      <c r="I47" s="11">
        <v>1.6</v>
      </c>
      <c r="J47" s="11">
        <v>1.1000000000000001</v>
      </c>
      <c r="K47" s="194">
        <v>2.4</v>
      </c>
      <c r="L47" s="12">
        <v>2.4</v>
      </c>
      <c r="M47" s="11">
        <v>1.1000000000000001</v>
      </c>
      <c r="N47" s="19">
        <v>1.4</v>
      </c>
      <c r="O47" s="567" t="s">
        <v>73</v>
      </c>
    </row>
    <row r="48" spans="1:15" x14ac:dyDescent="0.2">
      <c r="A48" s="16">
        <v>47</v>
      </c>
      <c r="B48" s="570" t="s">
        <v>679</v>
      </c>
      <c r="C48" s="571"/>
      <c r="D48" s="19" t="s">
        <v>136</v>
      </c>
      <c r="E48" s="12">
        <v>6.8</v>
      </c>
      <c r="F48" s="11">
        <v>7.1</v>
      </c>
      <c r="G48" s="11">
        <v>7</v>
      </c>
      <c r="H48" s="11">
        <v>6.7</v>
      </c>
      <c r="I48" s="11">
        <v>6.6</v>
      </c>
      <c r="J48" s="11">
        <v>6.5</v>
      </c>
      <c r="K48" s="11">
        <v>6.7</v>
      </c>
      <c r="L48" s="12">
        <v>7.1</v>
      </c>
      <c r="M48" s="11">
        <v>6.5</v>
      </c>
      <c r="N48" s="19">
        <v>6.8</v>
      </c>
      <c r="O48" s="568"/>
    </row>
    <row r="49" spans="1:15" x14ac:dyDescent="0.2">
      <c r="A49" s="16">
        <v>48</v>
      </c>
      <c r="B49" s="570" t="s">
        <v>83</v>
      </c>
      <c r="C49" s="571"/>
      <c r="D49" s="19" t="s">
        <v>55</v>
      </c>
      <c r="E49" s="370"/>
      <c r="F49" s="370"/>
      <c r="G49" s="370"/>
      <c r="H49" s="25"/>
      <c r="I49" s="25"/>
      <c r="J49" s="25"/>
      <c r="K49" s="25"/>
      <c r="L49" s="47" t="s">
        <v>22</v>
      </c>
      <c r="M49" s="10" t="s">
        <v>22</v>
      </c>
      <c r="N49" s="19" t="s">
        <v>22</v>
      </c>
      <c r="O49" s="568"/>
    </row>
    <row r="50" spans="1:15" x14ac:dyDescent="0.2">
      <c r="A50" s="16">
        <v>49</v>
      </c>
      <c r="B50" s="570" t="s">
        <v>84</v>
      </c>
      <c r="C50" s="571"/>
      <c r="D50" s="19" t="s">
        <v>136</v>
      </c>
      <c r="E50" s="370"/>
      <c r="F50" s="370"/>
      <c r="G50" s="370"/>
      <c r="H50" s="25" t="s">
        <v>499</v>
      </c>
      <c r="I50" s="10"/>
      <c r="J50" s="25"/>
      <c r="K50" s="25"/>
      <c r="L50" s="21" t="s">
        <v>22</v>
      </c>
      <c r="M50" s="20" t="s">
        <v>22</v>
      </c>
      <c r="N50" s="196" t="s">
        <v>22</v>
      </c>
      <c r="O50" s="568"/>
    </row>
    <row r="51" spans="1:15" x14ac:dyDescent="0.2">
      <c r="A51" s="16">
        <v>50</v>
      </c>
      <c r="B51" s="570" t="s">
        <v>85</v>
      </c>
      <c r="C51" s="571"/>
      <c r="D51" s="19" t="s">
        <v>86</v>
      </c>
      <c r="E51" s="12">
        <v>3.1</v>
      </c>
      <c r="F51" s="11">
        <v>3.6</v>
      </c>
      <c r="G51" s="11">
        <v>3.1</v>
      </c>
      <c r="H51" s="11">
        <v>3.2</v>
      </c>
      <c r="I51" s="11">
        <v>3.5</v>
      </c>
      <c r="J51" s="11">
        <v>4.4000000000000004</v>
      </c>
      <c r="K51" s="11">
        <v>9.1999999999999993</v>
      </c>
      <c r="L51" s="12">
        <v>9.1999999999999993</v>
      </c>
      <c r="M51" s="11">
        <v>3.1</v>
      </c>
      <c r="N51" s="195">
        <v>4.3</v>
      </c>
      <c r="O51" s="568"/>
    </row>
    <row r="52" spans="1:15" ht="13.8" thickBot="1" x14ac:dyDescent="0.25">
      <c r="A52" s="16">
        <v>51</v>
      </c>
      <c r="B52" s="590" t="s">
        <v>87</v>
      </c>
      <c r="C52" s="591"/>
      <c r="D52" s="29" t="s">
        <v>86</v>
      </c>
      <c r="E52" s="31">
        <v>1.3</v>
      </c>
      <c r="F52" s="149">
        <v>1.2</v>
      </c>
      <c r="G52" s="149">
        <v>1.1000000000000001</v>
      </c>
      <c r="H52" s="149">
        <v>1.2</v>
      </c>
      <c r="I52" s="149">
        <v>2</v>
      </c>
      <c r="J52" s="149">
        <v>8.6999999999999993</v>
      </c>
      <c r="K52" s="149">
        <v>9.8000000000000007</v>
      </c>
      <c r="L52" s="12">
        <v>9.8000000000000007</v>
      </c>
      <c r="M52" s="11">
        <v>1.1000000000000001</v>
      </c>
      <c r="N52" s="195">
        <v>3.6</v>
      </c>
      <c r="O52" s="572"/>
    </row>
    <row r="53" spans="1:15" x14ac:dyDescent="0.2">
      <c r="A53" s="592" t="s">
        <v>88</v>
      </c>
      <c r="B53" s="593"/>
      <c r="C53" s="594"/>
      <c r="D53" s="13" t="s">
        <v>16</v>
      </c>
      <c r="E53" s="354"/>
      <c r="F53" s="373"/>
      <c r="G53" s="373"/>
      <c r="H53" s="141" t="s">
        <v>365</v>
      </c>
      <c r="I53" s="141" t="s">
        <v>366</v>
      </c>
      <c r="J53" s="228"/>
      <c r="K53" s="228"/>
      <c r="L53" s="235"/>
      <c r="M53" s="228"/>
      <c r="N53" s="229"/>
      <c r="O53" s="32"/>
    </row>
    <row r="54" spans="1:15" x14ac:dyDescent="0.2">
      <c r="A54" s="33">
        <v>1</v>
      </c>
      <c r="B54" s="437" t="s">
        <v>351</v>
      </c>
      <c r="C54" s="520"/>
      <c r="D54" s="19" t="s">
        <v>91</v>
      </c>
      <c r="E54" s="370"/>
      <c r="F54" s="370"/>
      <c r="G54" s="370"/>
      <c r="H54" s="20">
        <v>4</v>
      </c>
      <c r="I54" s="10"/>
      <c r="J54" s="25"/>
      <c r="K54" s="25"/>
      <c r="L54" s="21">
        <v>4</v>
      </c>
      <c r="M54" s="20">
        <v>4</v>
      </c>
      <c r="N54" s="196">
        <v>4</v>
      </c>
      <c r="O54" s="567" t="s">
        <v>73</v>
      </c>
    </row>
    <row r="55" spans="1:15" x14ac:dyDescent="0.2">
      <c r="A55" s="35">
        <v>2</v>
      </c>
      <c r="B55" s="437" t="s">
        <v>114</v>
      </c>
      <c r="C55" s="520"/>
      <c r="D55" s="19" t="s">
        <v>91</v>
      </c>
      <c r="E55" s="369"/>
      <c r="F55" s="369"/>
      <c r="G55" s="369"/>
      <c r="H55" s="11" t="s">
        <v>584</v>
      </c>
      <c r="I55" s="11"/>
      <c r="J55" s="11"/>
      <c r="K55" s="11"/>
      <c r="L55" s="12" t="s">
        <v>584</v>
      </c>
      <c r="M55" s="11" t="s">
        <v>584</v>
      </c>
      <c r="N55" s="195" t="s">
        <v>584</v>
      </c>
      <c r="O55" s="568"/>
    </row>
    <row r="56" spans="1:15" x14ac:dyDescent="0.2">
      <c r="A56" s="35">
        <v>3</v>
      </c>
      <c r="B56" s="437" t="s">
        <v>720</v>
      </c>
      <c r="C56" s="520"/>
      <c r="D56" s="19" t="s">
        <v>91</v>
      </c>
      <c r="E56" s="369"/>
      <c r="F56" s="369"/>
      <c r="G56" s="369"/>
      <c r="H56" s="11">
        <v>1.7</v>
      </c>
      <c r="I56" s="11"/>
      <c r="J56" s="11"/>
      <c r="K56" s="11"/>
      <c r="L56" s="12">
        <v>1.7</v>
      </c>
      <c r="M56" s="11">
        <v>1.7</v>
      </c>
      <c r="N56" s="195">
        <v>1.7</v>
      </c>
      <c r="O56" s="568"/>
    </row>
    <row r="57" spans="1:15" x14ac:dyDescent="0.2">
      <c r="A57" s="35">
        <v>4</v>
      </c>
      <c r="B57" s="437" t="s">
        <v>721</v>
      </c>
      <c r="C57" s="520"/>
      <c r="D57" s="19" t="s">
        <v>91</v>
      </c>
      <c r="E57" s="12"/>
      <c r="F57" s="11"/>
      <c r="G57" s="11"/>
      <c r="H57" s="11">
        <v>2.5</v>
      </c>
      <c r="I57" s="11"/>
      <c r="J57" s="11"/>
      <c r="K57" s="11"/>
      <c r="L57" s="12">
        <v>2.5</v>
      </c>
      <c r="M57" s="11">
        <v>2.5</v>
      </c>
      <c r="N57" s="195">
        <v>2.5</v>
      </c>
      <c r="O57" s="568"/>
    </row>
    <row r="58" spans="1:15" x14ac:dyDescent="0.2">
      <c r="A58" s="35">
        <v>5</v>
      </c>
      <c r="B58" s="437" t="s">
        <v>97</v>
      </c>
      <c r="C58" s="520"/>
      <c r="D58" s="19" t="s">
        <v>91</v>
      </c>
      <c r="E58" s="20">
        <v>11</v>
      </c>
      <c r="F58" s="20">
        <v>10</v>
      </c>
      <c r="G58" s="20">
        <v>11</v>
      </c>
      <c r="H58" s="20">
        <v>11</v>
      </c>
      <c r="I58" s="11">
        <v>8</v>
      </c>
      <c r="J58" s="11">
        <v>5.9</v>
      </c>
      <c r="K58" s="11">
        <v>9.6999999999999993</v>
      </c>
      <c r="L58" s="47">
        <v>11</v>
      </c>
      <c r="M58" s="10">
        <v>5.9</v>
      </c>
      <c r="N58" s="19">
        <v>9.5</v>
      </c>
      <c r="O58" s="568"/>
    </row>
    <row r="59" spans="1:15" x14ac:dyDescent="0.2">
      <c r="A59" s="35">
        <v>6</v>
      </c>
      <c r="B59" s="437" t="s">
        <v>685</v>
      </c>
      <c r="C59" s="520"/>
      <c r="D59" s="19" t="s">
        <v>91</v>
      </c>
      <c r="E59" s="20"/>
      <c r="F59" s="20"/>
      <c r="G59" s="20"/>
      <c r="H59" s="20">
        <v>2</v>
      </c>
      <c r="I59" s="20"/>
      <c r="J59" s="20"/>
      <c r="K59" s="20"/>
      <c r="L59" s="21">
        <v>2</v>
      </c>
      <c r="M59" s="20">
        <v>2</v>
      </c>
      <c r="N59" s="196">
        <v>2</v>
      </c>
      <c r="O59" s="568"/>
    </row>
    <row r="60" spans="1:15" x14ac:dyDescent="0.2">
      <c r="A60" s="35">
        <v>7</v>
      </c>
      <c r="B60" s="437" t="s">
        <v>92</v>
      </c>
      <c r="C60" s="520"/>
      <c r="D60" s="19" t="s">
        <v>91</v>
      </c>
      <c r="E60" s="25"/>
      <c r="F60" s="25"/>
      <c r="G60" s="25"/>
      <c r="H60" s="20">
        <v>13</v>
      </c>
      <c r="I60" s="25"/>
      <c r="J60" s="25"/>
      <c r="K60" s="25"/>
      <c r="L60" s="47">
        <v>13</v>
      </c>
      <c r="M60" s="10">
        <v>13</v>
      </c>
      <c r="N60" s="19">
        <v>13</v>
      </c>
      <c r="O60" s="568"/>
    </row>
    <row r="61" spans="1:15" x14ac:dyDescent="0.2">
      <c r="A61" s="35">
        <v>8</v>
      </c>
      <c r="B61" s="437" t="s">
        <v>89</v>
      </c>
      <c r="C61" s="520"/>
      <c r="D61" s="19" t="s">
        <v>91</v>
      </c>
      <c r="E61" s="27">
        <v>0.25</v>
      </c>
      <c r="F61" s="25">
        <v>0.25</v>
      </c>
      <c r="G61" s="25">
        <v>0.27</v>
      </c>
      <c r="H61" s="25">
        <v>0.3</v>
      </c>
      <c r="I61" s="25">
        <v>0.46</v>
      </c>
      <c r="J61" s="25">
        <v>0.49</v>
      </c>
      <c r="K61" s="25">
        <v>0.44</v>
      </c>
      <c r="L61" s="27">
        <v>0.49</v>
      </c>
      <c r="M61" s="25">
        <v>0.25</v>
      </c>
      <c r="N61" s="198">
        <v>0.35</v>
      </c>
      <c r="O61" s="568"/>
    </row>
    <row r="62" spans="1:15" x14ac:dyDescent="0.2">
      <c r="A62" s="33">
        <v>9</v>
      </c>
      <c r="B62" s="437" t="s">
        <v>90</v>
      </c>
      <c r="C62" s="520"/>
      <c r="D62" s="19" t="s">
        <v>91</v>
      </c>
      <c r="E62" s="23">
        <v>7.0000000000000001E-3</v>
      </c>
      <c r="F62" s="24" t="s">
        <v>80</v>
      </c>
      <c r="G62" s="24">
        <v>6.0000000000000001E-3</v>
      </c>
      <c r="H62" s="24" t="s">
        <v>80</v>
      </c>
      <c r="I62" s="24">
        <v>1.4E-2</v>
      </c>
      <c r="J62" s="24">
        <v>1.4E-2</v>
      </c>
      <c r="K62" s="24">
        <v>1.2E-2</v>
      </c>
      <c r="L62" s="23">
        <v>1.4E-2</v>
      </c>
      <c r="M62" s="24" t="s">
        <v>80</v>
      </c>
      <c r="N62" s="197">
        <v>8.0000000000000002E-3</v>
      </c>
      <c r="O62" s="568"/>
    </row>
    <row r="63" spans="1:15" x14ac:dyDescent="0.2">
      <c r="A63" s="33">
        <v>10</v>
      </c>
      <c r="B63" s="437" t="s">
        <v>481</v>
      </c>
      <c r="C63" s="520"/>
      <c r="D63" s="19" t="s">
        <v>713</v>
      </c>
      <c r="E63" s="25"/>
      <c r="F63" s="25"/>
      <c r="G63" s="25"/>
      <c r="H63" s="25" t="s">
        <v>503</v>
      </c>
      <c r="I63" s="25"/>
      <c r="J63" s="25"/>
      <c r="K63" s="25"/>
      <c r="L63" s="47" t="s">
        <v>503</v>
      </c>
      <c r="M63" s="10" t="s">
        <v>503</v>
      </c>
      <c r="N63" s="19" t="s">
        <v>503</v>
      </c>
      <c r="O63" s="568"/>
    </row>
    <row r="64" spans="1:15" x14ac:dyDescent="0.2">
      <c r="A64" s="35">
        <v>11</v>
      </c>
      <c r="B64" s="437" t="s">
        <v>121</v>
      </c>
      <c r="C64" s="520"/>
      <c r="D64" s="34" t="s">
        <v>22</v>
      </c>
      <c r="E64" s="20">
        <v>2</v>
      </c>
      <c r="F64" s="20">
        <v>4</v>
      </c>
      <c r="G64" s="20">
        <v>3</v>
      </c>
      <c r="H64" s="20">
        <v>8</v>
      </c>
      <c r="I64" s="20">
        <v>7</v>
      </c>
      <c r="J64" s="20">
        <v>2</v>
      </c>
      <c r="K64" s="20">
        <v>2</v>
      </c>
      <c r="L64" s="21">
        <v>8</v>
      </c>
      <c r="M64" s="20">
        <v>2</v>
      </c>
      <c r="N64" s="196">
        <v>4</v>
      </c>
      <c r="O64" s="568"/>
    </row>
    <row r="65" spans="1:15" x14ac:dyDescent="0.2">
      <c r="A65" s="35">
        <v>12</v>
      </c>
      <c r="B65" s="437" t="s">
        <v>122</v>
      </c>
      <c r="C65" s="520"/>
      <c r="D65" s="19" t="s">
        <v>715</v>
      </c>
      <c r="E65" s="25"/>
      <c r="F65" s="25"/>
      <c r="G65" s="25"/>
      <c r="H65" s="20">
        <v>70</v>
      </c>
      <c r="I65" s="25"/>
      <c r="J65" s="25"/>
      <c r="K65" s="25"/>
      <c r="L65" s="47">
        <v>70</v>
      </c>
      <c r="M65" s="10">
        <v>70</v>
      </c>
      <c r="N65" s="196">
        <v>70</v>
      </c>
      <c r="O65" s="568"/>
    </row>
    <row r="66" spans="1:15" x14ac:dyDescent="0.2">
      <c r="A66" s="35">
        <v>13</v>
      </c>
      <c r="B66" s="437" t="s">
        <v>712</v>
      </c>
      <c r="C66" s="520"/>
      <c r="D66" s="19" t="s">
        <v>91</v>
      </c>
      <c r="E66" s="24">
        <v>3.0000000000000001E-3</v>
      </c>
      <c r="F66" s="24">
        <v>4.0000000000000001E-3</v>
      </c>
      <c r="G66" s="20" t="s">
        <v>124</v>
      </c>
      <c r="H66" s="24">
        <v>5.0000000000000001E-3</v>
      </c>
      <c r="I66" s="24">
        <v>7.0000000000000001E-3</v>
      </c>
      <c r="J66" s="24">
        <v>3.0000000000000001E-3</v>
      </c>
      <c r="K66" s="20" t="s">
        <v>124</v>
      </c>
      <c r="L66" s="23">
        <v>7.0000000000000001E-3</v>
      </c>
      <c r="M66" s="20" t="s">
        <v>124</v>
      </c>
      <c r="N66" s="197">
        <v>3.0000000000000001E-3</v>
      </c>
      <c r="O66" s="568"/>
    </row>
    <row r="67" spans="1:15" ht="13.8" thickBot="1" x14ac:dyDescent="0.25">
      <c r="A67" s="33">
        <v>14</v>
      </c>
      <c r="B67" s="437" t="s">
        <v>96</v>
      </c>
      <c r="C67" s="520"/>
      <c r="D67" s="34" t="s">
        <v>91</v>
      </c>
      <c r="E67" s="564"/>
      <c r="F67" s="565"/>
      <c r="G67" s="565"/>
      <c r="H67" s="70" t="s">
        <v>502</v>
      </c>
      <c r="I67" s="70"/>
      <c r="J67" s="70"/>
      <c r="K67" s="25"/>
      <c r="L67" s="561" t="s">
        <v>502</v>
      </c>
      <c r="M67" s="175" t="s">
        <v>502</v>
      </c>
      <c r="N67" s="41" t="s">
        <v>502</v>
      </c>
      <c r="O67" s="572"/>
    </row>
    <row r="68" spans="1:15" ht="13.8" thickBot="1" x14ac:dyDescent="0.25">
      <c r="A68" s="587" t="s">
        <v>688</v>
      </c>
      <c r="B68" s="588"/>
      <c r="C68" s="588"/>
      <c r="D68" s="589"/>
      <c r="E68" s="54" t="s">
        <v>364</v>
      </c>
      <c r="F68" s="151" t="s">
        <v>364</v>
      </c>
      <c r="G68" s="151" t="s">
        <v>364</v>
      </c>
      <c r="H68" s="151" t="s">
        <v>364</v>
      </c>
      <c r="I68" s="151" t="s">
        <v>364</v>
      </c>
      <c r="J68" s="151" t="s">
        <v>364</v>
      </c>
      <c r="K68" s="560" t="s">
        <v>364</v>
      </c>
      <c r="L68" s="2"/>
      <c r="M68" s="43"/>
      <c r="N68" s="43"/>
    </row>
    <row r="69" spans="1:15" x14ac:dyDescent="0.2">
      <c r="A69" s="2"/>
      <c r="B69" s="44" t="s">
        <v>98</v>
      </c>
      <c r="C69" s="45"/>
      <c r="D69" s="45"/>
      <c r="E69" s="45"/>
      <c r="F69" s="45"/>
      <c r="G69" s="45"/>
      <c r="H69" s="45"/>
      <c r="I69" s="2"/>
      <c r="J69" s="2"/>
      <c r="K69" s="2"/>
      <c r="L69" s="2"/>
      <c r="M69" s="2"/>
      <c r="N69" s="2"/>
      <c r="O69" s="45"/>
    </row>
    <row r="70" spans="1:15" x14ac:dyDescent="0.2">
      <c r="A70" s="2"/>
      <c r="F70" s="2"/>
      <c r="G70" s="2"/>
      <c r="H70" s="2"/>
      <c r="I70" s="2"/>
      <c r="J70" s="2"/>
      <c r="K70" s="2"/>
      <c r="L70" s="2"/>
      <c r="M70" s="2"/>
      <c r="N70" s="2"/>
    </row>
  </sheetData>
  <mergeCells count="66">
    <mergeCell ref="O21:O25"/>
    <mergeCell ref="O33:O38"/>
    <mergeCell ref="O39:O41"/>
    <mergeCell ref="A53:C53"/>
    <mergeCell ref="B51:C51"/>
    <mergeCell ref="B52:C52"/>
    <mergeCell ref="B45:C45"/>
    <mergeCell ref="B33:C33"/>
    <mergeCell ref="B34:C34"/>
    <mergeCell ref="B35:C35"/>
    <mergeCell ref="B36:C36"/>
    <mergeCell ref="B37:C37"/>
    <mergeCell ref="B26:C26"/>
    <mergeCell ref="O26:O32"/>
    <mergeCell ref="B27:C27"/>
    <mergeCell ref="B28:C28"/>
    <mergeCell ref="A68:D68"/>
    <mergeCell ref="O54:O67"/>
    <mergeCell ref="B38:C38"/>
    <mergeCell ref="B39:C39"/>
    <mergeCell ref="B40:C40"/>
    <mergeCell ref="B41:C41"/>
    <mergeCell ref="B42:C42"/>
    <mergeCell ref="O42:O46"/>
    <mergeCell ref="B43:C43"/>
    <mergeCell ref="B44:C44"/>
    <mergeCell ref="B46:C46"/>
    <mergeCell ref="B47:C47"/>
    <mergeCell ref="O47:O52"/>
    <mergeCell ref="B48:C48"/>
    <mergeCell ref="B49:C49"/>
    <mergeCell ref="B50:C50"/>
    <mergeCell ref="B29:C29"/>
    <mergeCell ref="B30:C30"/>
    <mergeCell ref="B31:C31"/>
    <mergeCell ref="B32:C32"/>
    <mergeCell ref="B21:C21"/>
    <mergeCell ref="B23:C23"/>
    <mergeCell ref="B24:C24"/>
    <mergeCell ref="B25:C25"/>
    <mergeCell ref="B22:C22"/>
    <mergeCell ref="B13:C13"/>
    <mergeCell ref="O13:O14"/>
    <mergeCell ref="B14:C14"/>
    <mergeCell ref="B15:C15"/>
    <mergeCell ref="O15:O20"/>
    <mergeCell ref="B16:C16"/>
    <mergeCell ref="B17:C17"/>
    <mergeCell ref="B18:C18"/>
    <mergeCell ref="B19:C19"/>
    <mergeCell ref="B20:C20"/>
    <mergeCell ref="A4:B4"/>
    <mergeCell ref="A6:B11"/>
    <mergeCell ref="C6:D6"/>
    <mergeCell ref="E3:G3"/>
    <mergeCell ref="E4:G4"/>
    <mergeCell ref="A12:C12"/>
    <mergeCell ref="L6:L9"/>
    <mergeCell ref="M6:M9"/>
    <mergeCell ref="N6:N9"/>
    <mergeCell ref="O6:O11"/>
    <mergeCell ref="C7:D7"/>
    <mergeCell ref="C8:D8"/>
    <mergeCell ref="C9:D9"/>
    <mergeCell ref="C10:D10"/>
    <mergeCell ref="C11:D11"/>
  </mergeCells>
  <phoneticPr fontId="2"/>
  <conditionalFormatting sqref="E57:N57">
    <cfRule type="expression" dxfId="17" priority="9">
      <formula>E57&gt;=10</formula>
    </cfRule>
  </conditionalFormatting>
  <pageMargins left="0.78740157480314965" right="0.78740157480314965" top="0.39370078740157483" bottom="0.19685039370078741" header="0" footer="0"/>
  <pageSetup paperSize="9" scale="5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109"/>
  <sheetViews>
    <sheetView zoomScale="90" zoomScaleNormal="90" workbookViewId="0">
      <pane xSplit="4" ySplit="11" topLeftCell="E50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4" width="9.33203125" style="1" customWidth="1"/>
    <col min="15" max="15" width="13.44140625" style="2" customWidth="1"/>
  </cols>
  <sheetData>
    <row r="1" spans="1:15" ht="14.4" x14ac:dyDescent="0.2">
      <c r="B1" s="73" t="str">
        <f>羽黒川!B1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</row>
    <row r="2" spans="1:15" ht="13.8" thickBot="1" x14ac:dyDescent="0.25">
      <c r="B2" s="3"/>
    </row>
    <row r="3" spans="1:15" ht="13.8" thickBot="1" x14ac:dyDescent="0.25">
      <c r="A3" s="2"/>
      <c r="B3" s="4"/>
      <c r="C3" s="46"/>
      <c r="D3" s="2"/>
      <c r="E3" s="603" t="s">
        <v>1</v>
      </c>
      <c r="F3" s="604"/>
      <c r="G3" s="605"/>
      <c r="H3" s="511"/>
      <c r="I3" s="72"/>
      <c r="J3" s="72"/>
      <c r="K3" s="2"/>
      <c r="L3" s="2"/>
      <c r="M3" s="2"/>
      <c r="N3" s="2"/>
    </row>
    <row r="4" spans="1:15" ht="15" thickBot="1" x14ac:dyDescent="0.25">
      <c r="A4" s="595" t="s">
        <v>2</v>
      </c>
      <c r="B4" s="596"/>
      <c r="C4" s="320" t="s">
        <v>676</v>
      </c>
      <c r="D4" s="2"/>
      <c r="E4" s="606" t="s">
        <v>137</v>
      </c>
      <c r="F4" s="607"/>
      <c r="G4" s="608"/>
      <c r="H4" s="512"/>
      <c r="I4" s="73"/>
      <c r="J4" s="73"/>
      <c r="K4" s="2"/>
      <c r="L4" s="73"/>
      <c r="M4" s="2"/>
      <c r="N4" s="2"/>
    </row>
    <row r="5" spans="1:15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">
      <c r="A6" s="597" t="s">
        <v>138</v>
      </c>
      <c r="B6" s="598"/>
      <c r="C6" s="601" t="s">
        <v>5</v>
      </c>
      <c r="D6" s="602"/>
      <c r="E6" s="50">
        <v>45799</v>
      </c>
      <c r="F6" s="8">
        <v>45812</v>
      </c>
      <c r="G6" s="8">
        <v>45847</v>
      </c>
      <c r="H6" s="8">
        <v>45870</v>
      </c>
      <c r="I6" s="8">
        <v>45903</v>
      </c>
      <c r="J6" s="8">
        <v>45938</v>
      </c>
      <c r="K6" s="8">
        <v>45966</v>
      </c>
      <c r="L6" s="582" t="s">
        <v>6</v>
      </c>
      <c r="M6" s="579" t="s">
        <v>7</v>
      </c>
      <c r="N6" s="573" t="s">
        <v>8</v>
      </c>
      <c r="O6" s="576" t="s">
        <v>9</v>
      </c>
    </row>
    <row r="7" spans="1:15" x14ac:dyDescent="0.2">
      <c r="A7" s="599"/>
      <c r="B7" s="600"/>
      <c r="C7" s="585" t="s">
        <v>10</v>
      </c>
      <c r="D7" s="586"/>
      <c r="E7" s="51">
        <v>0.40972222222222227</v>
      </c>
      <c r="F7" s="9">
        <v>0.40972222222222227</v>
      </c>
      <c r="G7" s="9">
        <v>0.40625</v>
      </c>
      <c r="H7" s="9">
        <v>0.42708333333333331</v>
      </c>
      <c r="I7" s="9">
        <v>0.4236111111111111</v>
      </c>
      <c r="J7" s="9">
        <v>0.41319444444444442</v>
      </c>
      <c r="K7" s="9">
        <v>0.4201388888888889</v>
      </c>
      <c r="L7" s="583"/>
      <c r="M7" s="580"/>
      <c r="N7" s="574"/>
      <c r="O7" s="577"/>
    </row>
    <row r="8" spans="1:15" x14ac:dyDescent="0.2">
      <c r="A8" s="599"/>
      <c r="B8" s="600"/>
      <c r="C8" s="585" t="s">
        <v>11</v>
      </c>
      <c r="D8" s="586"/>
      <c r="E8" s="51" t="s">
        <v>489</v>
      </c>
      <c r="F8" s="9" t="s">
        <v>512</v>
      </c>
      <c r="G8" s="9" t="s">
        <v>492</v>
      </c>
      <c r="H8" s="9" t="s">
        <v>489</v>
      </c>
      <c r="I8" s="9" t="s">
        <v>489</v>
      </c>
      <c r="J8" s="9" t="s">
        <v>707</v>
      </c>
      <c r="K8" s="9" t="s">
        <v>489</v>
      </c>
      <c r="L8" s="583"/>
      <c r="M8" s="580"/>
      <c r="N8" s="574"/>
      <c r="O8" s="577"/>
    </row>
    <row r="9" spans="1:15" x14ac:dyDescent="0.2">
      <c r="A9" s="599"/>
      <c r="B9" s="600"/>
      <c r="C9" s="585" t="s">
        <v>12</v>
      </c>
      <c r="D9" s="586"/>
      <c r="E9" s="47" t="s">
        <v>512</v>
      </c>
      <c r="F9" s="10" t="s">
        <v>492</v>
      </c>
      <c r="G9" s="10" t="s">
        <v>492</v>
      </c>
      <c r="H9" s="10" t="s">
        <v>492</v>
      </c>
      <c r="I9" s="9" t="s">
        <v>711</v>
      </c>
      <c r="J9" s="10" t="s">
        <v>489</v>
      </c>
      <c r="K9" s="9" t="s">
        <v>489</v>
      </c>
      <c r="L9" s="584"/>
      <c r="M9" s="581"/>
      <c r="N9" s="575"/>
      <c r="O9" s="577"/>
    </row>
    <row r="10" spans="1:15" x14ac:dyDescent="0.2">
      <c r="A10" s="599"/>
      <c r="B10" s="600"/>
      <c r="C10" s="585" t="s">
        <v>13</v>
      </c>
      <c r="D10" s="586"/>
      <c r="E10" s="12">
        <v>22</v>
      </c>
      <c r="F10" s="11">
        <v>19</v>
      </c>
      <c r="G10" s="11">
        <v>29</v>
      </c>
      <c r="H10" s="11">
        <v>30</v>
      </c>
      <c r="I10" s="11">
        <v>27</v>
      </c>
      <c r="J10" s="11">
        <v>20</v>
      </c>
      <c r="K10" s="11">
        <v>8.8000000000000007</v>
      </c>
      <c r="L10" s="12">
        <f>MAXA(E10:K10)</f>
        <v>30</v>
      </c>
      <c r="M10" s="188">
        <f>MINA(E10:K10)</f>
        <v>8.8000000000000007</v>
      </c>
      <c r="N10" s="195">
        <f>AVERAGEA(E10:K10)</f>
        <v>22.25714285714286</v>
      </c>
      <c r="O10" s="577"/>
    </row>
    <row r="11" spans="1:15" ht="13.8" thickBot="1" x14ac:dyDescent="0.25">
      <c r="A11" s="599"/>
      <c r="B11" s="600"/>
      <c r="C11" s="585" t="s">
        <v>14</v>
      </c>
      <c r="D11" s="586"/>
      <c r="E11" s="12">
        <v>6.2</v>
      </c>
      <c r="F11" s="11">
        <v>6</v>
      </c>
      <c r="G11" s="11">
        <v>8.1999999999999993</v>
      </c>
      <c r="H11" s="11">
        <v>5.9</v>
      </c>
      <c r="I11" s="11">
        <v>5.6</v>
      </c>
      <c r="J11" s="11">
        <v>5.9</v>
      </c>
      <c r="K11" s="11">
        <v>6.2</v>
      </c>
      <c r="L11" s="12">
        <f>MAXA(E11:K11)</f>
        <v>8.1999999999999993</v>
      </c>
      <c r="M11" s="188">
        <f>MINA(E11:K11)</f>
        <v>5.6</v>
      </c>
      <c r="N11" s="195">
        <f>AVERAGEA(E11:K11)</f>
        <v>6.2857142857142856</v>
      </c>
      <c r="O11" s="578"/>
    </row>
    <row r="12" spans="1:15" x14ac:dyDescent="0.2">
      <c r="A12" s="592" t="s">
        <v>15</v>
      </c>
      <c r="B12" s="593"/>
      <c r="C12" s="593"/>
      <c r="D12" s="13" t="s">
        <v>16</v>
      </c>
      <c r="E12" s="235"/>
      <c r="F12" s="228"/>
      <c r="G12" s="228"/>
      <c r="H12" s="141" t="s">
        <v>360</v>
      </c>
      <c r="I12" s="141" t="s">
        <v>366</v>
      </c>
      <c r="J12" s="228"/>
      <c r="K12" s="228"/>
      <c r="L12" s="235"/>
      <c r="M12" s="228"/>
      <c r="N12" s="229"/>
      <c r="O12" s="15"/>
    </row>
    <row r="13" spans="1:15" x14ac:dyDescent="0.2">
      <c r="A13" s="16">
        <v>1</v>
      </c>
      <c r="B13" s="570" t="s">
        <v>17</v>
      </c>
      <c r="C13" s="571"/>
      <c r="D13" s="19" t="s">
        <v>18</v>
      </c>
      <c r="E13" s="370"/>
      <c r="F13" s="370"/>
      <c r="G13" s="25"/>
      <c r="H13" s="20">
        <v>5</v>
      </c>
      <c r="I13" s="10"/>
      <c r="J13" s="25"/>
      <c r="K13" s="198"/>
      <c r="L13" s="21">
        <v>5</v>
      </c>
      <c r="M13" s="20">
        <v>5</v>
      </c>
      <c r="N13" s="196">
        <v>5</v>
      </c>
      <c r="O13" s="567" t="s">
        <v>19</v>
      </c>
    </row>
    <row r="14" spans="1:15" x14ac:dyDescent="0.2">
      <c r="A14" s="16">
        <v>2</v>
      </c>
      <c r="B14" s="570" t="s">
        <v>20</v>
      </c>
      <c r="C14" s="571"/>
      <c r="D14" s="22" t="s">
        <v>21</v>
      </c>
      <c r="E14" s="370"/>
      <c r="F14" s="370"/>
      <c r="G14" s="25"/>
      <c r="H14" s="25" t="s">
        <v>500</v>
      </c>
      <c r="I14" s="10"/>
      <c r="J14" s="25"/>
      <c r="K14" s="198"/>
      <c r="L14" s="21" t="s">
        <v>22</v>
      </c>
      <c r="M14" s="20" t="s">
        <v>22</v>
      </c>
      <c r="N14" s="196" t="s">
        <v>22</v>
      </c>
      <c r="O14" s="569"/>
    </row>
    <row r="15" spans="1:15" x14ac:dyDescent="0.2">
      <c r="A15" s="16">
        <v>3</v>
      </c>
      <c r="B15" s="570" t="s">
        <v>23</v>
      </c>
      <c r="C15" s="571"/>
      <c r="D15" s="19" t="s">
        <v>24</v>
      </c>
      <c r="E15" s="370"/>
      <c r="F15" s="370"/>
      <c r="G15" s="25"/>
      <c r="H15" s="25"/>
      <c r="I15" s="25"/>
      <c r="J15" s="25"/>
      <c r="K15" s="198"/>
      <c r="L15" s="47" t="s">
        <v>22</v>
      </c>
      <c r="M15" s="10" t="s">
        <v>22</v>
      </c>
      <c r="N15" s="19" t="s">
        <v>22</v>
      </c>
      <c r="O15" s="567" t="s">
        <v>25</v>
      </c>
    </row>
    <row r="16" spans="1:15" x14ac:dyDescent="0.2">
      <c r="A16" s="16">
        <v>4</v>
      </c>
      <c r="B16" s="570" t="s">
        <v>26</v>
      </c>
      <c r="C16" s="571"/>
      <c r="D16" s="19" t="s">
        <v>27</v>
      </c>
      <c r="E16" s="370"/>
      <c r="F16" s="370"/>
      <c r="G16" s="25"/>
      <c r="H16" s="25"/>
      <c r="I16" s="25"/>
      <c r="J16" s="25"/>
      <c r="K16" s="198"/>
      <c r="L16" s="47" t="s">
        <v>22</v>
      </c>
      <c r="M16" s="10" t="s">
        <v>22</v>
      </c>
      <c r="N16" s="19" t="s">
        <v>22</v>
      </c>
      <c r="O16" s="568"/>
    </row>
    <row r="17" spans="1:15" x14ac:dyDescent="0.2">
      <c r="A17" s="16">
        <v>5</v>
      </c>
      <c r="B17" s="570" t="s">
        <v>28</v>
      </c>
      <c r="C17" s="571"/>
      <c r="D17" s="19" t="s">
        <v>24</v>
      </c>
      <c r="E17" s="370"/>
      <c r="F17" s="370"/>
      <c r="G17" s="25"/>
      <c r="H17" s="25"/>
      <c r="I17" s="25"/>
      <c r="J17" s="25"/>
      <c r="K17" s="198"/>
      <c r="L17" s="47" t="s">
        <v>22</v>
      </c>
      <c r="M17" s="10" t="s">
        <v>22</v>
      </c>
      <c r="N17" s="19" t="s">
        <v>22</v>
      </c>
      <c r="O17" s="568"/>
    </row>
    <row r="18" spans="1:15" x14ac:dyDescent="0.2">
      <c r="A18" s="16">
        <v>6</v>
      </c>
      <c r="B18" s="570" t="s">
        <v>29</v>
      </c>
      <c r="C18" s="571"/>
      <c r="D18" s="19" t="s">
        <v>30</v>
      </c>
      <c r="E18" s="370"/>
      <c r="F18" s="370"/>
      <c r="G18" s="25"/>
      <c r="H18" s="25"/>
      <c r="I18" s="25"/>
      <c r="J18" s="25"/>
      <c r="K18" s="198"/>
      <c r="L18" s="47" t="s">
        <v>22</v>
      </c>
      <c r="M18" s="10" t="s">
        <v>22</v>
      </c>
      <c r="N18" s="19" t="s">
        <v>22</v>
      </c>
      <c r="O18" s="568"/>
    </row>
    <row r="19" spans="1:15" x14ac:dyDescent="0.2">
      <c r="A19" s="16">
        <v>7</v>
      </c>
      <c r="B19" s="570" t="s">
        <v>31</v>
      </c>
      <c r="C19" s="571"/>
      <c r="D19" s="19" t="s">
        <v>32</v>
      </c>
      <c r="E19" s="370"/>
      <c r="F19" s="370"/>
      <c r="G19" s="25"/>
      <c r="H19" s="25"/>
      <c r="I19" s="25"/>
      <c r="J19" s="25"/>
      <c r="K19" s="198"/>
      <c r="L19" s="47" t="s">
        <v>22</v>
      </c>
      <c r="M19" s="10" t="s">
        <v>22</v>
      </c>
      <c r="N19" s="19" t="s">
        <v>22</v>
      </c>
      <c r="O19" s="568"/>
    </row>
    <row r="20" spans="1:15" x14ac:dyDescent="0.2">
      <c r="A20" s="16">
        <v>8</v>
      </c>
      <c r="B20" s="570" t="s">
        <v>33</v>
      </c>
      <c r="C20" s="571"/>
      <c r="D20" s="19" t="s">
        <v>32</v>
      </c>
      <c r="E20" s="370"/>
      <c r="F20" s="370"/>
      <c r="G20" s="25"/>
      <c r="H20" s="25"/>
      <c r="I20" s="25"/>
      <c r="J20" s="25"/>
      <c r="K20" s="198"/>
      <c r="L20" s="47" t="s">
        <v>22</v>
      </c>
      <c r="M20" s="10" t="s">
        <v>22</v>
      </c>
      <c r="N20" s="19" t="s">
        <v>22</v>
      </c>
      <c r="O20" s="569"/>
    </row>
    <row r="21" spans="1:15" x14ac:dyDescent="0.2">
      <c r="A21" s="16">
        <v>9</v>
      </c>
      <c r="B21" s="609" t="s">
        <v>347</v>
      </c>
      <c r="C21" s="610"/>
      <c r="D21" s="19" t="s">
        <v>35</v>
      </c>
      <c r="E21" s="370"/>
      <c r="F21" s="370"/>
      <c r="G21" s="25"/>
      <c r="H21" s="25"/>
      <c r="I21" s="25"/>
      <c r="J21" s="25"/>
      <c r="K21" s="198"/>
      <c r="L21" s="47" t="s">
        <v>22</v>
      </c>
      <c r="M21" s="10" t="s">
        <v>22</v>
      </c>
      <c r="N21" s="19" t="s">
        <v>22</v>
      </c>
      <c r="O21" s="567" t="s">
        <v>39</v>
      </c>
    </row>
    <row r="22" spans="1:15" x14ac:dyDescent="0.2">
      <c r="A22" s="16">
        <v>10</v>
      </c>
      <c r="B22" s="570" t="s">
        <v>34</v>
      </c>
      <c r="C22" s="571"/>
      <c r="D22" s="19" t="s">
        <v>24</v>
      </c>
      <c r="E22" s="371"/>
      <c r="F22" s="370"/>
      <c r="G22" s="25"/>
      <c r="H22" s="25"/>
      <c r="I22" s="25"/>
      <c r="J22" s="25"/>
      <c r="K22" s="198"/>
      <c r="L22" s="47" t="s">
        <v>22</v>
      </c>
      <c r="M22" s="10" t="s">
        <v>22</v>
      </c>
      <c r="N22" s="19" t="s">
        <v>22</v>
      </c>
      <c r="O22" s="568"/>
    </row>
    <row r="23" spans="1:15" x14ac:dyDescent="0.2">
      <c r="A23" s="16">
        <v>11</v>
      </c>
      <c r="B23" s="570" t="s">
        <v>37</v>
      </c>
      <c r="C23" s="571"/>
      <c r="D23" s="19" t="s">
        <v>24</v>
      </c>
      <c r="E23" s="12">
        <v>0.3</v>
      </c>
      <c r="F23" s="11">
        <v>0.2</v>
      </c>
      <c r="G23" s="11">
        <v>0.3</v>
      </c>
      <c r="H23" s="11">
        <v>0.3</v>
      </c>
      <c r="I23" s="11">
        <v>0.3</v>
      </c>
      <c r="J23" s="11">
        <v>0.2</v>
      </c>
      <c r="K23" s="195">
        <v>0.3</v>
      </c>
      <c r="L23" s="12">
        <v>0.3</v>
      </c>
      <c r="M23" s="11">
        <v>0.2</v>
      </c>
      <c r="N23" s="195">
        <v>0.3</v>
      </c>
      <c r="O23" s="568"/>
    </row>
    <row r="24" spans="1:15" x14ac:dyDescent="0.2">
      <c r="A24" s="16">
        <v>12</v>
      </c>
      <c r="B24" s="570" t="s">
        <v>40</v>
      </c>
      <c r="C24" s="571"/>
      <c r="D24" s="19" t="s">
        <v>24</v>
      </c>
      <c r="E24" s="370"/>
      <c r="F24" s="370"/>
      <c r="G24" s="25"/>
      <c r="H24" s="25"/>
      <c r="I24" s="25"/>
      <c r="J24" s="25"/>
      <c r="K24" s="198"/>
      <c r="L24" s="47" t="s">
        <v>22</v>
      </c>
      <c r="M24" s="10" t="s">
        <v>22</v>
      </c>
      <c r="N24" s="19" t="s">
        <v>22</v>
      </c>
      <c r="O24" s="568"/>
    </row>
    <row r="25" spans="1:15" x14ac:dyDescent="0.2">
      <c r="A25" s="16">
        <v>13</v>
      </c>
      <c r="B25" s="570" t="s">
        <v>41</v>
      </c>
      <c r="C25" s="571"/>
      <c r="D25" s="19" t="s">
        <v>24</v>
      </c>
      <c r="E25" s="370"/>
      <c r="F25" s="370"/>
      <c r="G25" s="25"/>
      <c r="H25" s="25"/>
      <c r="I25" s="25"/>
      <c r="J25" s="25"/>
      <c r="K25" s="198"/>
      <c r="L25" s="47" t="s">
        <v>22</v>
      </c>
      <c r="M25" s="10" t="s">
        <v>22</v>
      </c>
      <c r="N25" s="19" t="s">
        <v>22</v>
      </c>
      <c r="O25" s="569"/>
    </row>
    <row r="26" spans="1:15" x14ac:dyDescent="0.2">
      <c r="A26" s="16">
        <v>14</v>
      </c>
      <c r="B26" s="570" t="s">
        <v>42</v>
      </c>
      <c r="C26" s="571"/>
      <c r="D26" s="19" t="s">
        <v>24</v>
      </c>
      <c r="E26" s="370"/>
      <c r="F26" s="370"/>
      <c r="G26" s="25"/>
      <c r="H26" s="25"/>
      <c r="I26" s="25"/>
      <c r="J26" s="25"/>
      <c r="K26" s="198"/>
      <c r="L26" s="47" t="s">
        <v>22</v>
      </c>
      <c r="M26" s="10" t="s">
        <v>22</v>
      </c>
      <c r="N26" s="19" t="s">
        <v>22</v>
      </c>
      <c r="O26" s="567" t="s">
        <v>44</v>
      </c>
    </row>
    <row r="27" spans="1:15" x14ac:dyDescent="0.2">
      <c r="A27" s="16">
        <v>15</v>
      </c>
      <c r="B27" s="570" t="s">
        <v>45</v>
      </c>
      <c r="C27" s="571"/>
      <c r="D27" s="19" t="s">
        <v>24</v>
      </c>
      <c r="E27" s="370"/>
      <c r="F27" s="370"/>
      <c r="G27" s="25"/>
      <c r="H27" s="25"/>
      <c r="I27" s="25"/>
      <c r="J27" s="25"/>
      <c r="K27" s="198"/>
      <c r="L27" s="47" t="s">
        <v>22</v>
      </c>
      <c r="M27" s="10" t="s">
        <v>22</v>
      </c>
      <c r="N27" s="19" t="s">
        <v>22</v>
      </c>
      <c r="O27" s="568"/>
    </row>
    <row r="28" spans="1:15" ht="24" customHeight="1" x14ac:dyDescent="0.2">
      <c r="A28" s="16">
        <v>16</v>
      </c>
      <c r="B28" s="611" t="s">
        <v>352</v>
      </c>
      <c r="C28" s="612"/>
      <c r="D28" s="19" t="s">
        <v>24</v>
      </c>
      <c r="E28" s="370"/>
      <c r="F28" s="370"/>
      <c r="G28" s="25"/>
      <c r="H28" s="25"/>
      <c r="I28" s="25"/>
      <c r="J28" s="25"/>
      <c r="K28" s="198"/>
      <c r="L28" s="47" t="s">
        <v>22</v>
      </c>
      <c r="M28" s="10" t="s">
        <v>22</v>
      </c>
      <c r="N28" s="19" t="s">
        <v>22</v>
      </c>
      <c r="O28" s="568"/>
    </row>
    <row r="29" spans="1:15" x14ac:dyDescent="0.2">
      <c r="A29" s="16">
        <v>17</v>
      </c>
      <c r="B29" s="570" t="s">
        <v>47</v>
      </c>
      <c r="C29" s="571"/>
      <c r="D29" s="19" t="s">
        <v>24</v>
      </c>
      <c r="E29" s="370"/>
      <c r="F29" s="370"/>
      <c r="G29" s="25"/>
      <c r="H29" s="25"/>
      <c r="I29" s="25"/>
      <c r="J29" s="25"/>
      <c r="K29" s="198"/>
      <c r="L29" s="47" t="s">
        <v>22</v>
      </c>
      <c r="M29" s="10" t="s">
        <v>22</v>
      </c>
      <c r="N29" s="19" t="s">
        <v>22</v>
      </c>
      <c r="O29" s="568"/>
    </row>
    <row r="30" spans="1:15" x14ac:dyDescent="0.2">
      <c r="A30" s="16">
        <v>18</v>
      </c>
      <c r="B30" s="570" t="s">
        <v>48</v>
      </c>
      <c r="C30" s="571"/>
      <c r="D30" s="19" t="s">
        <v>24</v>
      </c>
      <c r="E30" s="370"/>
      <c r="F30" s="370"/>
      <c r="G30" s="25"/>
      <c r="H30" s="25"/>
      <c r="I30" s="25"/>
      <c r="J30" s="25"/>
      <c r="K30" s="198"/>
      <c r="L30" s="47" t="s">
        <v>22</v>
      </c>
      <c r="M30" s="10" t="s">
        <v>22</v>
      </c>
      <c r="N30" s="19" t="s">
        <v>22</v>
      </c>
      <c r="O30" s="568"/>
    </row>
    <row r="31" spans="1:15" x14ac:dyDescent="0.2">
      <c r="A31" s="16">
        <v>19</v>
      </c>
      <c r="B31" s="570" t="s">
        <v>49</v>
      </c>
      <c r="C31" s="571"/>
      <c r="D31" s="19" t="s">
        <v>24</v>
      </c>
      <c r="E31" s="370"/>
      <c r="F31" s="370"/>
      <c r="G31" s="25"/>
      <c r="H31" s="25"/>
      <c r="I31" s="25"/>
      <c r="J31" s="25"/>
      <c r="K31" s="198"/>
      <c r="L31" s="47" t="s">
        <v>22</v>
      </c>
      <c r="M31" s="10" t="s">
        <v>22</v>
      </c>
      <c r="N31" s="19" t="s">
        <v>22</v>
      </c>
      <c r="O31" s="568"/>
    </row>
    <row r="32" spans="1:15" x14ac:dyDescent="0.2">
      <c r="A32" s="16">
        <v>20</v>
      </c>
      <c r="B32" s="570" t="s">
        <v>50</v>
      </c>
      <c r="C32" s="571"/>
      <c r="D32" s="19" t="s">
        <v>24</v>
      </c>
      <c r="E32" s="370"/>
      <c r="F32" s="370"/>
      <c r="G32" s="25"/>
      <c r="H32" s="25"/>
      <c r="I32" s="25"/>
      <c r="J32" s="25"/>
      <c r="K32" s="198"/>
      <c r="L32" s="47" t="s">
        <v>22</v>
      </c>
      <c r="M32" s="10" t="s">
        <v>22</v>
      </c>
      <c r="N32" s="19" t="s">
        <v>22</v>
      </c>
      <c r="O32" s="569"/>
    </row>
    <row r="33" spans="1:15" x14ac:dyDescent="0.2">
      <c r="A33" s="16">
        <v>32</v>
      </c>
      <c r="B33" s="570" t="s">
        <v>65</v>
      </c>
      <c r="C33" s="571"/>
      <c r="D33" s="19" t="s">
        <v>24</v>
      </c>
      <c r="E33" s="370"/>
      <c r="F33" s="370"/>
      <c r="G33" s="25"/>
      <c r="H33" s="25"/>
      <c r="I33" s="25"/>
      <c r="J33" s="25"/>
      <c r="K33" s="198"/>
      <c r="L33" s="47" t="s">
        <v>22</v>
      </c>
      <c r="M33" s="10" t="s">
        <v>22</v>
      </c>
      <c r="N33" s="19" t="s">
        <v>22</v>
      </c>
      <c r="O33" s="567" t="s">
        <v>25</v>
      </c>
    </row>
    <row r="34" spans="1:15" x14ac:dyDescent="0.2">
      <c r="A34" s="16">
        <v>33</v>
      </c>
      <c r="B34" s="570" t="s">
        <v>66</v>
      </c>
      <c r="C34" s="571"/>
      <c r="D34" s="19" t="s">
        <v>24</v>
      </c>
      <c r="E34" s="370"/>
      <c r="F34" s="370"/>
      <c r="G34" s="25"/>
      <c r="H34" s="25"/>
      <c r="I34" s="25"/>
      <c r="J34" s="25"/>
      <c r="K34" s="198"/>
      <c r="L34" s="47" t="s">
        <v>22</v>
      </c>
      <c r="M34" s="10" t="s">
        <v>22</v>
      </c>
      <c r="N34" s="19" t="s">
        <v>22</v>
      </c>
      <c r="O34" s="568"/>
    </row>
    <row r="35" spans="1:15" x14ac:dyDescent="0.2">
      <c r="A35" s="16">
        <v>34</v>
      </c>
      <c r="B35" s="570" t="s">
        <v>67</v>
      </c>
      <c r="C35" s="571"/>
      <c r="D35" s="19" t="s">
        <v>24</v>
      </c>
      <c r="E35" s="370"/>
      <c r="F35" s="370"/>
      <c r="G35" s="25"/>
      <c r="H35" s="25">
        <v>0.05</v>
      </c>
      <c r="I35" s="10"/>
      <c r="J35" s="25"/>
      <c r="K35" s="198"/>
      <c r="L35" s="27">
        <v>0.05</v>
      </c>
      <c r="M35" s="25">
        <v>0.05</v>
      </c>
      <c r="N35" s="198">
        <v>0.05</v>
      </c>
      <c r="O35" s="568"/>
    </row>
    <row r="36" spans="1:15" x14ac:dyDescent="0.2">
      <c r="A36" s="16">
        <v>35</v>
      </c>
      <c r="B36" s="570" t="s">
        <v>69</v>
      </c>
      <c r="C36" s="571"/>
      <c r="D36" s="19" t="s">
        <v>24</v>
      </c>
      <c r="E36" s="370"/>
      <c r="F36" s="370"/>
      <c r="G36" s="25"/>
      <c r="H36" s="25"/>
      <c r="I36" s="25"/>
      <c r="J36" s="25"/>
      <c r="K36" s="198"/>
      <c r="L36" s="47" t="s">
        <v>22</v>
      </c>
      <c r="M36" s="10" t="s">
        <v>22</v>
      </c>
      <c r="N36" s="19" t="s">
        <v>22</v>
      </c>
      <c r="O36" s="568"/>
    </row>
    <row r="37" spans="1:15" x14ac:dyDescent="0.2">
      <c r="A37" s="16">
        <v>36</v>
      </c>
      <c r="B37" s="570" t="s">
        <v>70</v>
      </c>
      <c r="C37" s="571"/>
      <c r="D37" s="19" t="s">
        <v>24</v>
      </c>
      <c r="E37" s="370"/>
      <c r="F37" s="370"/>
      <c r="G37" s="25"/>
      <c r="H37" s="25"/>
      <c r="I37" s="25"/>
      <c r="J37" s="25"/>
      <c r="K37" s="198"/>
      <c r="L37" s="47" t="s">
        <v>22</v>
      </c>
      <c r="M37" s="10" t="s">
        <v>22</v>
      </c>
      <c r="N37" s="19" t="s">
        <v>22</v>
      </c>
      <c r="O37" s="568"/>
    </row>
    <row r="38" spans="1:15" x14ac:dyDescent="0.2">
      <c r="A38" s="16">
        <v>37</v>
      </c>
      <c r="B38" s="570" t="s">
        <v>71</v>
      </c>
      <c r="C38" s="571"/>
      <c r="D38" s="19" t="s">
        <v>24</v>
      </c>
      <c r="E38" s="359"/>
      <c r="F38" s="359"/>
      <c r="G38" s="24"/>
      <c r="H38" s="24">
        <v>6.0999999999999999E-2</v>
      </c>
      <c r="I38" s="24"/>
      <c r="J38" s="24"/>
      <c r="K38" s="197"/>
      <c r="L38" s="23">
        <v>6.0999999999999999E-2</v>
      </c>
      <c r="M38" s="24">
        <v>6.0999999999999999E-2</v>
      </c>
      <c r="N38" s="197">
        <v>6.0999999999999999E-2</v>
      </c>
      <c r="O38" s="569"/>
    </row>
    <row r="39" spans="1:15" x14ac:dyDescent="0.2">
      <c r="A39" s="16">
        <v>38</v>
      </c>
      <c r="B39" s="570" t="s">
        <v>72</v>
      </c>
      <c r="C39" s="571"/>
      <c r="D39" s="19" t="s">
        <v>24</v>
      </c>
      <c r="E39" s="369"/>
      <c r="F39" s="369"/>
      <c r="G39" s="11"/>
      <c r="H39" s="11">
        <v>12.8</v>
      </c>
      <c r="I39" s="11"/>
      <c r="J39" s="11"/>
      <c r="K39" s="195"/>
      <c r="L39" s="12">
        <v>12.8</v>
      </c>
      <c r="M39" s="11">
        <v>12.8</v>
      </c>
      <c r="N39" s="195">
        <v>12.8</v>
      </c>
      <c r="O39" s="567" t="s">
        <v>39</v>
      </c>
    </row>
    <row r="40" spans="1:15" x14ac:dyDescent="0.2">
      <c r="A40" s="16">
        <v>39</v>
      </c>
      <c r="B40" s="570" t="s">
        <v>361</v>
      </c>
      <c r="C40" s="571"/>
      <c r="D40" s="19" t="s">
        <v>24</v>
      </c>
      <c r="E40" s="368"/>
      <c r="F40" s="368"/>
      <c r="G40" s="20"/>
      <c r="H40" s="20">
        <v>18</v>
      </c>
      <c r="I40" s="20"/>
      <c r="J40" s="20"/>
      <c r="K40" s="196"/>
      <c r="L40" s="21">
        <v>18</v>
      </c>
      <c r="M40" s="20">
        <v>18</v>
      </c>
      <c r="N40" s="196">
        <v>18</v>
      </c>
      <c r="O40" s="568"/>
    </row>
    <row r="41" spans="1:15" x14ac:dyDescent="0.2">
      <c r="A41" s="16">
        <v>40</v>
      </c>
      <c r="B41" s="570" t="s">
        <v>74</v>
      </c>
      <c r="C41" s="571"/>
      <c r="D41" s="19" t="s">
        <v>24</v>
      </c>
      <c r="E41" s="368"/>
      <c r="F41" s="368"/>
      <c r="G41" s="20"/>
      <c r="H41" s="20">
        <v>56</v>
      </c>
      <c r="I41" s="20"/>
      <c r="J41" s="20"/>
      <c r="K41" s="196"/>
      <c r="L41" s="21">
        <v>56</v>
      </c>
      <c r="M41" s="20">
        <v>56</v>
      </c>
      <c r="N41" s="196">
        <v>56</v>
      </c>
      <c r="O41" s="569"/>
    </row>
    <row r="42" spans="1:15" x14ac:dyDescent="0.2">
      <c r="A42" s="16">
        <v>41</v>
      </c>
      <c r="B42" s="570" t="s">
        <v>75</v>
      </c>
      <c r="C42" s="571"/>
      <c r="D42" s="19" t="s">
        <v>24</v>
      </c>
      <c r="E42" s="370"/>
      <c r="F42" s="370"/>
      <c r="G42" s="25"/>
      <c r="H42" s="25"/>
      <c r="I42" s="25"/>
      <c r="J42" s="25"/>
      <c r="K42" s="198"/>
      <c r="L42" s="47" t="s">
        <v>22</v>
      </c>
      <c r="M42" s="10" t="s">
        <v>22</v>
      </c>
      <c r="N42" s="19" t="s">
        <v>22</v>
      </c>
      <c r="O42" s="567" t="s">
        <v>44</v>
      </c>
    </row>
    <row r="43" spans="1:15" x14ac:dyDescent="0.2">
      <c r="A43" s="16">
        <v>42</v>
      </c>
      <c r="B43" s="570" t="s">
        <v>76</v>
      </c>
      <c r="C43" s="571"/>
      <c r="D43" s="19" t="s">
        <v>24</v>
      </c>
      <c r="E43" s="370"/>
      <c r="F43" s="370"/>
      <c r="G43" s="25"/>
      <c r="H43" s="25"/>
      <c r="I43" s="25"/>
      <c r="J43" s="25"/>
      <c r="K43" s="198"/>
      <c r="L43" s="47" t="s">
        <v>22</v>
      </c>
      <c r="M43" s="10" t="s">
        <v>22</v>
      </c>
      <c r="N43" s="19" t="s">
        <v>22</v>
      </c>
      <c r="O43" s="568"/>
    </row>
    <row r="44" spans="1:15" x14ac:dyDescent="0.2">
      <c r="A44" s="16">
        <v>43</v>
      </c>
      <c r="B44" s="570" t="s">
        <v>77</v>
      </c>
      <c r="C44" s="571"/>
      <c r="D44" s="19" t="s">
        <v>24</v>
      </c>
      <c r="E44" s="370"/>
      <c r="F44" s="370"/>
      <c r="G44" s="25"/>
      <c r="H44" s="25"/>
      <c r="I44" s="25"/>
      <c r="J44" s="25"/>
      <c r="K44" s="198"/>
      <c r="L44" s="47" t="s">
        <v>22</v>
      </c>
      <c r="M44" s="10" t="s">
        <v>22</v>
      </c>
      <c r="N44" s="19" t="s">
        <v>22</v>
      </c>
      <c r="O44" s="568"/>
    </row>
    <row r="45" spans="1:15" x14ac:dyDescent="0.2">
      <c r="A45" s="16">
        <v>44</v>
      </c>
      <c r="B45" s="570" t="s">
        <v>78</v>
      </c>
      <c r="C45" s="571"/>
      <c r="D45" s="19" t="s">
        <v>24</v>
      </c>
      <c r="E45" s="370"/>
      <c r="F45" s="370"/>
      <c r="G45" s="25"/>
      <c r="H45" s="25"/>
      <c r="I45" s="25"/>
      <c r="J45" s="25"/>
      <c r="K45" s="198"/>
      <c r="L45" s="47" t="s">
        <v>22</v>
      </c>
      <c r="M45" s="10" t="s">
        <v>22</v>
      </c>
      <c r="N45" s="19" t="s">
        <v>22</v>
      </c>
      <c r="O45" s="568"/>
    </row>
    <row r="46" spans="1:15" x14ac:dyDescent="0.2">
      <c r="A46" s="16">
        <v>45</v>
      </c>
      <c r="B46" s="570" t="s">
        <v>81</v>
      </c>
      <c r="C46" s="571"/>
      <c r="D46" s="19" t="s">
        <v>24</v>
      </c>
      <c r="E46" s="370"/>
      <c r="F46" s="370"/>
      <c r="G46" s="25"/>
      <c r="H46" s="25"/>
      <c r="I46" s="25"/>
      <c r="J46" s="25"/>
      <c r="K46" s="198"/>
      <c r="L46" s="47" t="s">
        <v>22</v>
      </c>
      <c r="M46" s="10" t="s">
        <v>22</v>
      </c>
      <c r="N46" s="19" t="s">
        <v>22</v>
      </c>
      <c r="O46" s="569"/>
    </row>
    <row r="47" spans="1:15" x14ac:dyDescent="0.2">
      <c r="A47" s="16">
        <v>46</v>
      </c>
      <c r="B47" s="570" t="s">
        <v>684</v>
      </c>
      <c r="C47" s="571"/>
      <c r="D47" s="19" t="s">
        <v>24</v>
      </c>
      <c r="E47" s="12">
        <v>1</v>
      </c>
      <c r="F47" s="11">
        <v>1.2</v>
      </c>
      <c r="G47" s="11">
        <v>1.1000000000000001</v>
      </c>
      <c r="H47" s="11">
        <v>1.2</v>
      </c>
      <c r="I47" s="11">
        <v>1.3</v>
      </c>
      <c r="J47" s="11">
        <v>1.4</v>
      </c>
      <c r="K47" s="195">
        <v>1.4</v>
      </c>
      <c r="L47" s="12">
        <v>1.4</v>
      </c>
      <c r="M47" s="11">
        <v>1</v>
      </c>
      <c r="N47" s="195">
        <v>1.2</v>
      </c>
      <c r="O47" s="567" t="s">
        <v>73</v>
      </c>
    </row>
    <row r="48" spans="1:15" x14ac:dyDescent="0.2">
      <c r="A48" s="16">
        <v>47</v>
      </c>
      <c r="B48" s="570" t="s">
        <v>679</v>
      </c>
      <c r="C48" s="571"/>
      <c r="D48" s="19" t="s">
        <v>21</v>
      </c>
      <c r="E48" s="12">
        <v>6.7</v>
      </c>
      <c r="F48" s="11">
        <v>7</v>
      </c>
      <c r="G48" s="11">
        <v>6.8</v>
      </c>
      <c r="H48" s="11">
        <v>6.6</v>
      </c>
      <c r="I48" s="11">
        <v>6.5</v>
      </c>
      <c r="J48" s="11">
        <v>6.4</v>
      </c>
      <c r="K48" s="195">
        <v>6.4</v>
      </c>
      <c r="L48" s="12">
        <v>7</v>
      </c>
      <c r="M48" s="11">
        <v>6.4</v>
      </c>
      <c r="N48" s="195">
        <v>6.6</v>
      </c>
      <c r="O48" s="568"/>
    </row>
    <row r="49" spans="1:15" x14ac:dyDescent="0.2">
      <c r="A49" s="16">
        <v>48</v>
      </c>
      <c r="B49" s="570" t="s">
        <v>83</v>
      </c>
      <c r="C49" s="571"/>
      <c r="D49" s="19" t="s">
        <v>21</v>
      </c>
      <c r="E49" s="370"/>
      <c r="F49" s="370"/>
      <c r="G49" s="25"/>
      <c r="H49" s="25"/>
      <c r="I49" s="25"/>
      <c r="J49" s="25"/>
      <c r="K49" s="198"/>
      <c r="L49" s="47" t="s">
        <v>22</v>
      </c>
      <c r="M49" s="10" t="s">
        <v>22</v>
      </c>
      <c r="N49" s="19" t="s">
        <v>22</v>
      </c>
      <c r="O49" s="568"/>
    </row>
    <row r="50" spans="1:15" x14ac:dyDescent="0.2">
      <c r="A50" s="16">
        <v>49</v>
      </c>
      <c r="B50" s="570" t="s">
        <v>84</v>
      </c>
      <c r="C50" s="571"/>
      <c r="D50" s="19" t="s">
        <v>21</v>
      </c>
      <c r="E50" s="370"/>
      <c r="F50" s="370"/>
      <c r="G50" s="25"/>
      <c r="H50" s="25" t="s">
        <v>499</v>
      </c>
      <c r="I50" s="10"/>
      <c r="J50" s="25"/>
      <c r="K50" s="198"/>
      <c r="L50" s="21" t="s">
        <v>22</v>
      </c>
      <c r="M50" s="20" t="s">
        <v>22</v>
      </c>
      <c r="N50" s="196" t="s">
        <v>22</v>
      </c>
      <c r="O50" s="568"/>
    </row>
    <row r="51" spans="1:15" x14ac:dyDescent="0.2">
      <c r="A51" s="16">
        <v>50</v>
      </c>
      <c r="B51" s="570" t="s">
        <v>85</v>
      </c>
      <c r="C51" s="571"/>
      <c r="D51" s="19" t="s">
        <v>86</v>
      </c>
      <c r="E51" s="12">
        <v>3</v>
      </c>
      <c r="F51" s="11">
        <v>3.1</v>
      </c>
      <c r="G51" s="11">
        <v>3</v>
      </c>
      <c r="H51" s="11">
        <v>3.4</v>
      </c>
      <c r="I51" s="11">
        <v>3.7</v>
      </c>
      <c r="J51" s="11">
        <v>4.7</v>
      </c>
      <c r="K51" s="195">
        <v>4.8</v>
      </c>
      <c r="L51" s="12">
        <v>4.8</v>
      </c>
      <c r="M51" s="11">
        <v>3</v>
      </c>
      <c r="N51" s="195">
        <v>3.7</v>
      </c>
      <c r="O51" s="568"/>
    </row>
    <row r="52" spans="1:15" ht="13.8" thickBot="1" x14ac:dyDescent="0.25">
      <c r="A52" s="16">
        <v>51</v>
      </c>
      <c r="B52" s="590" t="s">
        <v>87</v>
      </c>
      <c r="C52" s="591"/>
      <c r="D52" s="29" t="s">
        <v>86</v>
      </c>
      <c r="E52" s="31">
        <v>1.3</v>
      </c>
      <c r="F52" s="149">
        <v>1</v>
      </c>
      <c r="G52" s="149">
        <v>0.7</v>
      </c>
      <c r="H52" s="149">
        <v>0.7</v>
      </c>
      <c r="I52" s="175">
        <v>1.4</v>
      </c>
      <c r="J52" s="149">
        <v>4.8</v>
      </c>
      <c r="K52" s="200">
        <v>8.6</v>
      </c>
      <c r="L52" s="12">
        <v>8.6</v>
      </c>
      <c r="M52" s="11">
        <v>0.7</v>
      </c>
      <c r="N52" s="195">
        <v>2.6</v>
      </c>
      <c r="O52" s="572"/>
    </row>
    <row r="53" spans="1:15" x14ac:dyDescent="0.2">
      <c r="A53" s="592" t="s">
        <v>88</v>
      </c>
      <c r="B53" s="593"/>
      <c r="C53" s="594"/>
      <c r="D53" s="13" t="s">
        <v>16</v>
      </c>
      <c r="E53" s="354"/>
      <c r="F53" s="373"/>
      <c r="G53" s="228"/>
      <c r="H53" s="141" t="s">
        <v>365</v>
      </c>
      <c r="I53" s="141" t="s">
        <v>366</v>
      </c>
      <c r="J53" s="228"/>
      <c r="K53" s="228"/>
      <c r="L53" s="235"/>
      <c r="M53" s="228"/>
      <c r="N53" s="229"/>
      <c r="O53" s="32"/>
    </row>
    <row r="54" spans="1:15" x14ac:dyDescent="0.2">
      <c r="A54" s="33">
        <v>1</v>
      </c>
      <c r="B54" s="437" t="s">
        <v>351</v>
      </c>
      <c r="C54" s="520"/>
      <c r="D54" s="19" t="s">
        <v>91</v>
      </c>
      <c r="E54" s="370"/>
      <c r="F54" s="370"/>
      <c r="G54" s="25"/>
      <c r="H54" s="11">
        <v>3.7</v>
      </c>
      <c r="I54" s="10"/>
      <c r="J54" s="25"/>
      <c r="K54" s="198"/>
      <c r="L54" s="12">
        <v>3.7</v>
      </c>
      <c r="M54" s="11">
        <v>3.7</v>
      </c>
      <c r="N54" s="195">
        <v>3.7</v>
      </c>
      <c r="O54" s="567" t="s">
        <v>73</v>
      </c>
    </row>
    <row r="55" spans="1:15" x14ac:dyDescent="0.2">
      <c r="A55" s="35">
        <v>2</v>
      </c>
      <c r="B55" s="437" t="s">
        <v>114</v>
      </c>
      <c r="C55" s="520"/>
      <c r="D55" s="19" t="s">
        <v>91</v>
      </c>
      <c r="E55" s="369"/>
      <c r="F55" s="369"/>
      <c r="G55" s="11"/>
      <c r="H55" s="11" t="s">
        <v>584</v>
      </c>
      <c r="I55" s="11"/>
      <c r="J55" s="11"/>
      <c r="K55" s="195"/>
      <c r="L55" s="12" t="s">
        <v>584</v>
      </c>
      <c r="M55" s="11" t="s">
        <v>584</v>
      </c>
      <c r="N55" s="195" t="s">
        <v>584</v>
      </c>
      <c r="O55" s="568"/>
    </row>
    <row r="56" spans="1:15" x14ac:dyDescent="0.2">
      <c r="A56" s="35">
        <v>3</v>
      </c>
      <c r="B56" s="437" t="s">
        <v>720</v>
      </c>
      <c r="C56" s="520"/>
      <c r="D56" s="19" t="s">
        <v>91</v>
      </c>
      <c r="E56" s="369"/>
      <c r="F56" s="369"/>
      <c r="G56" s="11"/>
      <c r="H56" s="11">
        <v>1</v>
      </c>
      <c r="I56" s="11"/>
      <c r="J56" s="11"/>
      <c r="K56" s="195"/>
      <c r="L56" s="12">
        <v>1</v>
      </c>
      <c r="M56" s="11">
        <v>1</v>
      </c>
      <c r="N56" s="195">
        <v>1</v>
      </c>
      <c r="O56" s="568"/>
    </row>
    <row r="57" spans="1:15" x14ac:dyDescent="0.2">
      <c r="A57" s="35">
        <v>4</v>
      </c>
      <c r="B57" s="437" t="s">
        <v>721</v>
      </c>
      <c r="C57" s="520"/>
      <c r="D57" s="19" t="s">
        <v>91</v>
      </c>
      <c r="E57" s="12"/>
      <c r="F57" s="11"/>
      <c r="G57" s="11"/>
      <c r="H57" s="11">
        <v>2.2999999999999998</v>
      </c>
      <c r="I57" s="11"/>
      <c r="J57" s="11"/>
      <c r="K57" s="11"/>
      <c r="L57" s="12">
        <v>2.2999999999999998</v>
      </c>
      <c r="M57" s="11">
        <v>2.2999999999999998</v>
      </c>
      <c r="N57" s="195">
        <v>2.2999999999999998</v>
      </c>
      <c r="O57" s="568"/>
    </row>
    <row r="58" spans="1:15" x14ac:dyDescent="0.2">
      <c r="A58" s="35">
        <v>5</v>
      </c>
      <c r="B58" s="437" t="s">
        <v>97</v>
      </c>
      <c r="C58" s="520"/>
      <c r="D58" s="19" t="s">
        <v>91</v>
      </c>
      <c r="E58" s="20">
        <v>11</v>
      </c>
      <c r="F58" s="11">
        <v>10</v>
      </c>
      <c r="G58" s="11">
        <v>9.1</v>
      </c>
      <c r="H58" s="11">
        <v>8.5</v>
      </c>
      <c r="I58" s="11">
        <v>6.9</v>
      </c>
      <c r="J58" s="25">
        <v>5.3</v>
      </c>
      <c r="K58" s="195">
        <v>4.5</v>
      </c>
      <c r="L58" s="47">
        <v>11</v>
      </c>
      <c r="M58" s="10">
        <v>4.5</v>
      </c>
      <c r="N58" s="19">
        <v>7.9</v>
      </c>
      <c r="O58" s="568"/>
    </row>
    <row r="59" spans="1:15" x14ac:dyDescent="0.2">
      <c r="A59" s="35">
        <v>6</v>
      </c>
      <c r="B59" s="437" t="s">
        <v>685</v>
      </c>
      <c r="C59" s="520"/>
      <c r="D59" s="19" t="s">
        <v>91</v>
      </c>
      <c r="E59" s="25"/>
      <c r="F59" s="25"/>
      <c r="G59" s="25"/>
      <c r="H59" s="25" t="s">
        <v>503</v>
      </c>
      <c r="I59" s="10"/>
      <c r="J59" s="25"/>
      <c r="K59" s="198"/>
      <c r="L59" s="21" t="s">
        <v>503</v>
      </c>
      <c r="M59" s="20" t="s">
        <v>503</v>
      </c>
      <c r="N59" s="196" t="s">
        <v>503</v>
      </c>
      <c r="O59" s="568"/>
    </row>
    <row r="60" spans="1:15" x14ac:dyDescent="0.2">
      <c r="A60" s="35">
        <v>7</v>
      </c>
      <c r="B60" s="437" t="s">
        <v>92</v>
      </c>
      <c r="C60" s="520"/>
      <c r="D60" s="19" t="s">
        <v>91</v>
      </c>
      <c r="E60" s="25"/>
      <c r="F60" s="25"/>
      <c r="G60" s="25"/>
      <c r="H60" s="20">
        <v>13</v>
      </c>
      <c r="I60" s="25"/>
      <c r="J60" s="25"/>
      <c r="K60" s="198"/>
      <c r="L60" s="47">
        <v>13</v>
      </c>
      <c r="M60" s="10">
        <v>13</v>
      </c>
      <c r="N60" s="19">
        <v>13</v>
      </c>
      <c r="O60" s="568"/>
    </row>
    <row r="61" spans="1:15" x14ac:dyDescent="0.2">
      <c r="A61" s="35">
        <v>8</v>
      </c>
      <c r="B61" s="437" t="s">
        <v>89</v>
      </c>
      <c r="C61" s="520"/>
      <c r="D61" s="19" t="s">
        <v>91</v>
      </c>
      <c r="E61" s="27">
        <v>0.35</v>
      </c>
      <c r="F61" s="25">
        <v>0.26</v>
      </c>
      <c r="G61" s="25">
        <v>0.31</v>
      </c>
      <c r="H61" s="25">
        <v>0.55000000000000004</v>
      </c>
      <c r="I61" s="25">
        <v>0.43</v>
      </c>
      <c r="J61" s="25">
        <v>0.53</v>
      </c>
      <c r="K61" s="198">
        <v>0.46</v>
      </c>
      <c r="L61" s="27">
        <v>0.55000000000000004</v>
      </c>
      <c r="M61" s="25">
        <v>0.26</v>
      </c>
      <c r="N61" s="198">
        <v>0.41</v>
      </c>
      <c r="O61" s="568"/>
    </row>
    <row r="62" spans="1:15" x14ac:dyDescent="0.2">
      <c r="A62" s="33">
        <v>9</v>
      </c>
      <c r="B62" s="437" t="s">
        <v>90</v>
      </c>
      <c r="C62" s="520"/>
      <c r="D62" s="19" t="s">
        <v>91</v>
      </c>
      <c r="E62" s="23">
        <v>7.0000000000000001E-3</v>
      </c>
      <c r="F62" s="24" t="s">
        <v>80</v>
      </c>
      <c r="G62" s="24" t="s">
        <v>80</v>
      </c>
      <c r="H62" s="24">
        <v>3.9E-2</v>
      </c>
      <c r="I62" s="24">
        <v>8.9999999999999993E-3</v>
      </c>
      <c r="J62" s="24">
        <v>8.9999999999999993E-3</v>
      </c>
      <c r="K62" s="197">
        <v>1.0999999999999999E-2</v>
      </c>
      <c r="L62" s="23">
        <v>3.9E-2</v>
      </c>
      <c r="M62" s="24" t="s">
        <v>80</v>
      </c>
      <c r="N62" s="197">
        <v>1.0999999999999999E-2</v>
      </c>
      <c r="O62" s="568"/>
    </row>
    <row r="63" spans="1:15" x14ac:dyDescent="0.2">
      <c r="A63" s="33">
        <v>10</v>
      </c>
      <c r="B63" s="437" t="s">
        <v>481</v>
      </c>
      <c r="C63" s="520"/>
      <c r="D63" s="19" t="s">
        <v>713</v>
      </c>
      <c r="E63" s="25"/>
      <c r="F63" s="25"/>
      <c r="G63" s="25"/>
      <c r="H63" s="25" t="s">
        <v>503</v>
      </c>
      <c r="I63" s="25"/>
      <c r="J63" s="25"/>
      <c r="K63" s="198"/>
      <c r="L63" s="47" t="s">
        <v>503</v>
      </c>
      <c r="M63" s="10" t="s">
        <v>503</v>
      </c>
      <c r="N63" s="19" t="s">
        <v>503</v>
      </c>
      <c r="O63" s="568"/>
    </row>
    <row r="64" spans="1:15" x14ac:dyDescent="0.2">
      <c r="A64" s="35">
        <v>11</v>
      </c>
      <c r="B64" s="437" t="s">
        <v>121</v>
      </c>
      <c r="C64" s="520"/>
      <c r="D64" s="34" t="s">
        <v>22</v>
      </c>
      <c r="E64" s="20">
        <v>1</v>
      </c>
      <c r="F64" s="20">
        <v>1</v>
      </c>
      <c r="G64" s="20">
        <v>1</v>
      </c>
      <c r="H64" s="20">
        <v>2</v>
      </c>
      <c r="I64" s="20">
        <v>3</v>
      </c>
      <c r="J64" s="20">
        <v>1</v>
      </c>
      <c r="K64" s="196">
        <v>1</v>
      </c>
      <c r="L64" s="21">
        <v>3</v>
      </c>
      <c r="M64" s="20">
        <v>1</v>
      </c>
      <c r="N64" s="196">
        <v>1</v>
      </c>
      <c r="O64" s="568"/>
    </row>
    <row r="65" spans="1:15" x14ac:dyDescent="0.2">
      <c r="A65" s="35">
        <v>12</v>
      </c>
      <c r="B65" s="437" t="s">
        <v>122</v>
      </c>
      <c r="C65" s="520"/>
      <c r="D65" s="19" t="s">
        <v>715</v>
      </c>
      <c r="E65" s="20"/>
      <c r="F65" s="20"/>
      <c r="G65" s="20"/>
      <c r="H65" s="20">
        <v>79</v>
      </c>
      <c r="I65" s="20"/>
      <c r="J65" s="20"/>
      <c r="K65" s="196"/>
      <c r="L65" s="21">
        <v>79</v>
      </c>
      <c r="M65" s="20">
        <v>79</v>
      </c>
      <c r="N65" s="196">
        <v>79</v>
      </c>
      <c r="O65" s="568"/>
    </row>
    <row r="66" spans="1:15" x14ac:dyDescent="0.2">
      <c r="A66" s="35">
        <v>13</v>
      </c>
      <c r="B66" s="437" t="s">
        <v>712</v>
      </c>
      <c r="C66" s="520"/>
      <c r="D66" s="19" t="s">
        <v>91</v>
      </c>
      <c r="E66" s="20" t="s">
        <v>124</v>
      </c>
      <c r="F66" s="20" t="s">
        <v>124</v>
      </c>
      <c r="G66" s="24">
        <v>7.0000000000000001E-3</v>
      </c>
      <c r="H66" s="20" t="s">
        <v>124</v>
      </c>
      <c r="I66" s="20" t="s">
        <v>124</v>
      </c>
      <c r="J66" s="20" t="s">
        <v>124</v>
      </c>
      <c r="K66" s="196" t="s">
        <v>124</v>
      </c>
      <c r="L66" s="21">
        <v>7.0000000000000001E-3</v>
      </c>
      <c r="M66" s="20" t="s">
        <v>124</v>
      </c>
      <c r="N66" s="196" t="s">
        <v>124</v>
      </c>
      <c r="O66" s="568"/>
    </row>
    <row r="67" spans="1:15" ht="13.8" thickBot="1" x14ac:dyDescent="0.25">
      <c r="A67" s="33">
        <v>14</v>
      </c>
      <c r="B67" s="438" t="s">
        <v>96</v>
      </c>
      <c r="C67" s="521"/>
      <c r="D67" s="34" t="s">
        <v>91</v>
      </c>
      <c r="E67" s="370"/>
      <c r="F67" s="370"/>
      <c r="G67" s="25"/>
      <c r="H67" s="25" t="s">
        <v>502</v>
      </c>
      <c r="I67" s="70"/>
      <c r="J67" s="70"/>
      <c r="K67" s="198"/>
      <c r="L67" s="561" t="s">
        <v>502</v>
      </c>
      <c r="M67" s="175" t="s">
        <v>502</v>
      </c>
      <c r="N67" s="41" t="s">
        <v>502</v>
      </c>
      <c r="O67" s="572"/>
    </row>
    <row r="68" spans="1:15" ht="13.8" thickBot="1" x14ac:dyDescent="0.25">
      <c r="A68" s="587" t="s">
        <v>688</v>
      </c>
      <c r="B68" s="588"/>
      <c r="C68" s="588"/>
      <c r="D68" s="589"/>
      <c r="E68" s="64" t="s">
        <v>510</v>
      </c>
      <c r="F68" s="150" t="s">
        <v>527</v>
      </c>
      <c r="G68" s="150" t="s">
        <v>539</v>
      </c>
      <c r="H68" s="150" t="s">
        <v>542</v>
      </c>
      <c r="I68" s="151" t="s">
        <v>544</v>
      </c>
      <c r="J68" s="151" t="s">
        <v>545</v>
      </c>
      <c r="K68" s="560" t="s">
        <v>364</v>
      </c>
      <c r="L68" s="2"/>
      <c r="M68" s="43"/>
      <c r="N68" s="43"/>
    </row>
    <row r="69" spans="1:15" x14ac:dyDescent="0.2">
      <c r="A69" s="2"/>
      <c r="B69" s="44" t="s">
        <v>98</v>
      </c>
      <c r="C69" s="45"/>
      <c r="D69" s="45"/>
      <c r="E69" s="45"/>
      <c r="F69" s="357"/>
      <c r="G69" s="45"/>
      <c r="H69" s="45"/>
      <c r="I69" s="2"/>
      <c r="J69" s="2"/>
      <c r="K69" s="2"/>
      <c r="L69" s="2"/>
      <c r="M69" s="2"/>
      <c r="N69" s="2"/>
      <c r="O69" s="45"/>
    </row>
    <row r="70" spans="1:15" x14ac:dyDescent="0.2">
      <c r="A70" s="2"/>
      <c r="F70" s="353"/>
      <c r="G70" s="2"/>
      <c r="H70" s="2"/>
      <c r="I70" s="2"/>
      <c r="J70" s="2"/>
      <c r="K70" s="2"/>
      <c r="L70" s="2"/>
      <c r="M70" s="2"/>
      <c r="N70" s="2"/>
    </row>
    <row r="71" spans="1:15" x14ac:dyDescent="0.2">
      <c r="F71" s="352"/>
    </row>
    <row r="72" spans="1:15" x14ac:dyDescent="0.2">
      <c r="F72" s="352"/>
    </row>
    <row r="73" spans="1:15" x14ac:dyDescent="0.2">
      <c r="F73" s="352"/>
    </row>
    <row r="74" spans="1:15" x14ac:dyDescent="0.2">
      <c r="F74" s="352"/>
    </row>
    <row r="75" spans="1:15" x14ac:dyDescent="0.2">
      <c r="F75" s="352"/>
    </row>
    <row r="76" spans="1:15" x14ac:dyDescent="0.2">
      <c r="F76" s="352"/>
    </row>
    <row r="77" spans="1:15" x14ac:dyDescent="0.2">
      <c r="F77" s="352"/>
    </row>
    <row r="78" spans="1:15" x14ac:dyDescent="0.2">
      <c r="F78" s="352"/>
    </row>
    <row r="79" spans="1:15" x14ac:dyDescent="0.2">
      <c r="F79" s="352"/>
    </row>
    <row r="80" spans="1:15" x14ac:dyDescent="0.2">
      <c r="F80" s="352"/>
    </row>
    <row r="81" spans="6:6" x14ac:dyDescent="0.2">
      <c r="F81" s="352"/>
    </row>
    <row r="82" spans="6:6" x14ac:dyDescent="0.2">
      <c r="F82" s="352"/>
    </row>
    <row r="83" spans="6:6" x14ac:dyDescent="0.2">
      <c r="F83" s="352"/>
    </row>
    <row r="84" spans="6:6" x14ac:dyDescent="0.2">
      <c r="F84" s="352"/>
    </row>
    <row r="85" spans="6:6" x14ac:dyDescent="0.2">
      <c r="F85" s="352"/>
    </row>
    <row r="86" spans="6:6" x14ac:dyDescent="0.2">
      <c r="F86" s="352"/>
    </row>
    <row r="87" spans="6:6" x14ac:dyDescent="0.2">
      <c r="F87" s="352"/>
    </row>
    <row r="88" spans="6:6" x14ac:dyDescent="0.2">
      <c r="F88" s="352"/>
    </row>
    <row r="89" spans="6:6" x14ac:dyDescent="0.2">
      <c r="F89" s="352"/>
    </row>
    <row r="90" spans="6:6" x14ac:dyDescent="0.2">
      <c r="F90" s="352"/>
    </row>
    <row r="91" spans="6:6" x14ac:dyDescent="0.2">
      <c r="F91" s="352"/>
    </row>
    <row r="92" spans="6:6" x14ac:dyDescent="0.2">
      <c r="F92" s="352"/>
    </row>
    <row r="93" spans="6:6" x14ac:dyDescent="0.2">
      <c r="F93" s="352"/>
    </row>
    <row r="94" spans="6:6" x14ac:dyDescent="0.2">
      <c r="F94" s="352"/>
    </row>
    <row r="95" spans="6:6" x14ac:dyDescent="0.2">
      <c r="F95" s="352"/>
    </row>
    <row r="96" spans="6:6" x14ac:dyDescent="0.2">
      <c r="F96" s="352"/>
    </row>
    <row r="97" spans="6:6" x14ac:dyDescent="0.2">
      <c r="F97" s="352"/>
    </row>
    <row r="98" spans="6:6" x14ac:dyDescent="0.2">
      <c r="F98" s="352"/>
    </row>
    <row r="99" spans="6:6" x14ac:dyDescent="0.2">
      <c r="F99" s="352"/>
    </row>
    <row r="100" spans="6:6" x14ac:dyDescent="0.2">
      <c r="F100" s="352"/>
    </row>
    <row r="101" spans="6:6" x14ac:dyDescent="0.2">
      <c r="F101" s="352"/>
    </row>
    <row r="102" spans="6:6" x14ac:dyDescent="0.2">
      <c r="F102" s="352"/>
    </row>
    <row r="103" spans="6:6" x14ac:dyDescent="0.2">
      <c r="F103" s="352"/>
    </row>
    <row r="104" spans="6:6" x14ac:dyDescent="0.2">
      <c r="F104" s="352"/>
    </row>
    <row r="105" spans="6:6" x14ac:dyDescent="0.2">
      <c r="F105" s="352"/>
    </row>
    <row r="106" spans="6:6" x14ac:dyDescent="0.2">
      <c r="F106" s="352"/>
    </row>
    <row r="107" spans="6:6" x14ac:dyDescent="0.2">
      <c r="F107" s="352"/>
    </row>
    <row r="108" spans="6:6" x14ac:dyDescent="0.2">
      <c r="F108" s="352"/>
    </row>
    <row r="109" spans="6:6" x14ac:dyDescent="0.2">
      <c r="F109" s="352"/>
    </row>
  </sheetData>
  <mergeCells count="66">
    <mergeCell ref="O21:O25"/>
    <mergeCell ref="O33:O38"/>
    <mergeCell ref="O39:O41"/>
    <mergeCell ref="A53:C53"/>
    <mergeCell ref="B51:C51"/>
    <mergeCell ref="B52:C52"/>
    <mergeCell ref="B45:C45"/>
    <mergeCell ref="B33:C33"/>
    <mergeCell ref="B34:C34"/>
    <mergeCell ref="B35:C35"/>
    <mergeCell ref="B36:C36"/>
    <mergeCell ref="B37:C37"/>
    <mergeCell ref="B26:C26"/>
    <mergeCell ref="O26:O32"/>
    <mergeCell ref="B27:C27"/>
    <mergeCell ref="B28:C28"/>
    <mergeCell ref="A68:D68"/>
    <mergeCell ref="O54:O67"/>
    <mergeCell ref="B38:C38"/>
    <mergeCell ref="B39:C39"/>
    <mergeCell ref="B40:C40"/>
    <mergeCell ref="B41:C41"/>
    <mergeCell ref="B42:C42"/>
    <mergeCell ref="O42:O46"/>
    <mergeCell ref="B43:C43"/>
    <mergeCell ref="B44:C44"/>
    <mergeCell ref="B46:C46"/>
    <mergeCell ref="B47:C47"/>
    <mergeCell ref="O47:O52"/>
    <mergeCell ref="B48:C48"/>
    <mergeCell ref="B49:C49"/>
    <mergeCell ref="B50:C50"/>
    <mergeCell ref="B29:C29"/>
    <mergeCell ref="B30:C30"/>
    <mergeCell ref="B31:C31"/>
    <mergeCell ref="B32:C32"/>
    <mergeCell ref="B21:C21"/>
    <mergeCell ref="B23:C23"/>
    <mergeCell ref="B24:C24"/>
    <mergeCell ref="B25:C25"/>
    <mergeCell ref="B22:C22"/>
    <mergeCell ref="B13:C13"/>
    <mergeCell ref="O13:O14"/>
    <mergeCell ref="B14:C14"/>
    <mergeCell ref="B15:C15"/>
    <mergeCell ref="O15:O20"/>
    <mergeCell ref="B16:C16"/>
    <mergeCell ref="B17:C17"/>
    <mergeCell ref="B18:C18"/>
    <mergeCell ref="B19:C19"/>
    <mergeCell ref="B20:C20"/>
    <mergeCell ref="A4:B4"/>
    <mergeCell ref="A6:B11"/>
    <mergeCell ref="C6:D6"/>
    <mergeCell ref="E3:G3"/>
    <mergeCell ref="E4:G4"/>
    <mergeCell ref="A12:C12"/>
    <mergeCell ref="L6:L9"/>
    <mergeCell ref="M6:M9"/>
    <mergeCell ref="N6:N9"/>
    <mergeCell ref="O6:O11"/>
    <mergeCell ref="C7:D7"/>
    <mergeCell ref="C8:D8"/>
    <mergeCell ref="C9:D9"/>
    <mergeCell ref="C10:D10"/>
    <mergeCell ref="C11:D11"/>
  </mergeCells>
  <phoneticPr fontId="2"/>
  <conditionalFormatting sqref="E57:N57">
    <cfRule type="expression" dxfId="16" priority="9">
      <formula>E57&gt;=10</formula>
    </cfRule>
  </conditionalFormatting>
  <pageMargins left="0.78740157480314965" right="0.78740157480314965" top="0.39370078740157483" bottom="0.19685039370078741" header="0" footer="0"/>
  <pageSetup paperSize="9" scale="5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55"/>
  <sheetViews>
    <sheetView zoomScale="90" zoomScaleNormal="90" zoomScaleSheetLayoutView="90" workbookViewId="0">
      <pane xSplit="4" ySplit="11" topLeftCell="E2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.33203125" style="1" customWidth="1"/>
    <col min="20" max="20" width="13.44140625" style="2" customWidth="1"/>
  </cols>
  <sheetData>
    <row r="1" spans="1:20" ht="14.4" x14ac:dyDescent="0.2">
      <c r="B1" s="73" t="str">
        <f>羽黒川!B1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4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03" t="s">
        <v>1</v>
      </c>
      <c r="F3" s="604"/>
      <c r="G3" s="604"/>
      <c r="H3" s="604"/>
      <c r="I3" s="605"/>
      <c r="J3" s="511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139</v>
      </c>
      <c r="D4" s="2"/>
      <c r="E4" s="606" t="s">
        <v>668</v>
      </c>
      <c r="F4" s="607"/>
      <c r="G4" s="607"/>
      <c r="H4" s="607"/>
      <c r="I4" s="608"/>
      <c r="J4" s="512"/>
      <c r="K4" s="2"/>
      <c r="L4" s="73"/>
      <c r="M4" s="2"/>
      <c r="N4" s="2"/>
      <c r="O4" s="2"/>
      <c r="P4" s="2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ht="13.5" customHeight="1" x14ac:dyDescent="0.2">
      <c r="A6" s="597" t="s">
        <v>138</v>
      </c>
      <c r="B6" s="598"/>
      <c r="C6" s="601" t="s">
        <v>5</v>
      </c>
      <c r="D6" s="602"/>
      <c r="E6" s="50">
        <v>45756</v>
      </c>
      <c r="F6" s="8">
        <v>45791</v>
      </c>
      <c r="G6" s="8">
        <v>45812</v>
      </c>
      <c r="H6" s="8">
        <v>45846</v>
      </c>
      <c r="I6" s="8">
        <v>45875</v>
      </c>
      <c r="J6" s="8">
        <v>45903</v>
      </c>
      <c r="K6" s="8">
        <v>45937</v>
      </c>
      <c r="L6" s="8">
        <v>45966</v>
      </c>
      <c r="M6" s="8">
        <v>45994</v>
      </c>
      <c r="N6" s="8">
        <v>46029</v>
      </c>
      <c r="O6" s="8">
        <v>46057</v>
      </c>
      <c r="P6" s="184">
        <v>46085</v>
      </c>
      <c r="Q6" s="582" t="s">
        <v>6</v>
      </c>
      <c r="R6" s="579" t="s">
        <v>7</v>
      </c>
      <c r="S6" s="573" t="s">
        <v>8</v>
      </c>
      <c r="T6" s="576" t="s">
        <v>9</v>
      </c>
    </row>
    <row r="7" spans="1:20" ht="13.5" customHeight="1" x14ac:dyDescent="0.2">
      <c r="A7" s="599"/>
      <c r="B7" s="600"/>
      <c r="C7" s="585" t="s">
        <v>10</v>
      </c>
      <c r="D7" s="586"/>
      <c r="E7" s="51">
        <v>0.4236111111111111</v>
      </c>
      <c r="F7" s="9">
        <v>0.44444444444444442</v>
      </c>
      <c r="G7" s="9">
        <v>0.5625</v>
      </c>
      <c r="H7" s="9">
        <v>0.3923611111111111</v>
      </c>
      <c r="I7" s="9">
        <v>0.39930555555555558</v>
      </c>
      <c r="J7" s="9">
        <v>0.4375</v>
      </c>
      <c r="K7" s="9">
        <v>0.38541666666666669</v>
      </c>
      <c r="L7" s="9">
        <v>0.41319444444444442</v>
      </c>
      <c r="M7" s="9">
        <v>0.44444444444444442</v>
      </c>
      <c r="N7" s="9">
        <v>0.4375</v>
      </c>
      <c r="O7" s="9">
        <v>0.43194444444444446</v>
      </c>
      <c r="P7" s="186">
        <v>0.43402777777777779</v>
      </c>
      <c r="Q7" s="583"/>
      <c r="R7" s="580"/>
      <c r="S7" s="574"/>
      <c r="T7" s="577"/>
    </row>
    <row r="8" spans="1:20" ht="13.5" customHeight="1" x14ac:dyDescent="0.2">
      <c r="A8" s="599"/>
      <c r="B8" s="600"/>
      <c r="C8" s="585" t="s">
        <v>11</v>
      </c>
      <c r="D8" s="586"/>
      <c r="E8" s="51" t="s">
        <v>492</v>
      </c>
      <c r="F8" s="9" t="s">
        <v>489</v>
      </c>
      <c r="G8" s="9" t="s">
        <v>653</v>
      </c>
      <c r="H8" s="9" t="s">
        <v>489</v>
      </c>
      <c r="I8" s="10" t="s">
        <v>710</v>
      </c>
      <c r="J8" s="9" t="s">
        <v>489</v>
      </c>
      <c r="K8" s="9" t="s">
        <v>492</v>
      </c>
      <c r="L8" s="9" t="s">
        <v>489</v>
      </c>
      <c r="M8" s="9" t="s">
        <v>705</v>
      </c>
      <c r="N8" s="9" t="s">
        <v>551</v>
      </c>
      <c r="O8" s="9" t="s">
        <v>489</v>
      </c>
      <c r="P8" s="186" t="s">
        <v>656</v>
      </c>
      <c r="Q8" s="583"/>
      <c r="R8" s="580"/>
      <c r="S8" s="574"/>
      <c r="T8" s="577"/>
    </row>
    <row r="9" spans="1:20" ht="13.5" customHeight="1" x14ac:dyDescent="0.2">
      <c r="A9" s="599"/>
      <c r="B9" s="600"/>
      <c r="C9" s="585" t="s">
        <v>12</v>
      </c>
      <c r="D9" s="586"/>
      <c r="E9" s="47" t="s">
        <v>710</v>
      </c>
      <c r="F9" s="10" t="s">
        <v>492</v>
      </c>
      <c r="G9" s="10" t="s">
        <v>489</v>
      </c>
      <c r="H9" s="10" t="s">
        <v>492</v>
      </c>
      <c r="I9" s="10" t="s">
        <v>653</v>
      </c>
      <c r="J9" s="9" t="s">
        <v>716</v>
      </c>
      <c r="K9" s="10" t="s">
        <v>492</v>
      </c>
      <c r="L9" s="9" t="s">
        <v>489</v>
      </c>
      <c r="M9" s="9" t="s">
        <v>707</v>
      </c>
      <c r="N9" s="9" t="s">
        <v>707</v>
      </c>
      <c r="O9" s="9" t="s">
        <v>489</v>
      </c>
      <c r="P9" s="187" t="s">
        <v>656</v>
      </c>
      <c r="Q9" s="584"/>
      <c r="R9" s="581"/>
      <c r="S9" s="575"/>
      <c r="T9" s="577"/>
    </row>
    <row r="10" spans="1:20" ht="13.5" customHeight="1" x14ac:dyDescent="0.2">
      <c r="A10" s="599"/>
      <c r="B10" s="600"/>
      <c r="C10" s="585" t="s">
        <v>13</v>
      </c>
      <c r="D10" s="586"/>
      <c r="E10" s="12">
        <v>8.6999999999999993</v>
      </c>
      <c r="F10" s="11">
        <v>18.100000000000001</v>
      </c>
      <c r="G10" s="11">
        <v>20</v>
      </c>
      <c r="H10" s="11">
        <v>31</v>
      </c>
      <c r="I10" s="11">
        <v>24.2</v>
      </c>
      <c r="J10" s="11">
        <v>27</v>
      </c>
      <c r="K10" s="11">
        <v>20.6</v>
      </c>
      <c r="L10" s="11">
        <v>11</v>
      </c>
      <c r="M10" s="11">
        <v>7.9</v>
      </c>
      <c r="N10" s="11">
        <v>1.2</v>
      </c>
      <c r="O10" s="11">
        <v>1.5</v>
      </c>
      <c r="P10" s="188">
        <v>2.2000000000000002</v>
      </c>
      <c r="Q10" s="12">
        <f>MAXA(E10:P10)</f>
        <v>31</v>
      </c>
      <c r="R10" s="188">
        <f>MINA(E10:P10)</f>
        <v>1.2</v>
      </c>
      <c r="S10" s="195">
        <f>AVERAGEA(E10:P10)</f>
        <v>14.449999999999998</v>
      </c>
      <c r="T10" s="577"/>
    </row>
    <row r="11" spans="1:20" ht="13.5" customHeight="1" thickBot="1" x14ac:dyDescent="0.25">
      <c r="A11" s="599"/>
      <c r="B11" s="600"/>
      <c r="C11" s="585" t="s">
        <v>14</v>
      </c>
      <c r="D11" s="586"/>
      <c r="E11" s="12">
        <v>6.6</v>
      </c>
      <c r="F11" s="11">
        <v>13.1</v>
      </c>
      <c r="G11" s="11">
        <v>16.7</v>
      </c>
      <c r="H11" s="11">
        <v>22.1</v>
      </c>
      <c r="I11" s="11">
        <v>17.3</v>
      </c>
      <c r="J11" s="11">
        <v>18.7</v>
      </c>
      <c r="K11" s="11">
        <v>17.5</v>
      </c>
      <c r="L11" s="11">
        <v>11.2</v>
      </c>
      <c r="M11" s="11">
        <v>7.7</v>
      </c>
      <c r="N11" s="11">
        <v>4</v>
      </c>
      <c r="O11" s="11">
        <v>2.2999999999999998</v>
      </c>
      <c r="P11" s="188">
        <v>3.9</v>
      </c>
      <c r="Q11" s="12">
        <f>MAXA(E11:P11)</f>
        <v>22.1</v>
      </c>
      <c r="R11" s="188">
        <f>MINA(E11:P11)</f>
        <v>2.2999999999999998</v>
      </c>
      <c r="S11" s="195">
        <f>AVERAGEA(E11:P11)</f>
        <v>11.758333333333335</v>
      </c>
      <c r="T11" s="578"/>
    </row>
    <row r="12" spans="1:20" ht="13.5" customHeight="1" x14ac:dyDescent="0.2">
      <c r="A12" s="592" t="s">
        <v>15</v>
      </c>
      <c r="B12" s="593"/>
      <c r="C12" s="593"/>
      <c r="D12" s="13" t="s">
        <v>16</v>
      </c>
      <c r="E12" s="235"/>
      <c r="F12" s="228"/>
      <c r="G12" s="228"/>
      <c r="H12" s="228"/>
      <c r="I12" s="228"/>
      <c r="J12" s="141" t="s">
        <v>365</v>
      </c>
      <c r="K12" s="141" t="s">
        <v>366</v>
      </c>
      <c r="L12" s="228"/>
      <c r="M12" s="228"/>
      <c r="N12" s="228"/>
      <c r="O12" s="228"/>
      <c r="P12" s="228"/>
      <c r="Q12" s="235"/>
      <c r="R12" s="228"/>
      <c r="S12" s="229"/>
      <c r="T12" s="15"/>
    </row>
    <row r="13" spans="1:20" ht="13.5" customHeight="1" x14ac:dyDescent="0.2">
      <c r="A13" s="16">
        <v>1</v>
      </c>
      <c r="B13" s="570" t="s">
        <v>17</v>
      </c>
      <c r="C13" s="571"/>
      <c r="D13" s="19" t="s">
        <v>18</v>
      </c>
      <c r="E13" s="47">
        <v>10</v>
      </c>
      <c r="F13" s="20">
        <v>9</v>
      </c>
      <c r="G13" s="20">
        <v>16</v>
      </c>
      <c r="H13" s="20">
        <v>57</v>
      </c>
      <c r="I13" s="20">
        <v>350</v>
      </c>
      <c r="J13" s="20">
        <v>61</v>
      </c>
      <c r="K13" s="20">
        <v>37</v>
      </c>
      <c r="L13" s="20">
        <v>63</v>
      </c>
      <c r="M13" s="20">
        <v>21</v>
      </c>
      <c r="N13" s="20">
        <v>36</v>
      </c>
      <c r="O13" s="20">
        <v>12</v>
      </c>
      <c r="P13" s="190">
        <v>20</v>
      </c>
      <c r="Q13" s="21">
        <v>350</v>
      </c>
      <c r="R13" s="20">
        <v>9</v>
      </c>
      <c r="S13" s="196">
        <v>58</v>
      </c>
      <c r="T13" s="567" t="s">
        <v>19</v>
      </c>
    </row>
    <row r="14" spans="1:20" ht="13.5" customHeight="1" x14ac:dyDescent="0.2">
      <c r="A14" s="16">
        <v>2</v>
      </c>
      <c r="B14" s="570" t="s">
        <v>20</v>
      </c>
      <c r="C14" s="571"/>
      <c r="D14" s="22" t="s">
        <v>21</v>
      </c>
      <c r="E14" s="47" t="s">
        <v>497</v>
      </c>
      <c r="F14" s="10" t="s">
        <v>500</v>
      </c>
      <c r="G14" s="10" t="s">
        <v>500</v>
      </c>
      <c r="H14" s="10" t="s">
        <v>497</v>
      </c>
      <c r="I14" s="10" t="s">
        <v>500</v>
      </c>
      <c r="J14" s="10" t="s">
        <v>500</v>
      </c>
      <c r="K14" s="10" t="s">
        <v>500</v>
      </c>
      <c r="L14" s="10" t="s">
        <v>500</v>
      </c>
      <c r="M14" s="10" t="s">
        <v>500</v>
      </c>
      <c r="N14" s="10" t="s">
        <v>497</v>
      </c>
      <c r="O14" s="10" t="s">
        <v>497</v>
      </c>
      <c r="P14" s="187" t="s">
        <v>540</v>
      </c>
      <c r="Q14" s="21" t="s">
        <v>22</v>
      </c>
      <c r="R14" s="20" t="s">
        <v>22</v>
      </c>
      <c r="S14" s="196" t="s">
        <v>22</v>
      </c>
      <c r="T14" s="569"/>
    </row>
    <row r="15" spans="1:20" ht="13.5" customHeight="1" x14ac:dyDescent="0.2">
      <c r="A15" s="16">
        <v>3</v>
      </c>
      <c r="B15" s="570" t="s">
        <v>23</v>
      </c>
      <c r="C15" s="571"/>
      <c r="D15" s="19" t="s">
        <v>24</v>
      </c>
      <c r="E15" s="28" t="s">
        <v>140</v>
      </c>
      <c r="F15" s="378"/>
      <c r="G15" s="378"/>
      <c r="H15" s="160" t="s">
        <v>140</v>
      </c>
      <c r="I15" s="160"/>
      <c r="J15" s="160"/>
      <c r="K15" s="160" t="s">
        <v>140</v>
      </c>
      <c r="L15" s="160"/>
      <c r="M15" s="160"/>
      <c r="N15" s="160" t="s">
        <v>140</v>
      </c>
      <c r="O15" s="160"/>
      <c r="P15" s="192"/>
      <c r="Q15" s="28" t="s">
        <v>140</v>
      </c>
      <c r="R15" s="160" t="s">
        <v>140</v>
      </c>
      <c r="S15" s="199" t="s">
        <v>140</v>
      </c>
      <c r="T15" s="567" t="s">
        <v>25</v>
      </c>
    </row>
    <row r="16" spans="1:20" ht="13.5" customHeight="1" x14ac:dyDescent="0.2">
      <c r="A16" s="16">
        <v>4</v>
      </c>
      <c r="B16" s="570" t="s">
        <v>26</v>
      </c>
      <c r="C16" s="571"/>
      <c r="D16" s="19" t="s">
        <v>27</v>
      </c>
      <c r="E16" s="26" t="s">
        <v>101</v>
      </c>
      <c r="F16" s="379"/>
      <c r="G16" s="379"/>
      <c r="H16" s="181" t="s">
        <v>101</v>
      </c>
      <c r="I16" s="181"/>
      <c r="J16" s="181"/>
      <c r="K16" s="181" t="s">
        <v>101</v>
      </c>
      <c r="L16" s="181"/>
      <c r="M16" s="181"/>
      <c r="N16" s="181" t="s">
        <v>101</v>
      </c>
      <c r="O16" s="181"/>
      <c r="P16" s="213"/>
      <c r="Q16" s="26" t="s">
        <v>101</v>
      </c>
      <c r="R16" s="181" t="s">
        <v>101</v>
      </c>
      <c r="S16" s="231" t="s">
        <v>101</v>
      </c>
      <c r="T16" s="568"/>
    </row>
    <row r="17" spans="1:20" ht="13.5" customHeight="1" x14ac:dyDescent="0.2">
      <c r="A17" s="16">
        <v>5</v>
      </c>
      <c r="B17" s="570" t="s">
        <v>28</v>
      </c>
      <c r="C17" s="571"/>
      <c r="D17" s="19" t="s">
        <v>24</v>
      </c>
      <c r="E17" s="23" t="s">
        <v>141</v>
      </c>
      <c r="F17" s="359"/>
      <c r="G17" s="359"/>
      <c r="H17" s="24" t="s">
        <v>141</v>
      </c>
      <c r="I17" s="24"/>
      <c r="J17" s="24"/>
      <c r="K17" s="24" t="s">
        <v>141</v>
      </c>
      <c r="L17" s="24"/>
      <c r="M17" s="24"/>
      <c r="N17" s="24" t="s">
        <v>141</v>
      </c>
      <c r="O17" s="24"/>
      <c r="P17" s="191"/>
      <c r="Q17" s="23" t="s">
        <v>141</v>
      </c>
      <c r="R17" s="24" t="s">
        <v>141</v>
      </c>
      <c r="S17" s="197" t="s">
        <v>141</v>
      </c>
      <c r="T17" s="568"/>
    </row>
    <row r="18" spans="1:20" ht="13.5" customHeight="1" x14ac:dyDescent="0.2">
      <c r="A18" s="16">
        <v>6</v>
      </c>
      <c r="B18" s="570" t="s">
        <v>29</v>
      </c>
      <c r="C18" s="571"/>
      <c r="D18" s="19" t="s">
        <v>30</v>
      </c>
      <c r="E18" s="23" t="s">
        <v>141</v>
      </c>
      <c r="F18" s="359"/>
      <c r="G18" s="359"/>
      <c r="H18" s="24" t="s">
        <v>141</v>
      </c>
      <c r="I18" s="24"/>
      <c r="J18" s="24"/>
      <c r="K18" s="24" t="s">
        <v>141</v>
      </c>
      <c r="L18" s="24"/>
      <c r="M18" s="24"/>
      <c r="N18" s="24" t="s">
        <v>141</v>
      </c>
      <c r="O18" s="24"/>
      <c r="P18" s="191"/>
      <c r="Q18" s="23" t="s">
        <v>141</v>
      </c>
      <c r="R18" s="24" t="s">
        <v>141</v>
      </c>
      <c r="S18" s="197" t="s">
        <v>141</v>
      </c>
      <c r="T18" s="568"/>
    </row>
    <row r="19" spans="1:20" ht="13.5" customHeight="1" x14ac:dyDescent="0.2">
      <c r="A19" s="16">
        <v>7</v>
      </c>
      <c r="B19" s="570" t="s">
        <v>31</v>
      </c>
      <c r="C19" s="571"/>
      <c r="D19" s="19" t="s">
        <v>32</v>
      </c>
      <c r="E19" s="23" t="s">
        <v>141</v>
      </c>
      <c r="F19" s="359"/>
      <c r="G19" s="359"/>
      <c r="H19" s="24" t="s">
        <v>141</v>
      </c>
      <c r="I19" s="24"/>
      <c r="J19" s="24"/>
      <c r="K19" s="24">
        <v>2E-3</v>
      </c>
      <c r="L19" s="24"/>
      <c r="M19" s="24"/>
      <c r="N19" s="24" t="s">
        <v>141</v>
      </c>
      <c r="O19" s="24"/>
      <c r="P19" s="191"/>
      <c r="Q19" s="23">
        <v>2E-3</v>
      </c>
      <c r="R19" s="24" t="s">
        <v>141</v>
      </c>
      <c r="S19" s="197" t="s">
        <v>141</v>
      </c>
      <c r="T19" s="568"/>
    </row>
    <row r="20" spans="1:20" ht="13.5" customHeight="1" x14ac:dyDescent="0.2">
      <c r="A20" s="16">
        <v>8</v>
      </c>
      <c r="B20" s="570" t="s">
        <v>33</v>
      </c>
      <c r="C20" s="571"/>
      <c r="D20" s="19" t="s">
        <v>32</v>
      </c>
      <c r="E20" s="23" t="s">
        <v>141</v>
      </c>
      <c r="F20" s="359"/>
      <c r="G20" s="359"/>
      <c r="H20" s="24" t="s">
        <v>141</v>
      </c>
      <c r="I20" s="24"/>
      <c r="J20" s="24"/>
      <c r="K20" s="24" t="s">
        <v>141</v>
      </c>
      <c r="L20" s="24"/>
      <c r="M20" s="24"/>
      <c r="N20" s="24" t="s">
        <v>141</v>
      </c>
      <c r="O20" s="24"/>
      <c r="P20" s="191"/>
      <c r="Q20" s="23" t="s">
        <v>141</v>
      </c>
      <c r="R20" s="24" t="s">
        <v>141</v>
      </c>
      <c r="S20" s="197" t="s">
        <v>141</v>
      </c>
      <c r="T20" s="569"/>
    </row>
    <row r="21" spans="1:20" ht="13.5" customHeight="1" x14ac:dyDescent="0.2">
      <c r="A21" s="16">
        <v>9</v>
      </c>
      <c r="B21" s="609" t="s">
        <v>347</v>
      </c>
      <c r="C21" s="610"/>
      <c r="D21" s="19" t="s">
        <v>35</v>
      </c>
      <c r="E21" s="23" t="s">
        <v>198</v>
      </c>
      <c r="F21" s="24" t="s">
        <v>198</v>
      </c>
      <c r="G21" s="24" t="s">
        <v>198</v>
      </c>
      <c r="H21" s="24" t="s">
        <v>198</v>
      </c>
      <c r="I21" s="24" t="s">
        <v>198</v>
      </c>
      <c r="J21" s="24" t="s">
        <v>198</v>
      </c>
      <c r="K21" s="24" t="s">
        <v>198</v>
      </c>
      <c r="L21" s="24" t="s">
        <v>198</v>
      </c>
      <c r="M21" s="24" t="s">
        <v>198</v>
      </c>
      <c r="N21" s="24" t="s">
        <v>198</v>
      </c>
      <c r="O21" s="24" t="s">
        <v>198</v>
      </c>
      <c r="P21" s="191" t="s">
        <v>198</v>
      </c>
      <c r="Q21" s="23" t="s">
        <v>198</v>
      </c>
      <c r="R21" s="24" t="s">
        <v>198</v>
      </c>
      <c r="S21" s="197" t="s">
        <v>198</v>
      </c>
      <c r="T21" s="567" t="s">
        <v>39</v>
      </c>
    </row>
    <row r="22" spans="1:20" ht="13.5" customHeight="1" x14ac:dyDescent="0.2">
      <c r="A22" s="16">
        <v>10</v>
      </c>
      <c r="B22" s="570" t="s">
        <v>34</v>
      </c>
      <c r="C22" s="571"/>
      <c r="D22" s="19" t="s">
        <v>24</v>
      </c>
      <c r="E22" s="23" t="s">
        <v>141</v>
      </c>
      <c r="F22" s="24" t="s">
        <v>141</v>
      </c>
      <c r="G22" s="24" t="s">
        <v>141</v>
      </c>
      <c r="H22" s="24" t="s">
        <v>141</v>
      </c>
      <c r="I22" s="24" t="s">
        <v>141</v>
      </c>
      <c r="J22" s="24" t="s">
        <v>141</v>
      </c>
      <c r="K22" s="24" t="s">
        <v>141</v>
      </c>
      <c r="L22" s="24" t="s">
        <v>141</v>
      </c>
      <c r="M22" s="24" t="s">
        <v>141</v>
      </c>
      <c r="N22" s="24" t="s">
        <v>141</v>
      </c>
      <c r="O22" s="24" t="s">
        <v>141</v>
      </c>
      <c r="P22" s="191" t="s">
        <v>141</v>
      </c>
      <c r="Q22" s="23" t="s">
        <v>141</v>
      </c>
      <c r="R22" s="24" t="s">
        <v>141</v>
      </c>
      <c r="S22" s="197" t="s">
        <v>141</v>
      </c>
      <c r="T22" s="568"/>
    </row>
    <row r="23" spans="1:20" ht="13.5" customHeight="1" x14ac:dyDescent="0.2">
      <c r="A23" s="16">
        <v>11</v>
      </c>
      <c r="B23" s="570" t="s">
        <v>37</v>
      </c>
      <c r="C23" s="571"/>
      <c r="D23" s="19" t="s">
        <v>24</v>
      </c>
      <c r="E23" s="12">
        <v>0.3</v>
      </c>
      <c r="F23" s="11">
        <v>0.2</v>
      </c>
      <c r="G23" s="11" t="s">
        <v>491</v>
      </c>
      <c r="H23" s="11">
        <v>0.1</v>
      </c>
      <c r="I23" s="11">
        <v>0.2</v>
      </c>
      <c r="J23" s="11">
        <v>0.2</v>
      </c>
      <c r="K23" s="11">
        <v>0.1</v>
      </c>
      <c r="L23" s="11">
        <v>0.3</v>
      </c>
      <c r="M23" s="11">
        <v>0.3</v>
      </c>
      <c r="N23" s="11">
        <v>0.3</v>
      </c>
      <c r="O23" s="11">
        <v>0.3</v>
      </c>
      <c r="P23" s="188">
        <v>0.3</v>
      </c>
      <c r="Q23" s="12">
        <v>0.3</v>
      </c>
      <c r="R23" s="11" t="s">
        <v>491</v>
      </c>
      <c r="S23" s="195">
        <v>0.2</v>
      </c>
      <c r="T23" s="568"/>
    </row>
    <row r="24" spans="1:20" ht="13.5" customHeight="1" x14ac:dyDescent="0.2">
      <c r="A24" s="16">
        <v>12</v>
      </c>
      <c r="B24" s="570" t="s">
        <v>40</v>
      </c>
      <c r="C24" s="571"/>
      <c r="D24" s="19" t="s">
        <v>24</v>
      </c>
      <c r="E24" s="27" t="s">
        <v>501</v>
      </c>
      <c r="F24" s="370"/>
      <c r="G24" s="370"/>
      <c r="H24" s="25" t="s">
        <v>501</v>
      </c>
      <c r="I24" s="25"/>
      <c r="J24" s="25"/>
      <c r="K24" s="25" t="s">
        <v>501</v>
      </c>
      <c r="L24" s="25"/>
      <c r="M24" s="25"/>
      <c r="N24" s="25" t="s">
        <v>501</v>
      </c>
      <c r="O24" s="25"/>
      <c r="P24" s="205"/>
      <c r="Q24" s="27" t="s">
        <v>501</v>
      </c>
      <c r="R24" s="25" t="s">
        <v>501</v>
      </c>
      <c r="S24" s="198" t="s">
        <v>501</v>
      </c>
      <c r="T24" s="568"/>
    </row>
    <row r="25" spans="1:20" ht="13.5" customHeight="1" x14ac:dyDescent="0.2">
      <c r="A25" s="16">
        <v>13</v>
      </c>
      <c r="B25" s="570" t="s">
        <v>41</v>
      </c>
      <c r="C25" s="571"/>
      <c r="D25" s="19" t="s">
        <v>24</v>
      </c>
      <c r="E25" s="27" t="s">
        <v>502</v>
      </c>
      <c r="F25" s="370"/>
      <c r="G25" s="370"/>
      <c r="H25" s="25" t="s">
        <v>502</v>
      </c>
      <c r="I25" s="25"/>
      <c r="J25" s="25"/>
      <c r="K25" s="25">
        <v>0.01</v>
      </c>
      <c r="L25" s="25"/>
      <c r="M25" s="25"/>
      <c r="N25" s="25" t="s">
        <v>502</v>
      </c>
      <c r="O25" s="25"/>
      <c r="P25" s="205"/>
      <c r="Q25" s="27">
        <v>0.01</v>
      </c>
      <c r="R25" s="25" t="s">
        <v>502</v>
      </c>
      <c r="S25" s="198" t="s">
        <v>502</v>
      </c>
      <c r="T25" s="569"/>
    </row>
    <row r="26" spans="1:20" ht="13.5" customHeight="1" x14ac:dyDescent="0.2">
      <c r="A26" s="16">
        <v>14</v>
      </c>
      <c r="B26" s="570" t="s">
        <v>42</v>
      </c>
      <c r="C26" s="571"/>
      <c r="D26" s="19" t="s">
        <v>24</v>
      </c>
      <c r="E26" s="28" t="s">
        <v>100</v>
      </c>
      <c r="F26" s="378"/>
      <c r="G26" s="378"/>
      <c r="H26" s="160" t="s">
        <v>100</v>
      </c>
      <c r="I26" s="160"/>
      <c r="J26" s="160"/>
      <c r="K26" s="160" t="s">
        <v>100</v>
      </c>
      <c r="L26" s="160"/>
      <c r="M26" s="160"/>
      <c r="N26" s="160" t="s">
        <v>100</v>
      </c>
      <c r="O26" s="160"/>
      <c r="P26" s="192"/>
      <c r="Q26" s="28" t="s">
        <v>100</v>
      </c>
      <c r="R26" s="160" t="s">
        <v>100</v>
      </c>
      <c r="S26" s="199" t="s">
        <v>100</v>
      </c>
      <c r="T26" s="567" t="s">
        <v>44</v>
      </c>
    </row>
    <row r="27" spans="1:20" ht="13.5" customHeight="1" x14ac:dyDescent="0.2">
      <c r="A27" s="16">
        <v>15</v>
      </c>
      <c r="B27" s="570" t="s">
        <v>45</v>
      </c>
      <c r="C27" s="571"/>
      <c r="D27" s="19" t="s">
        <v>24</v>
      </c>
      <c r="E27" s="23" t="s">
        <v>80</v>
      </c>
      <c r="F27" s="359"/>
      <c r="G27" s="359"/>
      <c r="H27" s="24" t="s">
        <v>80</v>
      </c>
      <c r="I27" s="24"/>
      <c r="J27" s="24"/>
      <c r="K27" s="24" t="s">
        <v>80</v>
      </c>
      <c r="L27" s="24"/>
      <c r="M27" s="24"/>
      <c r="N27" s="24" t="s">
        <v>80</v>
      </c>
      <c r="O27" s="24"/>
      <c r="P27" s="191"/>
      <c r="Q27" s="23" t="s">
        <v>80</v>
      </c>
      <c r="R27" s="24" t="s">
        <v>80</v>
      </c>
      <c r="S27" s="197" t="s">
        <v>80</v>
      </c>
      <c r="T27" s="568"/>
    </row>
    <row r="28" spans="1:20" ht="21" customHeight="1" x14ac:dyDescent="0.2">
      <c r="A28" s="16">
        <v>16</v>
      </c>
      <c r="B28" s="611" t="s">
        <v>352</v>
      </c>
      <c r="C28" s="612"/>
      <c r="D28" s="19" t="s">
        <v>24</v>
      </c>
      <c r="E28" s="28" t="s">
        <v>141</v>
      </c>
      <c r="F28" s="378"/>
      <c r="G28" s="378"/>
      <c r="H28" s="160" t="s">
        <v>141</v>
      </c>
      <c r="I28" s="160"/>
      <c r="J28" s="160"/>
      <c r="K28" s="160" t="s">
        <v>141</v>
      </c>
      <c r="L28" s="160"/>
      <c r="M28" s="160"/>
      <c r="N28" s="160" t="s">
        <v>141</v>
      </c>
      <c r="O28" s="160"/>
      <c r="P28" s="192"/>
      <c r="Q28" s="28" t="s">
        <v>141</v>
      </c>
      <c r="R28" s="160" t="s">
        <v>141</v>
      </c>
      <c r="S28" s="197" t="s">
        <v>141</v>
      </c>
      <c r="T28" s="568"/>
    </row>
    <row r="29" spans="1:20" ht="13.5" customHeight="1" x14ac:dyDescent="0.2">
      <c r="A29" s="16">
        <v>17</v>
      </c>
      <c r="B29" s="570" t="s">
        <v>47</v>
      </c>
      <c r="C29" s="571"/>
      <c r="D29" s="19" t="s">
        <v>24</v>
      </c>
      <c r="E29" s="28" t="s">
        <v>141</v>
      </c>
      <c r="F29" s="378"/>
      <c r="G29" s="378"/>
      <c r="H29" s="160" t="s">
        <v>141</v>
      </c>
      <c r="I29" s="160"/>
      <c r="J29" s="160"/>
      <c r="K29" s="160" t="s">
        <v>141</v>
      </c>
      <c r="L29" s="160"/>
      <c r="M29" s="160"/>
      <c r="N29" s="160" t="s">
        <v>141</v>
      </c>
      <c r="O29" s="160"/>
      <c r="P29" s="192"/>
      <c r="Q29" s="28" t="s">
        <v>141</v>
      </c>
      <c r="R29" s="160" t="s">
        <v>141</v>
      </c>
      <c r="S29" s="197" t="s">
        <v>141</v>
      </c>
      <c r="T29" s="568"/>
    </row>
    <row r="30" spans="1:20" ht="13.5" customHeight="1" x14ac:dyDescent="0.2">
      <c r="A30" s="16">
        <v>18</v>
      </c>
      <c r="B30" s="570" t="s">
        <v>48</v>
      </c>
      <c r="C30" s="571"/>
      <c r="D30" s="19" t="s">
        <v>24</v>
      </c>
      <c r="E30" s="28" t="s">
        <v>141</v>
      </c>
      <c r="F30" s="378"/>
      <c r="G30" s="378"/>
      <c r="H30" s="160" t="s">
        <v>141</v>
      </c>
      <c r="I30" s="160"/>
      <c r="J30" s="160"/>
      <c r="K30" s="160" t="s">
        <v>141</v>
      </c>
      <c r="L30" s="160"/>
      <c r="M30" s="160"/>
      <c r="N30" s="160" t="s">
        <v>141</v>
      </c>
      <c r="O30" s="160"/>
      <c r="P30" s="192"/>
      <c r="Q30" s="28" t="s">
        <v>141</v>
      </c>
      <c r="R30" s="160" t="s">
        <v>141</v>
      </c>
      <c r="S30" s="197" t="s">
        <v>141</v>
      </c>
      <c r="T30" s="568"/>
    </row>
    <row r="31" spans="1:20" ht="13.5" customHeight="1" x14ac:dyDescent="0.2">
      <c r="A31" s="16">
        <v>19</v>
      </c>
      <c r="B31" s="570" t="s">
        <v>49</v>
      </c>
      <c r="C31" s="571"/>
      <c r="D31" s="19" t="s">
        <v>24</v>
      </c>
      <c r="E31" s="28" t="s">
        <v>141</v>
      </c>
      <c r="F31" s="378"/>
      <c r="G31" s="378"/>
      <c r="H31" s="160" t="s">
        <v>141</v>
      </c>
      <c r="I31" s="160"/>
      <c r="J31" s="160"/>
      <c r="K31" s="160" t="s">
        <v>141</v>
      </c>
      <c r="L31" s="160"/>
      <c r="M31" s="160"/>
      <c r="N31" s="160" t="s">
        <v>141</v>
      </c>
      <c r="O31" s="160"/>
      <c r="P31" s="192"/>
      <c r="Q31" s="28" t="s">
        <v>141</v>
      </c>
      <c r="R31" s="160" t="s">
        <v>141</v>
      </c>
      <c r="S31" s="197" t="s">
        <v>141</v>
      </c>
      <c r="T31" s="568"/>
    </row>
    <row r="32" spans="1:20" ht="13.5" customHeight="1" x14ac:dyDescent="0.2">
      <c r="A32" s="16">
        <v>20</v>
      </c>
      <c r="B32" s="570" t="s">
        <v>50</v>
      </c>
      <c r="C32" s="571"/>
      <c r="D32" s="19" t="s">
        <v>24</v>
      </c>
      <c r="E32" s="28" t="s">
        <v>141</v>
      </c>
      <c r="F32" s="378"/>
      <c r="G32" s="378"/>
      <c r="H32" s="160" t="s">
        <v>141</v>
      </c>
      <c r="I32" s="160"/>
      <c r="J32" s="160"/>
      <c r="K32" s="160" t="s">
        <v>141</v>
      </c>
      <c r="L32" s="160"/>
      <c r="M32" s="160"/>
      <c r="N32" s="160" t="s">
        <v>141</v>
      </c>
      <c r="O32" s="160"/>
      <c r="P32" s="192"/>
      <c r="Q32" s="28" t="s">
        <v>141</v>
      </c>
      <c r="R32" s="160" t="s">
        <v>141</v>
      </c>
      <c r="S32" s="197" t="s">
        <v>141</v>
      </c>
      <c r="T32" s="569"/>
    </row>
    <row r="33" spans="1:20" ht="13.5" customHeight="1" x14ac:dyDescent="0.2">
      <c r="A33" s="16">
        <v>32</v>
      </c>
      <c r="B33" s="570" t="s">
        <v>65</v>
      </c>
      <c r="C33" s="571"/>
      <c r="D33" s="19" t="s">
        <v>24</v>
      </c>
      <c r="E33" s="23" t="s">
        <v>80</v>
      </c>
      <c r="F33" s="359"/>
      <c r="G33" s="359"/>
      <c r="H33" s="24" t="s">
        <v>80</v>
      </c>
      <c r="I33" s="24"/>
      <c r="J33" s="24"/>
      <c r="K33" s="24" t="s">
        <v>80</v>
      </c>
      <c r="L33" s="24"/>
      <c r="M33" s="24"/>
      <c r="N33" s="24" t="s">
        <v>80</v>
      </c>
      <c r="O33" s="24"/>
      <c r="P33" s="191"/>
      <c r="Q33" s="23" t="s">
        <v>80</v>
      </c>
      <c r="R33" s="24" t="s">
        <v>80</v>
      </c>
      <c r="S33" s="197" t="s">
        <v>80</v>
      </c>
      <c r="T33" s="567" t="s">
        <v>25</v>
      </c>
    </row>
    <row r="34" spans="1:20" ht="13.5" customHeight="1" x14ac:dyDescent="0.2">
      <c r="A34" s="16">
        <v>33</v>
      </c>
      <c r="B34" s="570" t="s">
        <v>66</v>
      </c>
      <c r="C34" s="571"/>
      <c r="D34" s="19" t="s">
        <v>24</v>
      </c>
      <c r="E34" s="27">
        <v>0.12</v>
      </c>
      <c r="F34" s="370"/>
      <c r="G34" s="370"/>
      <c r="H34" s="25">
        <v>0.05</v>
      </c>
      <c r="I34" s="25"/>
      <c r="J34" s="25"/>
      <c r="K34" s="25">
        <v>0.14000000000000001</v>
      </c>
      <c r="L34" s="25"/>
      <c r="M34" s="25"/>
      <c r="N34" s="25">
        <v>0.06</v>
      </c>
      <c r="O34" s="25"/>
      <c r="P34" s="205"/>
      <c r="Q34" s="27">
        <v>0.14000000000000001</v>
      </c>
      <c r="R34" s="25">
        <v>0.05</v>
      </c>
      <c r="S34" s="198">
        <v>9.0000000000000011E-2</v>
      </c>
      <c r="T34" s="568"/>
    </row>
    <row r="35" spans="1:20" ht="13.5" customHeight="1" x14ac:dyDescent="0.2">
      <c r="A35" s="16">
        <v>34</v>
      </c>
      <c r="B35" s="570" t="s">
        <v>67</v>
      </c>
      <c r="C35" s="571"/>
      <c r="D35" s="19" t="s">
        <v>24</v>
      </c>
      <c r="E35" s="27">
        <v>0.09</v>
      </c>
      <c r="F35" s="370"/>
      <c r="G35" s="370"/>
      <c r="H35" s="25">
        <v>0.08</v>
      </c>
      <c r="I35" s="25"/>
      <c r="J35" s="25"/>
      <c r="K35" s="25">
        <v>0.27</v>
      </c>
      <c r="L35" s="25"/>
      <c r="M35" s="25"/>
      <c r="N35" s="25">
        <v>7.0000000000000007E-2</v>
      </c>
      <c r="O35" s="25"/>
      <c r="P35" s="205"/>
      <c r="Q35" s="27">
        <v>0.27</v>
      </c>
      <c r="R35" s="25">
        <v>7.0000000000000007E-2</v>
      </c>
      <c r="S35" s="198">
        <v>0.12999999999999998</v>
      </c>
      <c r="T35" s="568"/>
    </row>
    <row r="36" spans="1:20" ht="13.5" customHeight="1" x14ac:dyDescent="0.2">
      <c r="A36" s="16">
        <v>35</v>
      </c>
      <c r="B36" s="570" t="s">
        <v>69</v>
      </c>
      <c r="C36" s="571"/>
      <c r="D36" s="19" t="s">
        <v>24</v>
      </c>
      <c r="E36" s="12" t="s">
        <v>80</v>
      </c>
      <c r="F36" s="359"/>
      <c r="G36" s="359"/>
      <c r="H36" s="24" t="s">
        <v>80</v>
      </c>
      <c r="I36" s="24"/>
      <c r="J36" s="24"/>
      <c r="K36" s="24" t="s">
        <v>80</v>
      </c>
      <c r="L36" s="24"/>
      <c r="M36" s="24"/>
      <c r="N36" s="24" t="s">
        <v>80</v>
      </c>
      <c r="O36" s="24"/>
      <c r="P36" s="191"/>
      <c r="Q36" s="23" t="s">
        <v>80</v>
      </c>
      <c r="R36" s="24" t="s">
        <v>80</v>
      </c>
      <c r="S36" s="197" t="s">
        <v>80</v>
      </c>
      <c r="T36" s="568"/>
    </row>
    <row r="37" spans="1:20" ht="13.5" customHeight="1" x14ac:dyDescent="0.2">
      <c r="A37" s="16">
        <v>36</v>
      </c>
      <c r="B37" s="570" t="s">
        <v>70</v>
      </c>
      <c r="C37" s="571"/>
      <c r="D37" s="19" t="s">
        <v>24</v>
      </c>
      <c r="E37" s="12">
        <v>5.6</v>
      </c>
      <c r="F37" s="369"/>
      <c r="G37" s="369"/>
      <c r="H37" s="11">
        <v>5.3</v>
      </c>
      <c r="I37" s="11"/>
      <c r="J37" s="11"/>
      <c r="K37" s="11">
        <v>6.7</v>
      </c>
      <c r="L37" s="11"/>
      <c r="M37" s="11"/>
      <c r="N37" s="11">
        <v>6.1</v>
      </c>
      <c r="O37" s="11"/>
      <c r="P37" s="188"/>
      <c r="Q37" s="12">
        <v>6.7</v>
      </c>
      <c r="R37" s="11">
        <v>5.3</v>
      </c>
      <c r="S37" s="195">
        <v>5.8999999999999995</v>
      </c>
      <c r="T37" s="568"/>
    </row>
    <row r="38" spans="1:20" ht="13.5" customHeight="1" x14ac:dyDescent="0.2">
      <c r="A38" s="16">
        <v>37</v>
      </c>
      <c r="B38" s="570" t="s">
        <v>71</v>
      </c>
      <c r="C38" s="571"/>
      <c r="D38" s="19" t="s">
        <v>24</v>
      </c>
      <c r="E38" s="23">
        <v>0.01</v>
      </c>
      <c r="F38" s="359"/>
      <c r="G38" s="359"/>
      <c r="H38" s="24">
        <v>2.7E-2</v>
      </c>
      <c r="I38" s="24"/>
      <c r="J38" s="24"/>
      <c r="K38" s="24">
        <v>7.4999999999999997E-2</v>
      </c>
      <c r="L38" s="24"/>
      <c r="M38" s="24"/>
      <c r="N38" s="24">
        <v>1.4999999999999999E-2</v>
      </c>
      <c r="O38" s="24"/>
      <c r="P38" s="191"/>
      <c r="Q38" s="23">
        <v>7.4999999999999997E-2</v>
      </c>
      <c r="R38" s="24">
        <v>0.01</v>
      </c>
      <c r="S38" s="197">
        <v>3.2000000000000001E-2</v>
      </c>
      <c r="T38" s="569"/>
    </row>
    <row r="39" spans="1:20" ht="13.5" customHeight="1" x14ac:dyDescent="0.2">
      <c r="A39" s="16">
        <v>38</v>
      </c>
      <c r="B39" s="570" t="s">
        <v>72</v>
      </c>
      <c r="C39" s="571"/>
      <c r="D39" s="19" t="s">
        <v>24</v>
      </c>
      <c r="E39" s="12">
        <v>7.9</v>
      </c>
      <c r="F39" s="11">
        <v>5.9</v>
      </c>
      <c r="G39" s="11">
        <v>5.4</v>
      </c>
      <c r="H39" s="11">
        <v>6.5</v>
      </c>
      <c r="I39" s="11">
        <v>9.4</v>
      </c>
      <c r="J39" s="11">
        <v>10.6</v>
      </c>
      <c r="K39" s="11">
        <v>6.2</v>
      </c>
      <c r="L39" s="11">
        <v>5.6</v>
      </c>
      <c r="M39" s="11">
        <v>6</v>
      </c>
      <c r="N39" s="11">
        <v>7</v>
      </c>
      <c r="O39" s="11">
        <v>7.7</v>
      </c>
      <c r="P39" s="188">
        <v>7.8</v>
      </c>
      <c r="Q39" s="12">
        <v>10.6</v>
      </c>
      <c r="R39" s="11">
        <v>5.4</v>
      </c>
      <c r="S39" s="195">
        <v>7.2</v>
      </c>
      <c r="T39" s="567" t="s">
        <v>39</v>
      </c>
    </row>
    <row r="40" spans="1:20" ht="13.5" customHeight="1" x14ac:dyDescent="0.2">
      <c r="A40" s="16">
        <v>39</v>
      </c>
      <c r="B40" s="570" t="s">
        <v>361</v>
      </c>
      <c r="C40" s="571"/>
      <c r="D40" s="19" t="s">
        <v>24</v>
      </c>
      <c r="E40" s="21">
        <v>13</v>
      </c>
      <c r="F40" s="368"/>
      <c r="G40" s="368"/>
      <c r="H40" s="20">
        <v>15</v>
      </c>
      <c r="I40" s="20"/>
      <c r="J40" s="20"/>
      <c r="K40" s="20">
        <v>19</v>
      </c>
      <c r="L40" s="20"/>
      <c r="M40" s="20"/>
      <c r="N40" s="20">
        <v>15</v>
      </c>
      <c r="O40" s="20"/>
      <c r="P40" s="190"/>
      <c r="Q40" s="21">
        <v>19</v>
      </c>
      <c r="R40" s="20">
        <v>13</v>
      </c>
      <c r="S40" s="196">
        <v>16</v>
      </c>
      <c r="T40" s="568"/>
    </row>
    <row r="41" spans="1:20" ht="13.5" customHeight="1" x14ac:dyDescent="0.2">
      <c r="A41" s="16">
        <v>40</v>
      </c>
      <c r="B41" s="570" t="s">
        <v>74</v>
      </c>
      <c r="C41" s="571"/>
      <c r="D41" s="19" t="s">
        <v>24</v>
      </c>
      <c r="E41" s="21">
        <v>49</v>
      </c>
      <c r="F41" s="368"/>
      <c r="G41" s="368"/>
      <c r="H41" s="20">
        <v>51</v>
      </c>
      <c r="I41" s="20"/>
      <c r="J41" s="20"/>
      <c r="K41" s="20">
        <v>65</v>
      </c>
      <c r="L41" s="20"/>
      <c r="M41" s="20"/>
      <c r="N41" s="20">
        <v>47</v>
      </c>
      <c r="O41" s="20"/>
      <c r="P41" s="190"/>
      <c r="Q41" s="21">
        <v>65</v>
      </c>
      <c r="R41" s="20">
        <v>47</v>
      </c>
      <c r="S41" s="196">
        <v>53</v>
      </c>
      <c r="T41" s="569"/>
    </row>
    <row r="42" spans="1:20" ht="13.5" customHeight="1" x14ac:dyDescent="0.2">
      <c r="A42" s="16">
        <v>41</v>
      </c>
      <c r="B42" s="570" t="s">
        <v>75</v>
      </c>
      <c r="C42" s="571"/>
      <c r="D42" s="19" t="s">
        <v>24</v>
      </c>
      <c r="E42" s="27" t="s">
        <v>504</v>
      </c>
      <c r="F42" s="370"/>
      <c r="G42" s="370"/>
      <c r="H42" s="25" t="s">
        <v>504</v>
      </c>
      <c r="I42" s="25"/>
      <c r="J42" s="25"/>
      <c r="K42" s="25" t="s">
        <v>504</v>
      </c>
      <c r="L42" s="25"/>
      <c r="M42" s="25"/>
      <c r="N42" s="25" t="s">
        <v>504</v>
      </c>
      <c r="O42" s="25"/>
      <c r="P42" s="205"/>
      <c r="Q42" s="27" t="s">
        <v>504</v>
      </c>
      <c r="R42" s="25" t="s">
        <v>504</v>
      </c>
      <c r="S42" s="197" t="s">
        <v>504</v>
      </c>
      <c r="T42" s="567" t="s">
        <v>44</v>
      </c>
    </row>
    <row r="43" spans="1:20" ht="13.5" customHeight="1" x14ac:dyDescent="0.2">
      <c r="A43" s="16">
        <v>42</v>
      </c>
      <c r="B43" s="570" t="s">
        <v>76</v>
      </c>
      <c r="C43" s="571"/>
      <c r="D43" s="19" t="s">
        <v>24</v>
      </c>
      <c r="E43" s="69" t="s">
        <v>142</v>
      </c>
      <c r="F43" s="152">
        <v>1.9999999999999999E-6</v>
      </c>
      <c r="G43" s="152">
        <v>9.9999999999999995E-7</v>
      </c>
      <c r="H43" s="152">
        <v>3.0000000000000001E-6</v>
      </c>
      <c r="I43" s="152">
        <v>3.0000000000000001E-6</v>
      </c>
      <c r="J43" s="152">
        <v>3.9999999999999998E-6</v>
      </c>
      <c r="K43" s="152">
        <v>1.9999999999999999E-6</v>
      </c>
      <c r="L43" s="152">
        <v>9.9999999999999995E-7</v>
      </c>
      <c r="M43" s="152" t="s">
        <v>142</v>
      </c>
      <c r="N43" s="152" t="s">
        <v>142</v>
      </c>
      <c r="O43" s="152" t="s">
        <v>142</v>
      </c>
      <c r="P43" s="214" t="s">
        <v>142</v>
      </c>
      <c r="Q43" s="71">
        <v>3.9999999999999998E-6</v>
      </c>
      <c r="R43" s="152" t="s">
        <v>142</v>
      </c>
      <c r="S43" s="230">
        <v>1.0000000000000002E-6</v>
      </c>
      <c r="T43" s="568"/>
    </row>
    <row r="44" spans="1:20" ht="13.5" customHeight="1" x14ac:dyDescent="0.2">
      <c r="A44" s="16">
        <v>43</v>
      </c>
      <c r="B44" s="570" t="s">
        <v>77</v>
      </c>
      <c r="C44" s="571"/>
      <c r="D44" s="19" t="s">
        <v>24</v>
      </c>
      <c r="E44" s="69" t="s">
        <v>142</v>
      </c>
      <c r="F44" s="152" t="s">
        <v>142</v>
      </c>
      <c r="G44" s="152" t="s">
        <v>142</v>
      </c>
      <c r="H44" s="152" t="s">
        <v>142</v>
      </c>
      <c r="I44" s="152" t="s">
        <v>142</v>
      </c>
      <c r="J44" s="152" t="s">
        <v>142</v>
      </c>
      <c r="K44" s="152" t="s">
        <v>142</v>
      </c>
      <c r="L44" s="152" t="s">
        <v>142</v>
      </c>
      <c r="M44" s="152" t="s">
        <v>142</v>
      </c>
      <c r="N44" s="152" t="s">
        <v>142</v>
      </c>
      <c r="O44" s="152" t="s">
        <v>142</v>
      </c>
      <c r="P44" s="214" t="s">
        <v>142</v>
      </c>
      <c r="Q44" s="71" t="s">
        <v>142</v>
      </c>
      <c r="R44" s="152" t="s">
        <v>142</v>
      </c>
      <c r="S44" s="197" t="s">
        <v>142</v>
      </c>
      <c r="T44" s="568"/>
    </row>
    <row r="45" spans="1:20" ht="13.5" customHeight="1" x14ac:dyDescent="0.2">
      <c r="A45" s="16">
        <v>44</v>
      </c>
      <c r="B45" s="570" t="s">
        <v>78</v>
      </c>
      <c r="C45" s="571"/>
      <c r="D45" s="19" t="s">
        <v>24</v>
      </c>
      <c r="E45" s="23" t="s">
        <v>80</v>
      </c>
      <c r="F45" s="359"/>
      <c r="G45" s="359"/>
      <c r="H45" s="24" t="s">
        <v>80</v>
      </c>
      <c r="I45" s="24"/>
      <c r="J45" s="24"/>
      <c r="K45" s="24" t="s">
        <v>80</v>
      </c>
      <c r="L45" s="24"/>
      <c r="M45" s="24"/>
      <c r="N45" s="24" t="s">
        <v>80</v>
      </c>
      <c r="O45" s="24"/>
      <c r="P45" s="191"/>
      <c r="Q45" s="23" t="s">
        <v>80</v>
      </c>
      <c r="R45" s="24" t="s">
        <v>80</v>
      </c>
      <c r="S45" s="197" t="s">
        <v>80</v>
      </c>
      <c r="T45" s="568"/>
    </row>
    <row r="46" spans="1:20" ht="13.5" customHeight="1" x14ac:dyDescent="0.2">
      <c r="A46" s="16">
        <v>45</v>
      </c>
      <c r="B46" s="570" t="s">
        <v>81</v>
      </c>
      <c r="C46" s="571"/>
      <c r="D46" s="19" t="s">
        <v>24</v>
      </c>
      <c r="E46" s="28" t="s">
        <v>143</v>
      </c>
      <c r="F46" s="378"/>
      <c r="G46" s="378"/>
      <c r="H46" s="160" t="s">
        <v>143</v>
      </c>
      <c r="I46" s="160"/>
      <c r="J46" s="160"/>
      <c r="K46" s="160" t="s">
        <v>143</v>
      </c>
      <c r="L46" s="160"/>
      <c r="M46" s="160"/>
      <c r="N46" s="160" t="s">
        <v>143</v>
      </c>
      <c r="O46" s="160"/>
      <c r="P46" s="192"/>
      <c r="Q46" s="28" t="s">
        <v>143</v>
      </c>
      <c r="R46" s="160" t="s">
        <v>143</v>
      </c>
      <c r="S46" s="197" t="s">
        <v>143</v>
      </c>
      <c r="T46" s="569"/>
    </row>
    <row r="47" spans="1:20" ht="13.5" customHeight="1" x14ac:dyDescent="0.2">
      <c r="A47" s="16">
        <v>46</v>
      </c>
      <c r="B47" s="570" t="s">
        <v>684</v>
      </c>
      <c r="C47" s="571"/>
      <c r="D47" s="19" t="s">
        <v>24</v>
      </c>
      <c r="E47" s="12">
        <v>0.9</v>
      </c>
      <c r="F47" s="11">
        <v>1</v>
      </c>
      <c r="G47" s="11">
        <v>1</v>
      </c>
      <c r="H47" s="11">
        <v>1.2</v>
      </c>
      <c r="I47" s="11">
        <v>1</v>
      </c>
      <c r="J47" s="11">
        <v>1.2</v>
      </c>
      <c r="K47" s="11">
        <v>1.7</v>
      </c>
      <c r="L47" s="11">
        <v>1.8</v>
      </c>
      <c r="M47" s="11">
        <v>1.3</v>
      </c>
      <c r="N47" s="11">
        <v>1.2</v>
      </c>
      <c r="O47" s="11">
        <v>1</v>
      </c>
      <c r="P47" s="188">
        <v>1.1000000000000001</v>
      </c>
      <c r="Q47" s="12">
        <v>1.8</v>
      </c>
      <c r="R47" s="11">
        <v>0.9</v>
      </c>
      <c r="S47" s="195">
        <v>1.2</v>
      </c>
      <c r="T47" s="567" t="s">
        <v>73</v>
      </c>
    </row>
    <row r="48" spans="1:20" ht="13.5" customHeight="1" x14ac:dyDescent="0.2">
      <c r="A48" s="16">
        <v>47</v>
      </c>
      <c r="B48" s="570" t="s">
        <v>679</v>
      </c>
      <c r="C48" s="571"/>
      <c r="D48" s="19" t="s">
        <v>21</v>
      </c>
      <c r="E48" s="12">
        <v>6.7</v>
      </c>
      <c r="F48" s="11">
        <v>6.9</v>
      </c>
      <c r="G48" s="11">
        <v>7.1</v>
      </c>
      <c r="H48" s="11">
        <v>6.9</v>
      </c>
      <c r="I48" s="11">
        <v>6.8</v>
      </c>
      <c r="J48" s="11">
        <v>6.7</v>
      </c>
      <c r="K48" s="11">
        <v>6.7</v>
      </c>
      <c r="L48" s="11">
        <v>6.6</v>
      </c>
      <c r="M48" s="11">
        <v>6.7</v>
      </c>
      <c r="N48" s="11">
        <v>6.6</v>
      </c>
      <c r="O48" s="11">
        <v>6.9</v>
      </c>
      <c r="P48" s="188">
        <v>6.7</v>
      </c>
      <c r="Q48" s="12">
        <v>7.1</v>
      </c>
      <c r="R48" s="11">
        <v>6.6</v>
      </c>
      <c r="S48" s="195">
        <v>6.8</v>
      </c>
      <c r="T48" s="568"/>
    </row>
    <row r="49" spans="1:20" ht="13.5" hidden="1" customHeight="1" x14ac:dyDescent="0.2">
      <c r="A49" s="16">
        <v>48</v>
      </c>
      <c r="B49" s="570" t="s">
        <v>83</v>
      </c>
      <c r="C49" s="571"/>
      <c r="D49" s="19" t="s">
        <v>21</v>
      </c>
      <c r="E49" s="11"/>
      <c r="F49" s="369"/>
      <c r="G49" s="369"/>
      <c r="H49" s="11"/>
      <c r="I49" s="11"/>
      <c r="J49" s="11"/>
      <c r="K49" s="11"/>
      <c r="L49" s="11"/>
      <c r="M49" s="11"/>
      <c r="N49" s="11"/>
      <c r="O49" s="11"/>
      <c r="P49" s="188"/>
      <c r="Q49" s="21" t="s">
        <v>717</v>
      </c>
      <c r="R49" s="20" t="s">
        <v>717</v>
      </c>
      <c r="S49" s="196" t="s">
        <v>22</v>
      </c>
      <c r="T49" s="568"/>
    </row>
    <row r="50" spans="1:20" ht="13.5" customHeight="1" x14ac:dyDescent="0.2">
      <c r="A50" s="16">
        <v>49</v>
      </c>
      <c r="B50" s="570" t="s">
        <v>84</v>
      </c>
      <c r="C50" s="571"/>
      <c r="D50" s="19" t="s">
        <v>21</v>
      </c>
      <c r="E50" s="21" t="s">
        <v>499</v>
      </c>
      <c r="F50" s="10" t="s">
        <v>499</v>
      </c>
      <c r="G50" s="10" t="s">
        <v>499</v>
      </c>
      <c r="H50" s="11" t="s">
        <v>499</v>
      </c>
      <c r="I50" s="10" t="s">
        <v>499</v>
      </c>
      <c r="J50" s="10" t="s">
        <v>499</v>
      </c>
      <c r="K50" s="10" t="s">
        <v>499</v>
      </c>
      <c r="L50" s="11" t="s">
        <v>499</v>
      </c>
      <c r="M50" s="11" t="s">
        <v>499</v>
      </c>
      <c r="N50" s="11" t="s">
        <v>499</v>
      </c>
      <c r="O50" s="11" t="s">
        <v>499</v>
      </c>
      <c r="P50" s="188" t="s">
        <v>499</v>
      </c>
      <c r="Q50" s="21" t="s">
        <v>22</v>
      </c>
      <c r="R50" s="20" t="s">
        <v>22</v>
      </c>
      <c r="S50" s="196" t="s">
        <v>22</v>
      </c>
      <c r="T50" s="568"/>
    </row>
    <row r="51" spans="1:20" ht="13.5" customHeight="1" x14ac:dyDescent="0.2">
      <c r="A51" s="16">
        <v>50</v>
      </c>
      <c r="B51" s="570" t="s">
        <v>85</v>
      </c>
      <c r="C51" s="571"/>
      <c r="D51" s="19" t="s">
        <v>16</v>
      </c>
      <c r="E51" s="12">
        <v>4</v>
      </c>
      <c r="F51" s="11">
        <v>2.7</v>
      </c>
      <c r="G51" s="11">
        <v>3.2</v>
      </c>
      <c r="H51" s="11">
        <v>2.7</v>
      </c>
      <c r="I51" s="11">
        <v>2.5</v>
      </c>
      <c r="J51" s="11">
        <v>4.0999999999999996</v>
      </c>
      <c r="K51" s="11">
        <v>7.4</v>
      </c>
      <c r="L51" s="11">
        <v>9.6999999999999993</v>
      </c>
      <c r="M51" s="11">
        <v>5.5</v>
      </c>
      <c r="N51" s="11">
        <v>4.9000000000000004</v>
      </c>
      <c r="O51" s="11">
        <v>3.9</v>
      </c>
      <c r="P51" s="188">
        <v>4.0999999999999996</v>
      </c>
      <c r="Q51" s="12">
        <v>9.6999999999999993</v>
      </c>
      <c r="R51" s="11">
        <v>2.5</v>
      </c>
      <c r="S51" s="195">
        <v>4.5999999999999996</v>
      </c>
      <c r="T51" s="568"/>
    </row>
    <row r="52" spans="1:20" ht="13.5" customHeight="1" thickBot="1" x14ac:dyDescent="0.25">
      <c r="A52" s="16">
        <v>51</v>
      </c>
      <c r="B52" s="570" t="s">
        <v>87</v>
      </c>
      <c r="C52" s="571"/>
      <c r="D52" s="19" t="s">
        <v>16</v>
      </c>
      <c r="E52" s="12">
        <v>2</v>
      </c>
      <c r="F52" s="11">
        <v>1.5</v>
      </c>
      <c r="G52" s="11">
        <v>1.9</v>
      </c>
      <c r="H52" s="11">
        <v>1.3</v>
      </c>
      <c r="I52" s="11">
        <v>1.5</v>
      </c>
      <c r="J52" s="11">
        <v>4.9000000000000004</v>
      </c>
      <c r="K52" s="11">
        <v>4.2</v>
      </c>
      <c r="L52" s="11">
        <v>7</v>
      </c>
      <c r="M52" s="11">
        <v>2.2999999999999998</v>
      </c>
      <c r="N52" s="11">
        <v>1.6</v>
      </c>
      <c r="O52" s="11">
        <v>1.1000000000000001</v>
      </c>
      <c r="P52" s="188">
        <v>1</v>
      </c>
      <c r="Q52" s="31">
        <v>7</v>
      </c>
      <c r="R52" s="11">
        <v>1</v>
      </c>
      <c r="S52" s="195">
        <v>2.5</v>
      </c>
      <c r="T52" s="572"/>
    </row>
    <row r="53" spans="1:20" ht="13.8" thickBot="1" x14ac:dyDescent="0.25">
      <c r="A53" s="587" t="s">
        <v>688</v>
      </c>
      <c r="B53" s="588"/>
      <c r="C53" s="588"/>
      <c r="D53" s="589"/>
      <c r="E53" s="67">
        <v>2</v>
      </c>
      <c r="F53" s="161">
        <v>2</v>
      </c>
      <c r="G53" s="161">
        <v>2</v>
      </c>
      <c r="H53" s="161">
        <v>2</v>
      </c>
      <c r="I53" s="161">
        <v>2</v>
      </c>
      <c r="J53" s="161">
        <v>2</v>
      </c>
      <c r="K53" s="161">
        <v>2</v>
      </c>
      <c r="L53" s="161">
        <v>2</v>
      </c>
      <c r="M53" s="161">
        <v>2</v>
      </c>
      <c r="N53" s="161">
        <v>2</v>
      </c>
      <c r="O53" s="161">
        <v>2</v>
      </c>
      <c r="P53" s="560">
        <v>2</v>
      </c>
      <c r="Q53" s="2"/>
      <c r="R53" s="249"/>
      <c r="S53" s="249"/>
    </row>
    <row r="54" spans="1:20" x14ac:dyDescent="0.2">
      <c r="A54" s="2"/>
      <c r="B54" s="44" t="s">
        <v>98</v>
      </c>
      <c r="C54" s="45"/>
      <c r="D54" s="45"/>
      <c r="E54" s="45"/>
      <c r="F54" s="45"/>
      <c r="G54" s="45"/>
      <c r="H54" s="4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45"/>
    </row>
    <row r="55" spans="1:20" x14ac:dyDescent="0.2">
      <c r="A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</sheetData>
  <mergeCells count="64">
    <mergeCell ref="B51:C51"/>
    <mergeCell ref="A53:D53"/>
    <mergeCell ref="B33:C33"/>
    <mergeCell ref="B34:C34"/>
    <mergeCell ref="B35:C35"/>
    <mergeCell ref="B36:C36"/>
    <mergeCell ref="B45:C45"/>
    <mergeCell ref="B37:C37"/>
    <mergeCell ref="B46:C46"/>
    <mergeCell ref="B50:C50"/>
    <mergeCell ref="B52:C52"/>
    <mergeCell ref="B43:C43"/>
    <mergeCell ref="B38:C38"/>
    <mergeCell ref="B39:C39"/>
    <mergeCell ref="B44:C44"/>
    <mergeCell ref="B40:C40"/>
    <mergeCell ref="B49:C49"/>
    <mergeCell ref="B17:C17"/>
    <mergeCell ref="B18:C18"/>
    <mergeCell ref="B19:C19"/>
    <mergeCell ref="B20:C20"/>
    <mergeCell ref="B21:C21"/>
    <mergeCell ref="B48:C48"/>
    <mergeCell ref="B23:C23"/>
    <mergeCell ref="B24:C24"/>
    <mergeCell ref="B25:C25"/>
    <mergeCell ref="B22:C22"/>
    <mergeCell ref="B26:C26"/>
    <mergeCell ref="B27:C27"/>
    <mergeCell ref="B28:C28"/>
    <mergeCell ref="B29:C29"/>
    <mergeCell ref="B47:C47"/>
    <mergeCell ref="B30:C30"/>
    <mergeCell ref="B31:C31"/>
    <mergeCell ref="B32:C32"/>
    <mergeCell ref="B41:C41"/>
    <mergeCell ref="B42:C42"/>
    <mergeCell ref="B16:C16"/>
    <mergeCell ref="Q6:Q9"/>
    <mergeCell ref="R6:R9"/>
    <mergeCell ref="C7:D7"/>
    <mergeCell ref="C8:D8"/>
    <mergeCell ref="S6:S9"/>
    <mergeCell ref="A12:C12"/>
    <mergeCell ref="B13:C13"/>
    <mergeCell ref="B14:C14"/>
    <mergeCell ref="B15:C15"/>
    <mergeCell ref="C9:D9"/>
    <mergeCell ref="C10:D10"/>
    <mergeCell ref="A4:B4"/>
    <mergeCell ref="A6:B11"/>
    <mergeCell ref="C6:D6"/>
    <mergeCell ref="C11:D11"/>
    <mergeCell ref="E3:I3"/>
    <mergeCell ref="E4:I4"/>
    <mergeCell ref="T42:T46"/>
    <mergeCell ref="T47:T52"/>
    <mergeCell ref="T6:T11"/>
    <mergeCell ref="T13:T14"/>
    <mergeCell ref="T15:T20"/>
    <mergeCell ref="T26:T32"/>
    <mergeCell ref="T21:T25"/>
    <mergeCell ref="T33:T38"/>
    <mergeCell ref="T39:T41"/>
  </mergeCells>
  <phoneticPr fontId="2"/>
  <pageMargins left="0.78740157480314965" right="0.78740157480314965" top="0.39370078740157483" bottom="0.19685039370078741" header="0" footer="0"/>
  <pageSetup paperSize="9"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T63"/>
  <sheetViews>
    <sheetView zoomScale="90" zoomScaleNormal="90" zoomScaleSheetLayoutView="90" workbookViewId="0">
      <pane xSplit="4" ySplit="11" topLeftCell="E42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ColWidth="8.88671875" defaultRowHeight="10.199999999999999" customHeight="1" x14ac:dyDescent="0.2"/>
  <cols>
    <col min="1" max="1" width="2.33203125" style="77" customWidth="1"/>
    <col min="2" max="2" width="7" style="77" customWidth="1"/>
    <col min="3" max="3" width="19.21875" style="77" customWidth="1"/>
    <col min="4" max="4" width="16.21875" style="77" customWidth="1"/>
    <col min="5" max="16" width="8.6640625" style="77" customWidth="1"/>
    <col min="17" max="19" width="9.44140625" style="1" customWidth="1"/>
    <col min="20" max="20" width="11.6640625" style="77" customWidth="1"/>
    <col min="21" max="16384" width="8.88671875" style="77"/>
  </cols>
  <sheetData>
    <row r="1" spans="1:20" ht="20.100000000000001" customHeight="1" x14ac:dyDescent="0.2">
      <c r="B1" s="73" t="str">
        <f>羽黒川!B1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6"/>
      <c r="N1" s="76"/>
      <c r="O1" s="76"/>
      <c r="P1" s="76"/>
      <c r="T1" s="76"/>
    </row>
    <row r="2" spans="1:20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T2" s="76"/>
    </row>
    <row r="3" spans="1:20" ht="19.2" customHeight="1" thickBot="1" x14ac:dyDescent="0.25">
      <c r="A3" s="78"/>
      <c r="C3" s="79"/>
      <c r="E3" s="603" t="s">
        <v>1</v>
      </c>
      <c r="F3" s="604"/>
      <c r="G3" s="604"/>
      <c r="H3" s="604"/>
      <c r="I3" s="605"/>
      <c r="J3" s="513"/>
      <c r="K3" s="82"/>
      <c r="L3" s="81"/>
      <c r="M3" s="81"/>
      <c r="N3" s="81"/>
      <c r="O3" s="81"/>
      <c r="P3" s="81"/>
      <c r="Q3" s="2"/>
      <c r="R3" s="2"/>
      <c r="S3" s="2"/>
    </row>
    <row r="4" spans="1:20" ht="19.2" customHeight="1" thickBot="1" x14ac:dyDescent="0.25">
      <c r="A4" s="708" t="s">
        <v>2</v>
      </c>
      <c r="B4" s="709"/>
      <c r="C4" s="83" t="s">
        <v>139</v>
      </c>
      <c r="E4" s="606" t="s">
        <v>668</v>
      </c>
      <c r="F4" s="607"/>
      <c r="G4" s="607"/>
      <c r="H4" s="607"/>
      <c r="I4" s="608"/>
      <c r="J4" s="514"/>
      <c r="K4" s="121"/>
      <c r="L4" s="81"/>
      <c r="M4" s="121"/>
      <c r="N4" s="81"/>
      <c r="O4" s="81"/>
      <c r="P4" s="81"/>
      <c r="Q4" s="2"/>
      <c r="R4" s="2"/>
      <c r="S4" s="2"/>
    </row>
    <row r="5" spans="1:20" ht="10.199999999999999" customHeight="1" thickBo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2"/>
      <c r="R5" s="2"/>
      <c r="S5" s="2"/>
      <c r="T5" s="86"/>
    </row>
    <row r="6" spans="1:20" ht="13.5" customHeight="1" x14ac:dyDescent="0.2">
      <c r="A6" s="710" t="s">
        <v>257</v>
      </c>
      <c r="B6" s="711"/>
      <c r="C6" s="706" t="s">
        <v>258</v>
      </c>
      <c r="D6" s="707"/>
      <c r="E6" s="345">
        <f>原水1系!E6</f>
        <v>45756</v>
      </c>
      <c r="F6" s="344">
        <f>原水1系!F6</f>
        <v>45791</v>
      </c>
      <c r="G6" s="344">
        <f>原水1系!G6</f>
        <v>45812</v>
      </c>
      <c r="H6" s="344">
        <f>原水1系!H6</f>
        <v>45846</v>
      </c>
      <c r="I6" s="344">
        <f>原水1系!I6</f>
        <v>45875</v>
      </c>
      <c r="J6" s="344">
        <f>原水1系!J6</f>
        <v>45903</v>
      </c>
      <c r="K6" s="344">
        <f>原水1系!K6</f>
        <v>45937</v>
      </c>
      <c r="L6" s="344">
        <f>原水1系!L6</f>
        <v>45966</v>
      </c>
      <c r="M6" s="344">
        <f>原水1系!M6</f>
        <v>45994</v>
      </c>
      <c r="N6" s="344">
        <f>原水1系!N6</f>
        <v>46029</v>
      </c>
      <c r="O6" s="344">
        <f>原水1系!O6</f>
        <v>46057</v>
      </c>
      <c r="P6" s="344">
        <f>原水1系!P6</f>
        <v>46085</v>
      </c>
      <c r="Q6" s="582" t="s">
        <v>6</v>
      </c>
      <c r="R6" s="579" t="s">
        <v>7</v>
      </c>
      <c r="S6" s="573" t="s">
        <v>8</v>
      </c>
      <c r="T6" s="690" t="s">
        <v>259</v>
      </c>
    </row>
    <row r="7" spans="1:20" ht="13.5" customHeight="1" x14ac:dyDescent="0.2">
      <c r="A7" s="712"/>
      <c r="B7" s="713"/>
      <c r="C7" s="704" t="s">
        <v>260</v>
      </c>
      <c r="D7" s="705"/>
      <c r="E7" s="88">
        <f>原水1系!E7</f>
        <v>0.4236111111111111</v>
      </c>
      <c r="F7" s="145">
        <f>原水1系!F7</f>
        <v>0.44444444444444442</v>
      </c>
      <c r="G7" s="145">
        <f>原水1系!G7</f>
        <v>0.5625</v>
      </c>
      <c r="H7" s="145">
        <f>原水1系!H7</f>
        <v>0.3923611111111111</v>
      </c>
      <c r="I7" s="145">
        <f>原水1系!I7</f>
        <v>0.39930555555555558</v>
      </c>
      <c r="J7" s="145">
        <f>原水1系!J7</f>
        <v>0.4375</v>
      </c>
      <c r="K7" s="145">
        <f>原水1系!K7</f>
        <v>0.38541666666666669</v>
      </c>
      <c r="L7" s="145">
        <f>原水1系!L7</f>
        <v>0.41319444444444442</v>
      </c>
      <c r="M7" s="145">
        <f>原水1系!M7</f>
        <v>0.44444444444444442</v>
      </c>
      <c r="N7" s="145">
        <f>原水1系!N7</f>
        <v>0.4375</v>
      </c>
      <c r="O7" s="145">
        <f>原水1系!O7</f>
        <v>0.43194444444444446</v>
      </c>
      <c r="P7" s="145">
        <f>原水1系!P7</f>
        <v>0.43402777777777779</v>
      </c>
      <c r="Q7" s="583"/>
      <c r="R7" s="580"/>
      <c r="S7" s="574"/>
      <c r="T7" s="691"/>
    </row>
    <row r="8" spans="1:20" ht="13.5" customHeight="1" x14ac:dyDescent="0.2">
      <c r="A8" s="712"/>
      <c r="B8" s="713"/>
      <c r="C8" s="704" t="s">
        <v>261</v>
      </c>
      <c r="D8" s="705"/>
      <c r="E8" s="88" t="str">
        <f>原水1系!E8</f>
        <v>曇</v>
      </c>
      <c r="F8" s="145" t="str">
        <f>原水1系!F8</f>
        <v>晴</v>
      </c>
      <c r="G8" s="145" t="str">
        <f>原水1系!G8</f>
        <v>雨</v>
      </c>
      <c r="H8" s="145" t="str">
        <f>原水1系!H8</f>
        <v>晴</v>
      </c>
      <c r="I8" s="145" t="str">
        <f>原水1系!I8</f>
        <v>曇/雨</v>
      </c>
      <c r="J8" s="145" t="str">
        <f>原水1系!J8</f>
        <v>晴</v>
      </c>
      <c r="K8" s="145" t="str">
        <f>原水1系!K8</f>
        <v>曇</v>
      </c>
      <c r="L8" s="145" t="str">
        <f>原水1系!L8</f>
        <v>晴</v>
      </c>
      <c r="M8" s="145" t="str">
        <f>原水1系!M8</f>
        <v>晴/雨</v>
      </c>
      <c r="N8" s="145" t="str">
        <f>原水1系!N8</f>
        <v>雪</v>
      </c>
      <c r="O8" s="145" t="str">
        <f>原水1系!O8</f>
        <v>晴</v>
      </c>
      <c r="P8" s="145" t="str">
        <f>原水1系!P8</f>
        <v>雪</v>
      </c>
      <c r="Q8" s="583"/>
      <c r="R8" s="580"/>
      <c r="S8" s="574"/>
      <c r="T8" s="691"/>
    </row>
    <row r="9" spans="1:20" ht="13.5" customHeight="1" x14ac:dyDescent="0.2">
      <c r="A9" s="712"/>
      <c r="B9" s="713"/>
      <c r="C9" s="704" t="s">
        <v>262</v>
      </c>
      <c r="D9" s="705"/>
      <c r="E9" s="308" t="str">
        <f>原水1系!E9</f>
        <v>曇/雨</v>
      </c>
      <c r="F9" s="147" t="str">
        <f>原水1系!F9</f>
        <v>曇</v>
      </c>
      <c r="G9" s="147" t="str">
        <f>原水1系!G9</f>
        <v>晴</v>
      </c>
      <c r="H9" s="147" t="str">
        <f>原水1系!H9</f>
        <v>曇</v>
      </c>
      <c r="I9" s="147" t="str">
        <f>原水1系!I9</f>
        <v>雨</v>
      </c>
      <c r="J9" s="147" t="str">
        <f>原水1系!J9</f>
        <v>雨/晴</v>
      </c>
      <c r="K9" s="147" t="str">
        <f>原水1系!K9</f>
        <v>曇</v>
      </c>
      <c r="L9" s="147" t="str">
        <f>原水1系!L9</f>
        <v>晴</v>
      </c>
      <c r="M9" s="147" t="str">
        <f>原水1系!M9</f>
        <v>曇</v>
      </c>
      <c r="N9" s="147" t="str">
        <f>原水1系!N9</f>
        <v>曇</v>
      </c>
      <c r="O9" s="147" t="str">
        <f>原水1系!O9</f>
        <v>晴</v>
      </c>
      <c r="P9" s="147" t="str">
        <f>原水1系!P9</f>
        <v>雪</v>
      </c>
      <c r="Q9" s="584"/>
      <c r="R9" s="581"/>
      <c r="S9" s="575"/>
      <c r="T9" s="691"/>
    </row>
    <row r="10" spans="1:20" ht="13.5" customHeight="1" x14ac:dyDescent="0.2">
      <c r="A10" s="712"/>
      <c r="B10" s="713"/>
      <c r="C10" s="704" t="s">
        <v>263</v>
      </c>
      <c r="D10" s="705"/>
      <c r="E10" s="361">
        <f>原水1系!E10</f>
        <v>8.6999999999999993</v>
      </c>
      <c r="F10" s="148">
        <f>原水1系!F10</f>
        <v>18.100000000000001</v>
      </c>
      <c r="G10" s="148">
        <f>原水1系!G10</f>
        <v>20</v>
      </c>
      <c r="H10" s="148">
        <f>原水1系!H10</f>
        <v>31</v>
      </c>
      <c r="I10" s="148">
        <f>原水1系!I10</f>
        <v>24.2</v>
      </c>
      <c r="J10" s="148">
        <f>原水1系!J10</f>
        <v>27</v>
      </c>
      <c r="K10" s="148">
        <f>原水1系!K10</f>
        <v>20.6</v>
      </c>
      <c r="L10" s="148">
        <f>原水1系!L10</f>
        <v>11</v>
      </c>
      <c r="M10" s="148">
        <f>原水1系!M10</f>
        <v>7.9</v>
      </c>
      <c r="N10" s="148">
        <f>原水1系!N10</f>
        <v>1.2</v>
      </c>
      <c r="O10" s="148">
        <f>原水1系!O10</f>
        <v>1.5</v>
      </c>
      <c r="P10" s="146">
        <f>原水1系!P10</f>
        <v>2.2000000000000002</v>
      </c>
      <c r="Q10" s="12">
        <f>MAXA(E10:P10)</f>
        <v>31</v>
      </c>
      <c r="R10" s="188">
        <f>MIN(E10:P10)</f>
        <v>1.2</v>
      </c>
      <c r="S10" s="195">
        <f>AVERAGE(E10:P10)</f>
        <v>14.449999999999998</v>
      </c>
      <c r="T10" s="691"/>
    </row>
    <row r="11" spans="1:20" ht="13.5" customHeight="1" thickBot="1" x14ac:dyDescent="0.25">
      <c r="A11" s="712"/>
      <c r="B11" s="713"/>
      <c r="C11" s="704" t="s">
        <v>264</v>
      </c>
      <c r="D11" s="705"/>
      <c r="E11" s="91">
        <f>原水1系!E11</f>
        <v>6.6</v>
      </c>
      <c r="F11" s="171">
        <f>原水1系!F11</f>
        <v>13.1</v>
      </c>
      <c r="G11" s="171">
        <f>原水1系!G11</f>
        <v>16.7</v>
      </c>
      <c r="H11" s="171">
        <f>原水1系!H11</f>
        <v>22.1</v>
      </c>
      <c r="I11" s="171">
        <f>原水1系!I11</f>
        <v>17.3</v>
      </c>
      <c r="J11" s="171">
        <f>原水1系!J11</f>
        <v>18.7</v>
      </c>
      <c r="K11" s="171">
        <f>原水1系!K11</f>
        <v>17.5</v>
      </c>
      <c r="L11" s="171">
        <f>原水1系!L11</f>
        <v>11.2</v>
      </c>
      <c r="M11" s="171">
        <f>原水1系!M11</f>
        <v>7.7</v>
      </c>
      <c r="N11" s="171">
        <f>原水1系!N11</f>
        <v>4</v>
      </c>
      <c r="O11" s="171">
        <f>原水1系!O11</f>
        <v>2.2999999999999998</v>
      </c>
      <c r="P11" s="216">
        <f>原水1系!P11</f>
        <v>3.9</v>
      </c>
      <c r="Q11" s="37">
        <f>MAXA(E11:P11)</f>
        <v>22.1</v>
      </c>
      <c r="R11" s="188">
        <f>MIN(E11:P11)</f>
        <v>2.2999999999999998</v>
      </c>
      <c r="S11" s="195">
        <f>AVERAGE(E11:P11)</f>
        <v>11.758333333333335</v>
      </c>
      <c r="T11" s="691"/>
    </row>
    <row r="12" spans="1:20" s="92" customFormat="1" ht="13.5" customHeight="1" x14ac:dyDescent="0.2">
      <c r="A12" s="682" t="s">
        <v>265</v>
      </c>
      <c r="B12" s="683"/>
      <c r="C12" s="683"/>
      <c r="D12" s="234" t="s">
        <v>16</v>
      </c>
      <c r="E12" s="365"/>
      <c r="F12" s="366"/>
      <c r="G12" s="366"/>
      <c r="H12" s="366"/>
      <c r="I12" s="366"/>
      <c r="J12" s="367" t="s">
        <v>365</v>
      </c>
      <c r="K12" s="367" t="s">
        <v>366</v>
      </c>
      <c r="L12" s="366"/>
      <c r="M12" s="366"/>
      <c r="N12" s="366"/>
      <c r="O12" s="366"/>
      <c r="P12" s="366"/>
      <c r="Q12" s="651"/>
      <c r="R12" s="593"/>
      <c r="S12" s="652"/>
      <c r="T12" s="244"/>
    </row>
    <row r="13" spans="1:20" ht="13.5" customHeight="1" x14ac:dyDescent="0.2">
      <c r="A13" s="110">
        <v>1</v>
      </c>
      <c r="B13" s="686" t="s">
        <v>267</v>
      </c>
      <c r="C13" s="687"/>
      <c r="D13" s="420" t="s">
        <v>24</v>
      </c>
      <c r="E13" s="285" t="s">
        <v>100</v>
      </c>
      <c r="F13" s="380"/>
      <c r="G13" s="290"/>
      <c r="H13" s="286" t="s">
        <v>100</v>
      </c>
      <c r="I13" s="290"/>
      <c r="J13" s="286"/>
      <c r="K13" s="286" t="s">
        <v>100</v>
      </c>
      <c r="L13" s="286"/>
      <c r="M13" s="286"/>
      <c r="N13" s="286" t="s">
        <v>100</v>
      </c>
      <c r="O13" s="286"/>
      <c r="P13" s="286"/>
      <c r="Q13" s="287" t="s">
        <v>100</v>
      </c>
      <c r="R13" s="288" t="s">
        <v>100</v>
      </c>
      <c r="S13" s="289" t="s">
        <v>100</v>
      </c>
      <c r="T13" s="684" t="s">
        <v>268</v>
      </c>
    </row>
    <row r="14" spans="1:20" ht="13.5" customHeight="1" x14ac:dyDescent="0.2">
      <c r="A14" s="94">
        <v>2</v>
      </c>
      <c r="B14" s="674" t="s">
        <v>269</v>
      </c>
      <c r="C14" s="675"/>
      <c r="D14" s="420" t="s">
        <v>24</v>
      </c>
      <c r="E14" s="98" t="s">
        <v>100</v>
      </c>
      <c r="F14" s="381"/>
      <c r="G14" s="163"/>
      <c r="H14" s="176" t="s">
        <v>100</v>
      </c>
      <c r="I14" s="163"/>
      <c r="J14" s="176"/>
      <c r="K14" s="176" t="s">
        <v>100</v>
      </c>
      <c r="L14" s="176"/>
      <c r="M14" s="176"/>
      <c r="N14" s="176" t="s">
        <v>100</v>
      </c>
      <c r="O14" s="176"/>
      <c r="P14" s="176"/>
      <c r="Q14" s="28" t="s">
        <v>100</v>
      </c>
      <c r="R14" s="160" t="s">
        <v>100</v>
      </c>
      <c r="S14" s="289" t="s">
        <v>100</v>
      </c>
      <c r="T14" s="684"/>
    </row>
    <row r="15" spans="1:20" ht="13.5" customHeight="1" x14ac:dyDescent="0.2">
      <c r="A15" s="94">
        <v>3</v>
      </c>
      <c r="B15" s="674" t="s">
        <v>271</v>
      </c>
      <c r="C15" s="675"/>
      <c r="D15" s="420" t="s">
        <v>24</v>
      </c>
      <c r="E15" s="99" t="s">
        <v>141</v>
      </c>
      <c r="F15" s="382"/>
      <c r="G15" s="164"/>
      <c r="H15" s="177" t="s">
        <v>141</v>
      </c>
      <c r="I15" s="164"/>
      <c r="J15" s="177"/>
      <c r="K15" s="177" t="s">
        <v>141</v>
      </c>
      <c r="L15" s="177"/>
      <c r="M15" s="177"/>
      <c r="N15" s="177" t="s">
        <v>141</v>
      </c>
      <c r="O15" s="177"/>
      <c r="P15" s="177"/>
      <c r="Q15" s="23" t="s">
        <v>141</v>
      </c>
      <c r="R15" s="24" t="s">
        <v>141</v>
      </c>
      <c r="S15" s="289" t="s">
        <v>141</v>
      </c>
      <c r="T15" s="684"/>
    </row>
    <row r="16" spans="1:20" ht="13.5" customHeight="1" x14ac:dyDescent="0.2">
      <c r="A16" s="94">
        <v>5</v>
      </c>
      <c r="B16" s="674" t="s">
        <v>272</v>
      </c>
      <c r="C16" s="675"/>
      <c r="D16" s="420" t="s">
        <v>24</v>
      </c>
      <c r="E16" s="98" t="s">
        <v>100</v>
      </c>
      <c r="F16" s="381"/>
      <c r="G16" s="163"/>
      <c r="H16" s="176" t="s">
        <v>100</v>
      </c>
      <c r="I16" s="163"/>
      <c r="J16" s="176"/>
      <c r="K16" s="176" t="s">
        <v>100</v>
      </c>
      <c r="L16" s="176"/>
      <c r="M16" s="176"/>
      <c r="N16" s="176" t="s">
        <v>100</v>
      </c>
      <c r="O16" s="176"/>
      <c r="P16" s="176"/>
      <c r="Q16" s="28" t="s">
        <v>100</v>
      </c>
      <c r="R16" s="160" t="s">
        <v>100</v>
      </c>
      <c r="S16" s="289" t="s">
        <v>100</v>
      </c>
      <c r="T16" s="806" t="s">
        <v>44</v>
      </c>
    </row>
    <row r="17" spans="1:20" ht="13.5" customHeight="1" x14ac:dyDescent="0.2">
      <c r="A17" s="94">
        <v>8</v>
      </c>
      <c r="B17" s="674" t="s">
        <v>273</v>
      </c>
      <c r="C17" s="675"/>
      <c r="D17" s="420" t="s">
        <v>24</v>
      </c>
      <c r="E17" s="98" t="s">
        <v>100</v>
      </c>
      <c r="F17" s="381"/>
      <c r="G17" s="163"/>
      <c r="H17" s="176" t="s">
        <v>100</v>
      </c>
      <c r="I17" s="163"/>
      <c r="J17" s="176"/>
      <c r="K17" s="176" t="s">
        <v>100</v>
      </c>
      <c r="L17" s="176"/>
      <c r="M17" s="176"/>
      <c r="N17" s="176" t="s">
        <v>100</v>
      </c>
      <c r="O17" s="176"/>
      <c r="P17" s="176"/>
      <c r="Q17" s="28" t="s">
        <v>100</v>
      </c>
      <c r="R17" s="160" t="s">
        <v>100</v>
      </c>
      <c r="S17" s="289" t="s">
        <v>100</v>
      </c>
      <c r="T17" s="806"/>
    </row>
    <row r="18" spans="1:20" ht="13.5" customHeight="1" x14ac:dyDescent="0.2">
      <c r="A18" s="94">
        <v>9</v>
      </c>
      <c r="B18" s="674" t="s">
        <v>275</v>
      </c>
      <c r="C18" s="675"/>
      <c r="D18" s="420" t="s">
        <v>24</v>
      </c>
      <c r="E18" s="99" t="s">
        <v>165</v>
      </c>
      <c r="F18" s="382"/>
      <c r="G18" s="164"/>
      <c r="H18" s="177" t="s">
        <v>165</v>
      </c>
      <c r="I18" s="164"/>
      <c r="J18" s="177"/>
      <c r="K18" s="177" t="s">
        <v>165</v>
      </c>
      <c r="L18" s="177"/>
      <c r="M18" s="177"/>
      <c r="N18" s="177" t="s">
        <v>165</v>
      </c>
      <c r="O18" s="177"/>
      <c r="P18" s="177"/>
      <c r="Q18" s="23" t="s">
        <v>165</v>
      </c>
      <c r="R18" s="24" t="s">
        <v>165</v>
      </c>
      <c r="S18" s="289" t="s">
        <v>165</v>
      </c>
      <c r="T18" s="806"/>
    </row>
    <row r="19" spans="1:20" ht="13.5" customHeight="1" x14ac:dyDescent="0.2">
      <c r="A19" s="94">
        <v>10</v>
      </c>
      <c r="B19" s="674" t="s">
        <v>276</v>
      </c>
      <c r="C19" s="675"/>
      <c r="D19" s="420" t="s">
        <v>24</v>
      </c>
      <c r="E19" s="308"/>
      <c r="F19" s="383"/>
      <c r="G19" s="146"/>
      <c r="H19" s="147"/>
      <c r="I19" s="146"/>
      <c r="J19" s="148"/>
      <c r="K19" s="147"/>
      <c r="L19" s="148"/>
      <c r="M19" s="148"/>
      <c r="N19" s="146"/>
      <c r="O19" s="148"/>
      <c r="P19" s="148"/>
      <c r="Q19" s="23" t="s">
        <v>22</v>
      </c>
      <c r="R19" s="24" t="s">
        <v>22</v>
      </c>
      <c r="S19" s="197" t="s">
        <v>22</v>
      </c>
      <c r="T19" s="670" t="s">
        <v>277</v>
      </c>
    </row>
    <row r="20" spans="1:20" ht="13.5" customHeight="1" x14ac:dyDescent="0.2">
      <c r="A20" s="94">
        <v>12</v>
      </c>
      <c r="B20" s="674" t="s">
        <v>278</v>
      </c>
      <c r="C20" s="675"/>
      <c r="D20" s="420" t="s">
        <v>24</v>
      </c>
      <c r="E20" s="308"/>
      <c r="F20" s="383"/>
      <c r="G20" s="146"/>
      <c r="H20" s="147"/>
      <c r="I20" s="146"/>
      <c r="J20" s="148"/>
      <c r="K20" s="147"/>
      <c r="L20" s="148"/>
      <c r="M20" s="148"/>
      <c r="N20" s="146"/>
      <c r="O20" s="148"/>
      <c r="P20" s="148"/>
      <c r="Q20" s="23" t="s">
        <v>22</v>
      </c>
      <c r="R20" s="24" t="s">
        <v>22</v>
      </c>
      <c r="S20" s="197" t="s">
        <v>22</v>
      </c>
      <c r="T20" s="671"/>
    </row>
    <row r="21" spans="1:20" ht="13.5" customHeight="1" x14ac:dyDescent="0.2">
      <c r="A21" s="94">
        <v>13</v>
      </c>
      <c r="B21" s="674" t="s">
        <v>279</v>
      </c>
      <c r="C21" s="675"/>
      <c r="D21" s="420" t="s">
        <v>24</v>
      </c>
      <c r="E21" s="308"/>
      <c r="F21" s="383"/>
      <c r="G21" s="146"/>
      <c r="H21" s="147"/>
      <c r="I21" s="146"/>
      <c r="J21" s="148"/>
      <c r="K21" s="147"/>
      <c r="L21" s="148"/>
      <c r="M21" s="148"/>
      <c r="N21" s="146"/>
      <c r="O21" s="148"/>
      <c r="P21" s="148"/>
      <c r="Q21" s="23" t="s">
        <v>22</v>
      </c>
      <c r="R21" s="24" t="s">
        <v>22</v>
      </c>
      <c r="S21" s="197" t="s">
        <v>22</v>
      </c>
      <c r="T21" s="670" t="s">
        <v>353</v>
      </c>
    </row>
    <row r="22" spans="1:20" ht="13.5" customHeight="1" x14ac:dyDescent="0.2">
      <c r="A22" s="94">
        <v>14</v>
      </c>
      <c r="B22" s="674" t="s">
        <v>281</v>
      </c>
      <c r="C22" s="675"/>
      <c r="D22" s="420" t="s">
        <v>24</v>
      </c>
      <c r="E22" s="308"/>
      <c r="F22" s="383"/>
      <c r="G22" s="146"/>
      <c r="H22" s="147"/>
      <c r="I22" s="146"/>
      <c r="J22" s="148"/>
      <c r="K22" s="147"/>
      <c r="L22" s="148"/>
      <c r="M22" s="148"/>
      <c r="N22" s="146"/>
      <c r="O22" s="148"/>
      <c r="P22" s="148"/>
      <c r="Q22" s="23" t="s">
        <v>22</v>
      </c>
      <c r="R22" s="24" t="s">
        <v>22</v>
      </c>
      <c r="S22" s="197" t="s">
        <v>22</v>
      </c>
      <c r="T22" s="671"/>
    </row>
    <row r="23" spans="1:20" ht="22.5" customHeight="1" x14ac:dyDescent="0.2">
      <c r="A23" s="94">
        <v>15</v>
      </c>
      <c r="B23" s="674" t="s">
        <v>283</v>
      </c>
      <c r="C23" s="675"/>
      <c r="D23" s="420" t="s">
        <v>24</v>
      </c>
      <c r="E23" s="321"/>
      <c r="F23" s="487">
        <v>0</v>
      </c>
      <c r="G23" s="155"/>
      <c r="H23" s="487">
        <v>0</v>
      </c>
      <c r="I23" s="155"/>
      <c r="J23" s="487">
        <v>0</v>
      </c>
      <c r="K23" s="155"/>
      <c r="L23" s="322"/>
      <c r="M23" s="322"/>
      <c r="N23" s="155"/>
      <c r="O23" s="322"/>
      <c r="P23" s="322"/>
      <c r="Q23" s="433">
        <v>0</v>
      </c>
      <c r="R23" s="434">
        <v>0</v>
      </c>
      <c r="S23" s="435">
        <v>0</v>
      </c>
      <c r="T23" s="100" t="s">
        <v>284</v>
      </c>
    </row>
    <row r="24" spans="1:20" ht="13.5" customHeight="1" x14ac:dyDescent="0.2">
      <c r="A24" s="94">
        <v>16</v>
      </c>
      <c r="B24" s="674" t="s">
        <v>285</v>
      </c>
      <c r="C24" s="675"/>
      <c r="D24" s="420" t="s">
        <v>24</v>
      </c>
      <c r="E24" s="308"/>
      <c r="F24" s="383"/>
      <c r="G24" s="146"/>
      <c r="H24" s="147"/>
      <c r="I24" s="146"/>
      <c r="J24" s="148"/>
      <c r="K24" s="147"/>
      <c r="L24" s="148"/>
      <c r="M24" s="148"/>
      <c r="N24" s="146"/>
      <c r="O24" s="148"/>
      <c r="P24" s="148"/>
      <c r="Q24" s="23" t="s">
        <v>22</v>
      </c>
      <c r="R24" s="24" t="s">
        <v>22</v>
      </c>
      <c r="S24" s="197" t="s">
        <v>22</v>
      </c>
      <c r="T24" s="100" t="s">
        <v>277</v>
      </c>
    </row>
    <row r="25" spans="1:20" ht="13.5" customHeight="1" x14ac:dyDescent="0.2">
      <c r="A25" s="94">
        <v>17</v>
      </c>
      <c r="B25" s="674" t="s">
        <v>287</v>
      </c>
      <c r="C25" s="675"/>
      <c r="D25" s="420" t="s">
        <v>24</v>
      </c>
      <c r="E25" s="21">
        <v>13</v>
      </c>
      <c r="F25" s="20"/>
      <c r="G25" s="190"/>
      <c r="H25" s="20">
        <v>15</v>
      </c>
      <c r="I25" s="20"/>
      <c r="J25" s="20"/>
      <c r="K25" s="20">
        <v>19</v>
      </c>
      <c r="L25" s="20"/>
      <c r="M25" s="20"/>
      <c r="N25" s="20">
        <v>15</v>
      </c>
      <c r="O25" s="20"/>
      <c r="P25" s="190"/>
      <c r="Q25" s="417">
        <v>19</v>
      </c>
      <c r="R25" s="418">
        <v>13</v>
      </c>
      <c r="S25" s="196">
        <v>16</v>
      </c>
      <c r="T25" s="102" t="s">
        <v>39</v>
      </c>
    </row>
    <row r="26" spans="1:20" ht="13.5" customHeight="1" x14ac:dyDescent="0.2">
      <c r="A26" s="94">
        <v>18</v>
      </c>
      <c r="B26" s="674" t="s">
        <v>71</v>
      </c>
      <c r="C26" s="675"/>
      <c r="D26" s="420" t="s">
        <v>24</v>
      </c>
      <c r="E26" s="23">
        <v>0.01</v>
      </c>
      <c r="F26" s="24"/>
      <c r="G26" s="191"/>
      <c r="H26" s="24">
        <v>2.7E-2</v>
      </c>
      <c r="I26" s="24"/>
      <c r="J26" s="24"/>
      <c r="K26" s="24">
        <v>7.4999999999999997E-2</v>
      </c>
      <c r="L26" s="24"/>
      <c r="M26" s="24"/>
      <c r="N26" s="24">
        <v>1.4999999999999999E-2</v>
      </c>
      <c r="O26" s="24"/>
      <c r="P26" s="191"/>
      <c r="Q26" s="23">
        <v>7.4999999999999997E-2</v>
      </c>
      <c r="R26" s="24">
        <v>0.01</v>
      </c>
      <c r="S26" s="197">
        <v>3.2000000000000001E-2</v>
      </c>
      <c r="T26" s="100" t="s">
        <v>25</v>
      </c>
    </row>
    <row r="27" spans="1:20" ht="13.5" customHeight="1" x14ac:dyDescent="0.2">
      <c r="A27" s="94">
        <v>19</v>
      </c>
      <c r="B27" s="674" t="s">
        <v>289</v>
      </c>
      <c r="C27" s="675"/>
      <c r="D27" s="420" t="s">
        <v>24</v>
      </c>
      <c r="E27" s="101">
        <v>4</v>
      </c>
      <c r="F27" s="383"/>
      <c r="G27" s="146"/>
      <c r="H27" s="337">
        <v>3</v>
      </c>
      <c r="I27" s="146"/>
      <c r="J27" s="148"/>
      <c r="K27" s="337">
        <v>3</v>
      </c>
      <c r="L27" s="148"/>
      <c r="M27" s="148"/>
      <c r="N27" s="337">
        <v>3</v>
      </c>
      <c r="O27" s="148"/>
      <c r="P27" s="148"/>
      <c r="Q27" s="21">
        <v>4</v>
      </c>
      <c r="R27" s="20">
        <v>3</v>
      </c>
      <c r="S27" s="196">
        <v>3.2</v>
      </c>
      <c r="T27" s="103" t="s">
        <v>39</v>
      </c>
    </row>
    <row r="28" spans="1:20" ht="13.5" customHeight="1" x14ac:dyDescent="0.2">
      <c r="A28" s="94">
        <v>20</v>
      </c>
      <c r="B28" s="674" t="s">
        <v>291</v>
      </c>
      <c r="C28" s="675"/>
      <c r="D28" s="420" t="s">
        <v>24</v>
      </c>
      <c r="E28" s="98" t="s">
        <v>100</v>
      </c>
      <c r="F28" s="381"/>
      <c r="G28" s="163"/>
      <c r="H28" s="176" t="s">
        <v>100</v>
      </c>
      <c r="I28" s="163"/>
      <c r="J28" s="176"/>
      <c r="K28" s="176" t="s">
        <v>100</v>
      </c>
      <c r="L28" s="176"/>
      <c r="M28" s="176"/>
      <c r="N28" s="176" t="s">
        <v>100</v>
      </c>
      <c r="O28" s="176"/>
      <c r="P28" s="176"/>
      <c r="Q28" s="28" t="s">
        <v>100</v>
      </c>
      <c r="R28" s="160" t="s">
        <v>100</v>
      </c>
      <c r="S28" s="199" t="s">
        <v>100</v>
      </c>
      <c r="T28" s="806" t="s">
        <v>44</v>
      </c>
    </row>
    <row r="29" spans="1:20" ht="13.5" customHeight="1" x14ac:dyDescent="0.2">
      <c r="A29" s="94">
        <v>21</v>
      </c>
      <c r="B29" s="674" t="s">
        <v>292</v>
      </c>
      <c r="C29" s="675"/>
      <c r="D29" s="420" t="s">
        <v>24</v>
      </c>
      <c r="E29" s="99" t="s">
        <v>124</v>
      </c>
      <c r="F29" s="382"/>
      <c r="G29" s="164"/>
      <c r="H29" s="177" t="s">
        <v>124</v>
      </c>
      <c r="I29" s="164"/>
      <c r="J29" s="177"/>
      <c r="K29" s="177" t="s">
        <v>124</v>
      </c>
      <c r="L29" s="177"/>
      <c r="M29" s="177"/>
      <c r="N29" s="177" t="s">
        <v>124</v>
      </c>
      <c r="O29" s="177"/>
      <c r="P29" s="177"/>
      <c r="Q29" s="23" t="s">
        <v>124</v>
      </c>
      <c r="R29" s="24" t="s">
        <v>124</v>
      </c>
      <c r="S29" s="197" t="s">
        <v>124</v>
      </c>
      <c r="T29" s="806"/>
    </row>
    <row r="30" spans="1:20" ht="13.5" customHeight="1" x14ac:dyDescent="0.2">
      <c r="A30" s="94">
        <v>22</v>
      </c>
      <c r="B30" s="672" t="s">
        <v>293</v>
      </c>
      <c r="C30" s="673"/>
      <c r="D30" s="420" t="s">
        <v>24</v>
      </c>
      <c r="E30" s="308"/>
      <c r="F30" s="383"/>
      <c r="G30" s="146"/>
      <c r="H30" s="144"/>
      <c r="I30" s="146"/>
      <c r="J30" s="148"/>
      <c r="K30" s="144"/>
      <c r="L30" s="148"/>
      <c r="M30" s="148"/>
      <c r="N30" s="144"/>
      <c r="O30" s="148"/>
      <c r="P30" s="148"/>
      <c r="Q30" s="23" t="s">
        <v>22</v>
      </c>
      <c r="R30" s="24" t="s">
        <v>22</v>
      </c>
      <c r="S30" s="197" t="s">
        <v>22</v>
      </c>
      <c r="T30" s="670" t="s">
        <v>73</v>
      </c>
    </row>
    <row r="31" spans="1:20" ht="13.5" customHeight="1" x14ac:dyDescent="0.2">
      <c r="A31" s="94">
        <v>23</v>
      </c>
      <c r="B31" s="674" t="s">
        <v>121</v>
      </c>
      <c r="C31" s="675"/>
      <c r="D31" s="436" t="s">
        <v>21</v>
      </c>
      <c r="E31" s="419">
        <v>2</v>
      </c>
      <c r="F31" s="337"/>
      <c r="G31" s="400"/>
      <c r="H31" s="337">
        <v>1</v>
      </c>
      <c r="I31" s="312"/>
      <c r="J31" s="312"/>
      <c r="K31" s="337">
        <v>1</v>
      </c>
      <c r="L31" s="312"/>
      <c r="M31" s="312"/>
      <c r="N31" s="337">
        <v>1</v>
      </c>
      <c r="O31" s="312"/>
      <c r="P31" s="312"/>
      <c r="Q31" s="21">
        <v>2</v>
      </c>
      <c r="R31" s="20">
        <v>1</v>
      </c>
      <c r="S31" s="196">
        <v>1</v>
      </c>
      <c r="T31" s="671"/>
    </row>
    <row r="32" spans="1:20" ht="13.5" customHeight="1" x14ac:dyDescent="0.2">
      <c r="A32" s="94">
        <v>24</v>
      </c>
      <c r="B32" s="674" t="s">
        <v>74</v>
      </c>
      <c r="C32" s="675"/>
      <c r="D32" s="89" t="s">
        <v>91</v>
      </c>
      <c r="E32" s="21">
        <v>49</v>
      </c>
      <c r="F32" s="20"/>
      <c r="G32" s="387"/>
      <c r="H32" s="20">
        <v>51</v>
      </c>
      <c r="I32" s="387"/>
      <c r="J32" s="387"/>
      <c r="K32" s="20">
        <v>65</v>
      </c>
      <c r="L32" s="387"/>
      <c r="M32" s="387"/>
      <c r="N32" s="20">
        <v>47</v>
      </c>
      <c r="O32" s="387"/>
      <c r="P32" s="387"/>
      <c r="Q32" s="21">
        <v>65</v>
      </c>
      <c r="R32" s="20">
        <v>47</v>
      </c>
      <c r="S32" s="196">
        <v>53</v>
      </c>
      <c r="T32" s="100" t="s">
        <v>39</v>
      </c>
    </row>
    <row r="33" spans="1:20" ht="13.5" customHeight="1" x14ac:dyDescent="0.2">
      <c r="A33" s="94">
        <v>25</v>
      </c>
      <c r="B33" s="674" t="s">
        <v>87</v>
      </c>
      <c r="C33" s="675"/>
      <c r="D33" s="89" t="s">
        <v>86</v>
      </c>
      <c r="E33" s="350">
        <v>2</v>
      </c>
      <c r="F33" s="188">
        <v>1.5</v>
      </c>
      <c r="G33" s="188">
        <v>1.9</v>
      </c>
      <c r="H33" s="188">
        <v>1.3</v>
      </c>
      <c r="I33" s="188">
        <v>1.5</v>
      </c>
      <c r="J33" s="188">
        <v>4.9000000000000004</v>
      </c>
      <c r="K33" s="188">
        <v>4.2</v>
      </c>
      <c r="L33" s="188">
        <v>7</v>
      </c>
      <c r="M33" s="188">
        <v>2.2999999999999998</v>
      </c>
      <c r="N33" s="188">
        <v>1.6</v>
      </c>
      <c r="O33" s="188">
        <v>1.1000000000000001</v>
      </c>
      <c r="P33" s="188">
        <v>1</v>
      </c>
      <c r="Q33" s="12">
        <v>7</v>
      </c>
      <c r="R33" s="11">
        <v>1</v>
      </c>
      <c r="S33" s="195">
        <v>2.5</v>
      </c>
      <c r="T33" s="670" t="s">
        <v>73</v>
      </c>
    </row>
    <row r="34" spans="1:20" ht="13.5" customHeight="1" x14ac:dyDescent="0.2">
      <c r="A34" s="94">
        <v>26</v>
      </c>
      <c r="B34" s="674" t="s">
        <v>679</v>
      </c>
      <c r="C34" s="675"/>
      <c r="D34" s="89" t="s">
        <v>22</v>
      </c>
      <c r="E34" s="350">
        <v>6.7</v>
      </c>
      <c r="F34" s="11">
        <v>6.9</v>
      </c>
      <c r="G34" s="11">
        <v>7.1</v>
      </c>
      <c r="H34" s="11">
        <v>6.9</v>
      </c>
      <c r="I34" s="11">
        <v>6.8</v>
      </c>
      <c r="J34" s="11">
        <v>6.7</v>
      </c>
      <c r="K34" s="11">
        <v>6.7</v>
      </c>
      <c r="L34" s="11">
        <v>6.6</v>
      </c>
      <c r="M34" s="11">
        <v>6.7</v>
      </c>
      <c r="N34" s="11">
        <v>6.6</v>
      </c>
      <c r="O34" s="11">
        <v>6.9</v>
      </c>
      <c r="P34" s="11">
        <v>6.7</v>
      </c>
      <c r="Q34" s="12">
        <v>7.1</v>
      </c>
      <c r="R34" s="11">
        <v>6.6</v>
      </c>
      <c r="S34" s="195">
        <v>6.8</v>
      </c>
      <c r="T34" s="681"/>
    </row>
    <row r="35" spans="1:20" ht="13.5" customHeight="1" x14ac:dyDescent="0.2">
      <c r="A35" s="105">
        <v>27</v>
      </c>
      <c r="B35" s="674" t="s">
        <v>297</v>
      </c>
      <c r="C35" s="675"/>
      <c r="D35" s="89" t="s">
        <v>22</v>
      </c>
      <c r="E35" s="90">
        <v>-3.3</v>
      </c>
      <c r="F35" s="383"/>
      <c r="G35" s="146"/>
      <c r="H35" s="144">
        <v>-2.7</v>
      </c>
      <c r="I35" s="146"/>
      <c r="J35" s="148"/>
      <c r="K35" s="144">
        <v>-2.8</v>
      </c>
      <c r="L35" s="148"/>
      <c r="M35" s="148"/>
      <c r="N35" s="148">
        <v>-3.3</v>
      </c>
      <c r="O35" s="148"/>
      <c r="P35" s="176"/>
      <c r="Q35" s="12">
        <v>-2.7</v>
      </c>
      <c r="R35" s="11">
        <v>-3.3</v>
      </c>
      <c r="S35" s="195">
        <v>-3</v>
      </c>
      <c r="T35" s="671"/>
    </row>
    <row r="36" spans="1:20" ht="12.75" customHeight="1" x14ac:dyDescent="0.2">
      <c r="A36" s="105">
        <v>28</v>
      </c>
      <c r="B36" s="677" t="s">
        <v>298</v>
      </c>
      <c r="C36" s="678"/>
      <c r="D36" s="19" t="s">
        <v>533</v>
      </c>
      <c r="E36" s="340">
        <v>340</v>
      </c>
      <c r="F36" s="384"/>
      <c r="G36" s="166"/>
      <c r="H36" s="212">
        <v>390</v>
      </c>
      <c r="I36" s="166"/>
      <c r="J36" s="212"/>
      <c r="K36" s="212">
        <v>980</v>
      </c>
      <c r="L36" s="212"/>
      <c r="M36" s="212"/>
      <c r="N36" s="212">
        <v>500</v>
      </c>
      <c r="O36" s="212"/>
      <c r="P36" s="212"/>
      <c r="Q36" s="21">
        <v>980</v>
      </c>
      <c r="R36" s="20">
        <v>340</v>
      </c>
      <c r="S36" s="196">
        <v>550</v>
      </c>
      <c r="T36" s="104" t="s">
        <v>299</v>
      </c>
    </row>
    <row r="37" spans="1:20" ht="13.5" customHeight="1" x14ac:dyDescent="0.2">
      <c r="A37" s="94">
        <v>29</v>
      </c>
      <c r="B37" s="95" t="s">
        <v>300</v>
      </c>
      <c r="C37" s="96"/>
      <c r="D37" s="420" t="s">
        <v>24</v>
      </c>
      <c r="E37" s="98" t="s">
        <v>100</v>
      </c>
      <c r="F37" s="381"/>
      <c r="G37" s="163"/>
      <c r="H37" s="176" t="s">
        <v>100</v>
      </c>
      <c r="I37" s="163"/>
      <c r="J37" s="176"/>
      <c r="K37" s="176" t="s">
        <v>100</v>
      </c>
      <c r="L37" s="176"/>
      <c r="M37" s="176"/>
      <c r="N37" s="176" t="s">
        <v>100</v>
      </c>
      <c r="O37" s="176"/>
      <c r="P37" s="176"/>
      <c r="Q37" s="28" t="s">
        <v>100</v>
      </c>
      <c r="R37" s="160" t="s">
        <v>100</v>
      </c>
      <c r="S37" s="199" t="s">
        <v>100</v>
      </c>
      <c r="T37" s="100" t="s">
        <v>44</v>
      </c>
    </row>
    <row r="38" spans="1:20" ht="13.5" customHeight="1" x14ac:dyDescent="0.2">
      <c r="A38" s="94">
        <v>30</v>
      </c>
      <c r="B38" s="674" t="s">
        <v>66</v>
      </c>
      <c r="C38" s="675"/>
      <c r="D38" s="420" t="s">
        <v>24</v>
      </c>
      <c r="E38" s="321">
        <v>0.12</v>
      </c>
      <c r="F38" s="155"/>
      <c r="G38" s="332"/>
      <c r="H38" s="322">
        <v>0.05</v>
      </c>
      <c r="I38" s="155"/>
      <c r="J38" s="322"/>
      <c r="K38" s="322">
        <v>0.14000000000000001</v>
      </c>
      <c r="L38" s="322"/>
      <c r="M38" s="322"/>
      <c r="N38" s="155">
        <v>0.06</v>
      </c>
      <c r="O38" s="322"/>
      <c r="P38" s="346"/>
      <c r="Q38" s="328">
        <v>0.14000000000000001</v>
      </c>
      <c r="R38" s="143">
        <v>0.05</v>
      </c>
      <c r="S38" s="329">
        <v>9.0000000000000011E-2</v>
      </c>
      <c r="T38" s="104" t="s">
        <v>25</v>
      </c>
    </row>
    <row r="39" spans="1:20" ht="24" customHeight="1" thickBot="1" x14ac:dyDescent="0.25">
      <c r="A39" s="108">
        <v>31</v>
      </c>
      <c r="B39" s="679" t="s">
        <v>480</v>
      </c>
      <c r="C39" s="796"/>
      <c r="D39" s="420" t="s">
        <v>24</v>
      </c>
      <c r="E39" s="341" t="s">
        <v>521</v>
      </c>
      <c r="F39" s="385"/>
      <c r="G39" s="326"/>
      <c r="H39" s="326" t="s">
        <v>521</v>
      </c>
      <c r="I39" s="326"/>
      <c r="J39" s="327"/>
      <c r="K39" s="326" t="s">
        <v>521</v>
      </c>
      <c r="L39" s="327"/>
      <c r="M39" s="327"/>
      <c r="N39" s="326" t="s">
        <v>521</v>
      </c>
      <c r="O39" s="327"/>
      <c r="P39" s="327"/>
      <c r="Q39" s="328" t="s">
        <v>521</v>
      </c>
      <c r="R39" s="143" t="s">
        <v>521</v>
      </c>
      <c r="S39" s="329" t="s">
        <v>521</v>
      </c>
      <c r="T39" s="347" t="s">
        <v>73</v>
      </c>
    </row>
    <row r="40" spans="1:20" s="92" customFormat="1" ht="13.5" customHeight="1" x14ac:dyDescent="0.2">
      <c r="A40" s="682" t="s">
        <v>643</v>
      </c>
      <c r="B40" s="683"/>
      <c r="C40" s="683"/>
      <c r="D40" s="234" t="s">
        <v>16</v>
      </c>
      <c r="E40" s="235"/>
      <c r="F40" s="373"/>
      <c r="G40" s="228"/>
      <c r="H40" s="228"/>
      <c r="I40" s="228"/>
      <c r="J40" s="141" t="s">
        <v>365</v>
      </c>
      <c r="K40" s="141" t="s">
        <v>366</v>
      </c>
      <c r="L40" s="228"/>
      <c r="M40" s="228"/>
      <c r="N40" s="228"/>
      <c r="O40" s="228"/>
      <c r="P40" s="228"/>
      <c r="Q40" s="803"/>
      <c r="R40" s="804"/>
      <c r="S40" s="805"/>
      <c r="T40" s="258"/>
    </row>
    <row r="41" spans="1:20" ht="13.5" customHeight="1" x14ac:dyDescent="0.2">
      <c r="A41" s="110">
        <v>1</v>
      </c>
      <c r="B41" s="686" t="s">
        <v>302</v>
      </c>
      <c r="C41" s="799"/>
      <c r="D41" s="420" t="s">
        <v>538</v>
      </c>
      <c r="E41" s="250"/>
      <c r="F41" s="386"/>
      <c r="G41" s="251" t="s">
        <v>540</v>
      </c>
      <c r="H41" s="251"/>
      <c r="I41" s="251" t="s">
        <v>540</v>
      </c>
      <c r="J41" s="251"/>
      <c r="K41" s="251"/>
      <c r="L41" s="251"/>
      <c r="M41" s="251"/>
      <c r="N41" s="251"/>
      <c r="O41" s="251"/>
      <c r="P41" s="318"/>
      <c r="Q41" s="253" t="s">
        <v>22</v>
      </c>
      <c r="R41" s="254" t="s">
        <v>22</v>
      </c>
      <c r="S41" s="255" t="s">
        <v>22</v>
      </c>
      <c r="T41" s="670" t="s">
        <v>303</v>
      </c>
    </row>
    <row r="42" spans="1:20" ht="13.5" customHeight="1" x14ac:dyDescent="0.2">
      <c r="A42" s="109">
        <v>2</v>
      </c>
      <c r="B42" s="674" t="s">
        <v>305</v>
      </c>
      <c r="C42" s="800"/>
      <c r="D42" s="420" t="s">
        <v>538</v>
      </c>
      <c r="E42" s="90"/>
      <c r="F42" s="383"/>
      <c r="G42" s="146" t="s">
        <v>540</v>
      </c>
      <c r="H42" s="146"/>
      <c r="I42" s="146" t="s">
        <v>540</v>
      </c>
      <c r="J42" s="146"/>
      <c r="K42" s="146"/>
      <c r="L42" s="146"/>
      <c r="M42" s="146"/>
      <c r="N42" s="146"/>
      <c r="O42" s="146"/>
      <c r="P42" s="210"/>
      <c r="Q42" s="23" t="s">
        <v>22</v>
      </c>
      <c r="R42" s="24" t="s">
        <v>22</v>
      </c>
      <c r="S42" s="197" t="s">
        <v>22</v>
      </c>
      <c r="T42" s="671"/>
    </row>
    <row r="43" spans="1:20" ht="13.5" customHeight="1" x14ac:dyDescent="0.2">
      <c r="A43" s="110">
        <v>3</v>
      </c>
      <c r="B43" s="801" t="s">
        <v>20</v>
      </c>
      <c r="C43" s="802"/>
      <c r="D43" s="436" t="s">
        <v>535</v>
      </c>
      <c r="E43" s="308"/>
      <c r="F43" s="147"/>
      <c r="G43" s="157">
        <v>0</v>
      </c>
      <c r="H43" s="147"/>
      <c r="I43" s="147">
        <v>18.7</v>
      </c>
      <c r="J43" s="147"/>
      <c r="K43" s="147"/>
      <c r="L43" s="147"/>
      <c r="M43" s="147"/>
      <c r="N43" s="147"/>
      <c r="O43" s="147"/>
      <c r="P43" s="211"/>
      <c r="Q43" s="47">
        <v>18.7</v>
      </c>
      <c r="R43" s="10">
        <v>0</v>
      </c>
      <c r="S43" s="19">
        <v>9.4</v>
      </c>
      <c r="T43" s="797" t="s">
        <v>486</v>
      </c>
    </row>
    <row r="44" spans="1:20" ht="13.5" customHeight="1" thickBot="1" x14ac:dyDescent="0.25">
      <c r="A44" s="110">
        <v>4</v>
      </c>
      <c r="B44" s="674" t="s">
        <v>306</v>
      </c>
      <c r="C44" s="675"/>
      <c r="D44" s="436" t="s">
        <v>537</v>
      </c>
      <c r="E44" s="308"/>
      <c r="F44" s="147"/>
      <c r="G44" s="147">
        <v>0</v>
      </c>
      <c r="H44" s="147"/>
      <c r="I44" s="147">
        <v>0</v>
      </c>
      <c r="J44" s="147"/>
      <c r="K44" s="147"/>
      <c r="L44" s="147"/>
      <c r="M44" s="147"/>
      <c r="N44" s="147"/>
      <c r="O44" s="147"/>
      <c r="P44" s="211"/>
      <c r="Q44" s="306">
        <v>0</v>
      </c>
      <c r="R44" s="307">
        <v>0</v>
      </c>
      <c r="S44" s="29">
        <v>0</v>
      </c>
      <c r="T44" s="798"/>
    </row>
    <row r="45" spans="1:20" ht="14.25" customHeight="1" x14ac:dyDescent="0.2">
      <c r="A45" s="592" t="s">
        <v>644</v>
      </c>
      <c r="B45" s="593"/>
      <c r="C45" s="594"/>
      <c r="D45" s="13" t="s">
        <v>16</v>
      </c>
      <c r="E45" s="235"/>
      <c r="F45" s="228"/>
      <c r="G45" s="228"/>
      <c r="H45" s="228"/>
      <c r="I45" s="228"/>
      <c r="J45" s="141" t="s">
        <v>365</v>
      </c>
      <c r="K45" s="141" t="s">
        <v>366</v>
      </c>
      <c r="L45" s="228"/>
      <c r="M45" s="228"/>
      <c r="N45" s="228"/>
      <c r="O45" s="228"/>
      <c r="P45" s="228"/>
      <c r="Q45" s="651"/>
      <c r="R45" s="593"/>
      <c r="S45" s="652"/>
      <c r="T45" s="32"/>
    </row>
    <row r="46" spans="1:20" ht="10.5" customHeight="1" x14ac:dyDescent="0.2">
      <c r="A46" s="33">
        <v>1</v>
      </c>
      <c r="B46" s="609" t="s">
        <v>114</v>
      </c>
      <c r="C46" s="610"/>
      <c r="D46" s="19" t="s">
        <v>24</v>
      </c>
      <c r="E46" s="25"/>
      <c r="F46" s="25" t="s">
        <v>584</v>
      </c>
      <c r="G46" s="25"/>
      <c r="H46" s="25" t="s">
        <v>584</v>
      </c>
      <c r="I46" s="413"/>
      <c r="J46" s="25" t="s">
        <v>584</v>
      </c>
      <c r="K46" s="370"/>
      <c r="L46" s="25" t="s">
        <v>584</v>
      </c>
      <c r="M46" s="25"/>
      <c r="N46" s="25"/>
      <c r="O46" s="413"/>
      <c r="P46" s="205"/>
      <c r="Q46" s="27" t="s">
        <v>584</v>
      </c>
      <c r="R46" s="25" t="s">
        <v>584</v>
      </c>
      <c r="S46" s="198" t="s">
        <v>584</v>
      </c>
      <c r="T46" s="567" t="s">
        <v>73</v>
      </c>
    </row>
    <row r="47" spans="1:20" ht="10.5" customHeight="1" x14ac:dyDescent="0.2">
      <c r="A47" s="35">
        <v>2</v>
      </c>
      <c r="B47" s="609" t="s">
        <v>680</v>
      </c>
      <c r="C47" s="610"/>
      <c r="D47" s="19" t="s">
        <v>24</v>
      </c>
      <c r="E47" s="11"/>
      <c r="F47" s="11">
        <v>1.4</v>
      </c>
      <c r="G47" s="11"/>
      <c r="H47" s="11">
        <v>0.9</v>
      </c>
      <c r="I47" s="488"/>
      <c r="J47" s="11" t="s">
        <v>494</v>
      </c>
      <c r="K47" s="369"/>
      <c r="L47" s="11" t="s">
        <v>494</v>
      </c>
      <c r="M47" s="11"/>
      <c r="N47" s="11"/>
      <c r="O47" s="488"/>
      <c r="P47" s="188"/>
      <c r="Q47" s="12">
        <v>1.4</v>
      </c>
      <c r="R47" s="11" t="s">
        <v>494</v>
      </c>
      <c r="S47" s="198">
        <v>0.6</v>
      </c>
      <c r="T47" s="568"/>
    </row>
    <row r="48" spans="1:20" ht="10.5" customHeight="1" x14ac:dyDescent="0.2">
      <c r="A48" s="35">
        <v>3</v>
      </c>
      <c r="B48" s="609" t="s">
        <v>681</v>
      </c>
      <c r="C48" s="610"/>
      <c r="D48" s="19" t="s">
        <v>24</v>
      </c>
      <c r="E48" s="11"/>
      <c r="F48" s="11">
        <v>2.6</v>
      </c>
      <c r="G48" s="11"/>
      <c r="H48" s="11">
        <v>2.9</v>
      </c>
      <c r="I48" s="488"/>
      <c r="J48" s="11">
        <v>2.8</v>
      </c>
      <c r="K48" s="369"/>
      <c r="L48" s="11">
        <v>3.6</v>
      </c>
      <c r="M48" s="11"/>
      <c r="N48" s="11"/>
      <c r="O48" s="488"/>
      <c r="P48" s="188"/>
      <c r="Q48" s="12">
        <v>3.6</v>
      </c>
      <c r="R48" s="11">
        <v>2.6</v>
      </c>
      <c r="S48" s="195">
        <v>3</v>
      </c>
      <c r="T48" s="568"/>
    </row>
    <row r="49" spans="1:20" ht="10.199999999999999" customHeight="1" x14ac:dyDescent="0.2">
      <c r="A49" s="35">
        <v>4</v>
      </c>
      <c r="B49" s="609" t="s">
        <v>97</v>
      </c>
      <c r="C49" s="610"/>
      <c r="D49" s="19" t="s">
        <v>24</v>
      </c>
      <c r="E49" s="47"/>
      <c r="F49" s="11">
        <v>10</v>
      </c>
      <c r="G49" s="11"/>
      <c r="H49" s="11">
        <v>8</v>
      </c>
      <c r="I49" s="387"/>
      <c r="J49" s="11">
        <v>8.5</v>
      </c>
      <c r="K49" s="369"/>
      <c r="L49" s="20">
        <v>11</v>
      </c>
      <c r="M49" s="20"/>
      <c r="N49" s="20"/>
      <c r="O49" s="387"/>
      <c r="P49" s="190"/>
      <c r="Q49" s="21">
        <v>11</v>
      </c>
      <c r="R49" s="11">
        <v>8</v>
      </c>
      <c r="S49" s="195">
        <v>9.4</v>
      </c>
      <c r="T49" s="568"/>
    </row>
    <row r="50" spans="1:20" ht="10.199999999999999" customHeight="1" x14ac:dyDescent="0.2">
      <c r="A50" s="35">
        <v>5</v>
      </c>
      <c r="B50" s="609" t="s">
        <v>682</v>
      </c>
      <c r="C50" s="610"/>
      <c r="D50" s="19" t="s">
        <v>115</v>
      </c>
      <c r="E50" s="24"/>
      <c r="F50" s="24">
        <v>0.13300000000000001</v>
      </c>
      <c r="G50" s="24"/>
      <c r="H50" s="24">
        <v>0.154</v>
      </c>
      <c r="I50" s="410"/>
      <c r="J50" s="24">
        <v>0.183</v>
      </c>
      <c r="K50" s="359"/>
      <c r="L50" s="24">
        <v>0.38900000000000001</v>
      </c>
      <c r="M50" s="24"/>
      <c r="N50" s="24"/>
      <c r="O50" s="410"/>
      <c r="P50" s="191"/>
      <c r="Q50" s="23">
        <v>0.38900000000000001</v>
      </c>
      <c r="R50" s="24">
        <v>0.13300000000000001</v>
      </c>
      <c r="S50" s="197">
        <v>0.215</v>
      </c>
      <c r="T50" s="568"/>
    </row>
    <row r="51" spans="1:20" ht="10.199999999999999" customHeight="1" x14ac:dyDescent="0.2">
      <c r="A51" s="35">
        <v>6</v>
      </c>
      <c r="B51" s="609" t="s">
        <v>683</v>
      </c>
      <c r="C51" s="610"/>
      <c r="D51" s="19" t="s">
        <v>24</v>
      </c>
      <c r="E51" s="20"/>
      <c r="F51" s="20" t="s">
        <v>503</v>
      </c>
      <c r="G51" s="20"/>
      <c r="H51" s="20">
        <v>1</v>
      </c>
      <c r="I51" s="387"/>
      <c r="J51" s="20">
        <v>4</v>
      </c>
      <c r="K51" s="368"/>
      <c r="L51" s="20">
        <v>5</v>
      </c>
      <c r="M51" s="20"/>
      <c r="N51" s="20"/>
      <c r="O51" s="387"/>
      <c r="P51" s="190"/>
      <c r="Q51" s="21">
        <v>5</v>
      </c>
      <c r="R51" s="20" t="s">
        <v>503</v>
      </c>
      <c r="S51" s="198">
        <v>2</v>
      </c>
      <c r="T51" s="568"/>
    </row>
    <row r="52" spans="1:20" ht="10.199999999999999" customHeight="1" x14ac:dyDescent="0.2">
      <c r="A52" s="35">
        <v>7</v>
      </c>
      <c r="B52" s="609" t="s">
        <v>116</v>
      </c>
      <c r="C52" s="610"/>
      <c r="D52" s="19" t="s">
        <v>24</v>
      </c>
      <c r="E52" s="11"/>
      <c r="F52" s="11">
        <v>2.6</v>
      </c>
      <c r="G52" s="11"/>
      <c r="H52" s="11">
        <v>2.7</v>
      </c>
      <c r="I52" s="488"/>
      <c r="J52" s="11">
        <v>4.0999999999999996</v>
      </c>
      <c r="K52" s="369"/>
      <c r="L52" s="11">
        <v>4.3</v>
      </c>
      <c r="M52" s="11"/>
      <c r="N52" s="11"/>
      <c r="O52" s="488"/>
      <c r="P52" s="188"/>
      <c r="Q52" s="12">
        <v>4.3</v>
      </c>
      <c r="R52" s="11">
        <v>2.6</v>
      </c>
      <c r="S52" s="195">
        <v>3.4</v>
      </c>
      <c r="T52" s="568"/>
    </row>
    <row r="53" spans="1:20" ht="10.199999999999999" customHeight="1" x14ac:dyDescent="0.2">
      <c r="A53" s="35">
        <v>8</v>
      </c>
      <c r="B53" s="609" t="s">
        <v>89</v>
      </c>
      <c r="C53" s="610"/>
      <c r="D53" s="19" t="s">
        <v>24</v>
      </c>
      <c r="E53" s="25"/>
      <c r="F53" s="25">
        <v>0.22</v>
      </c>
      <c r="G53" s="25"/>
      <c r="H53" s="25">
        <v>0.18</v>
      </c>
      <c r="I53" s="413"/>
      <c r="J53" s="25">
        <v>0.44</v>
      </c>
      <c r="K53" s="370"/>
      <c r="L53" s="25">
        <v>0.49</v>
      </c>
      <c r="M53" s="25"/>
      <c r="N53" s="25"/>
      <c r="O53" s="413"/>
      <c r="P53" s="205"/>
      <c r="Q53" s="27">
        <v>0.49</v>
      </c>
      <c r="R53" s="25">
        <v>0.18</v>
      </c>
      <c r="S53" s="198">
        <v>0.33</v>
      </c>
      <c r="T53" s="568"/>
    </row>
    <row r="54" spans="1:20" ht="10.199999999999999" customHeight="1" x14ac:dyDescent="0.2">
      <c r="A54" s="33">
        <v>9</v>
      </c>
      <c r="B54" s="609" t="s">
        <v>90</v>
      </c>
      <c r="C54" s="610"/>
      <c r="D54" s="19" t="s">
        <v>24</v>
      </c>
      <c r="E54" s="24"/>
      <c r="F54" s="24" t="s">
        <v>80</v>
      </c>
      <c r="G54" s="24"/>
      <c r="H54" s="24">
        <v>7.0000000000000001E-3</v>
      </c>
      <c r="I54" s="410"/>
      <c r="J54" s="24">
        <v>1.4E-2</v>
      </c>
      <c r="K54" s="359"/>
      <c r="L54" s="24">
        <v>2.4E-2</v>
      </c>
      <c r="M54" s="24"/>
      <c r="N54" s="24"/>
      <c r="O54" s="410"/>
      <c r="P54" s="191"/>
      <c r="Q54" s="23">
        <v>2.4E-2</v>
      </c>
      <c r="R54" s="24" t="s">
        <v>80</v>
      </c>
      <c r="S54" s="197">
        <v>1.0999999999999999E-2</v>
      </c>
      <c r="T54" s="568"/>
    </row>
    <row r="55" spans="1:20" ht="10.199999999999999" customHeight="1" x14ac:dyDescent="0.2">
      <c r="A55" s="33">
        <v>10</v>
      </c>
      <c r="B55" s="609" t="s">
        <v>117</v>
      </c>
      <c r="C55" s="610"/>
      <c r="D55" s="19" t="s">
        <v>24</v>
      </c>
      <c r="E55" s="24"/>
      <c r="F55" s="24">
        <v>0.04</v>
      </c>
      <c r="G55" s="24"/>
      <c r="H55" s="24">
        <v>3.9E-2</v>
      </c>
      <c r="I55" s="410"/>
      <c r="J55" s="24">
        <v>3.7999999999999999E-2</v>
      </c>
      <c r="K55" s="359"/>
      <c r="L55" s="24">
        <v>8.1000000000000003E-2</v>
      </c>
      <c r="M55" s="24"/>
      <c r="N55" s="24"/>
      <c r="O55" s="410"/>
      <c r="P55" s="191"/>
      <c r="Q55" s="23">
        <v>8.1000000000000003E-2</v>
      </c>
      <c r="R55" s="24">
        <v>3.7999999999999999E-2</v>
      </c>
      <c r="S55" s="197">
        <v>0.05</v>
      </c>
      <c r="T55" s="568"/>
    </row>
    <row r="56" spans="1:20" ht="10.199999999999999" customHeight="1" x14ac:dyDescent="0.2">
      <c r="A56" s="35">
        <v>11</v>
      </c>
      <c r="B56" s="609" t="s">
        <v>481</v>
      </c>
      <c r="C56" s="610"/>
      <c r="D56" s="34" t="s">
        <v>483</v>
      </c>
      <c r="E56" s="20"/>
      <c r="F56" s="20" t="s">
        <v>503</v>
      </c>
      <c r="G56" s="20"/>
      <c r="H56" s="20">
        <v>2</v>
      </c>
      <c r="I56" s="387"/>
      <c r="J56" s="20">
        <v>12</v>
      </c>
      <c r="K56" s="368"/>
      <c r="L56" s="20">
        <v>13</v>
      </c>
      <c r="M56" s="20"/>
      <c r="N56" s="20"/>
      <c r="O56" s="387"/>
      <c r="P56" s="190"/>
      <c r="Q56" s="21">
        <v>13</v>
      </c>
      <c r="R56" s="20" t="s">
        <v>503</v>
      </c>
      <c r="S56" s="196">
        <v>7</v>
      </c>
      <c r="T56" s="568"/>
    </row>
    <row r="57" spans="1:20" ht="10.199999999999999" customHeight="1" x14ac:dyDescent="0.2">
      <c r="A57" s="35">
        <v>12</v>
      </c>
      <c r="B57" s="609" t="s">
        <v>93</v>
      </c>
      <c r="C57" s="610"/>
      <c r="D57" s="19" t="s">
        <v>118</v>
      </c>
      <c r="E57" s="21"/>
      <c r="F57" s="20">
        <v>0</v>
      </c>
      <c r="G57" s="20"/>
      <c r="H57" s="20">
        <v>5</v>
      </c>
      <c r="I57" s="387"/>
      <c r="J57" s="20">
        <v>49</v>
      </c>
      <c r="K57" s="368"/>
      <c r="L57" s="20">
        <v>21</v>
      </c>
      <c r="M57" s="20"/>
      <c r="N57" s="20"/>
      <c r="O57" s="387"/>
      <c r="P57" s="190"/>
      <c r="Q57" s="21">
        <v>49</v>
      </c>
      <c r="R57" s="20">
        <v>0</v>
      </c>
      <c r="S57" s="196">
        <v>19</v>
      </c>
      <c r="T57" s="568"/>
    </row>
    <row r="58" spans="1:20" ht="10.199999999999999" customHeight="1" thickBot="1" x14ac:dyDescent="0.25">
      <c r="A58" s="35">
        <v>13</v>
      </c>
      <c r="B58" s="609" t="s">
        <v>92</v>
      </c>
      <c r="C58" s="610"/>
      <c r="D58" s="19" t="s">
        <v>91</v>
      </c>
      <c r="E58" s="204"/>
      <c r="F58" s="153">
        <v>10</v>
      </c>
      <c r="G58" s="153"/>
      <c r="H58" s="153">
        <v>14</v>
      </c>
      <c r="I58" s="489"/>
      <c r="J58" s="153">
        <v>16</v>
      </c>
      <c r="K58" s="389"/>
      <c r="L58" s="153">
        <v>13</v>
      </c>
      <c r="M58" s="153"/>
      <c r="N58" s="153"/>
      <c r="O58" s="489"/>
      <c r="P58" s="317"/>
      <c r="Q58" s="204">
        <v>16</v>
      </c>
      <c r="R58" s="153">
        <v>10</v>
      </c>
      <c r="S58" s="242">
        <v>13</v>
      </c>
      <c r="T58" s="572"/>
    </row>
    <row r="59" spans="1:20" ht="10.199999999999999" customHeight="1" thickBot="1" x14ac:dyDescent="0.25">
      <c r="A59" s="587" t="s">
        <v>688</v>
      </c>
      <c r="B59" s="588"/>
      <c r="C59" s="588"/>
      <c r="D59" s="589"/>
      <c r="E59" s="111">
        <v>2</v>
      </c>
      <c r="F59" s="112">
        <v>2</v>
      </c>
      <c r="G59" s="112">
        <v>2</v>
      </c>
      <c r="H59" s="112">
        <v>2</v>
      </c>
      <c r="I59" s="112">
        <v>2</v>
      </c>
      <c r="J59" s="112">
        <v>2</v>
      </c>
      <c r="K59" s="112">
        <v>2</v>
      </c>
      <c r="L59" s="112">
        <v>2</v>
      </c>
      <c r="M59" s="112">
        <v>2</v>
      </c>
      <c r="N59" s="112">
        <v>2</v>
      </c>
      <c r="O59" s="112">
        <v>2</v>
      </c>
      <c r="P59" s="560">
        <v>2</v>
      </c>
      <c r="Q59" s="2"/>
      <c r="R59" s="296"/>
      <c r="S59" s="296"/>
      <c r="T59" s="170"/>
    </row>
    <row r="60" spans="1:20" ht="10.199999999999999" customHeight="1" x14ac:dyDescent="0.2">
      <c r="A60" s="77" t="s">
        <v>98</v>
      </c>
      <c r="B60" s="114"/>
      <c r="C60" s="114"/>
      <c r="D60" s="114"/>
      <c r="E60" s="86"/>
      <c r="F60" s="86"/>
      <c r="G60" s="114"/>
      <c r="H60" s="114"/>
      <c r="I60" s="114"/>
      <c r="J60" s="86"/>
      <c r="K60" s="86"/>
      <c r="L60" s="86"/>
      <c r="M60" s="86"/>
      <c r="N60" s="86"/>
      <c r="O60" s="86"/>
      <c r="P60" s="86"/>
    </row>
    <row r="61" spans="1:20" ht="10.199999999999999" customHeight="1" x14ac:dyDescent="0.2">
      <c r="A61" s="115"/>
    </row>
    <row r="62" spans="1:20" ht="10.199999999999999" customHeight="1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</row>
    <row r="63" spans="1:20" ht="10.199999999999999" customHeight="1" x14ac:dyDescent="0.2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</row>
  </sheetData>
  <mergeCells count="74">
    <mergeCell ref="B20:C20"/>
    <mergeCell ref="B19:C19"/>
    <mergeCell ref="B23:C23"/>
    <mergeCell ref="B24:C24"/>
    <mergeCell ref="B25:C25"/>
    <mergeCell ref="E3:I3"/>
    <mergeCell ref="E4:I4"/>
    <mergeCell ref="B16:C16"/>
    <mergeCell ref="T16:T18"/>
    <mergeCell ref="B17:C17"/>
    <mergeCell ref="B18:C18"/>
    <mergeCell ref="A4:B4"/>
    <mergeCell ref="A6:B11"/>
    <mergeCell ref="C6:D6"/>
    <mergeCell ref="C7:D7"/>
    <mergeCell ref="C8:D8"/>
    <mergeCell ref="C9:D9"/>
    <mergeCell ref="C10:D10"/>
    <mergeCell ref="C11:D11"/>
    <mergeCell ref="S6:S9"/>
    <mergeCell ref="T13:T15"/>
    <mergeCell ref="T6:T11"/>
    <mergeCell ref="Q12:S12"/>
    <mergeCell ref="B27:C27"/>
    <mergeCell ref="B35:C35"/>
    <mergeCell ref="B36:C36"/>
    <mergeCell ref="B14:C14"/>
    <mergeCell ref="B15:C15"/>
    <mergeCell ref="B13:C13"/>
    <mergeCell ref="Q6:Q9"/>
    <mergeCell ref="R6:R9"/>
    <mergeCell ref="A12:C12"/>
    <mergeCell ref="B26:C26"/>
    <mergeCell ref="T19:T20"/>
    <mergeCell ref="T21:T22"/>
    <mergeCell ref="B21:C21"/>
    <mergeCell ref="B22:C22"/>
    <mergeCell ref="B38:C38"/>
    <mergeCell ref="T28:T29"/>
    <mergeCell ref="B29:C29"/>
    <mergeCell ref="B30:C30"/>
    <mergeCell ref="T30:T31"/>
    <mergeCell ref="B31:C31"/>
    <mergeCell ref="T33:T35"/>
    <mergeCell ref="B33:C33"/>
    <mergeCell ref="B34:C34"/>
    <mergeCell ref="B32:C32"/>
    <mergeCell ref="B28:C28"/>
    <mergeCell ref="B39:C39"/>
    <mergeCell ref="T41:T42"/>
    <mergeCell ref="T43:T44"/>
    <mergeCell ref="A59:D59"/>
    <mergeCell ref="A40:C40"/>
    <mergeCell ref="B41:C41"/>
    <mergeCell ref="B42:C42"/>
    <mergeCell ref="B44:C44"/>
    <mergeCell ref="B43:C43"/>
    <mergeCell ref="Q40:S40"/>
    <mergeCell ref="A45:C45"/>
    <mergeCell ref="Q45:S45"/>
    <mergeCell ref="B46:C46"/>
    <mergeCell ref="T46:T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</mergeCells>
  <phoneticPr fontId="2"/>
  <conditionalFormatting sqref="E43:S44">
    <cfRule type="expression" dxfId="13" priority="7">
      <formula>E43&gt;0</formula>
    </cfRule>
  </conditionalFormatting>
  <pageMargins left="0.78740157480314965" right="0.78740157480314965" top="0.39370078740157483" bottom="0.19685039370078741" header="0" footer="0"/>
  <pageSetup paperSize="9" scale="70" orientation="landscape" r:id="rId1"/>
  <headerFooter alignWithMargins="0"/>
  <rowBreaks count="1" manualBreakCount="1">
    <brk id="61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393C767-48D7-4D30-BE65-E999FD3F2AB8}">
            <xm:f>'\\192.168.2.20\data\40_給水\10 水質検査\置広水質検査結果（報告、情報提供含む）\00水質結果(1995～）\R6\[R6水質(基準・管目).xlsx]6 原水1系'!#REF!&lt;10</xm:f>
            <x14:dxf>
              <numFmt numFmtId="176" formatCode="0.0"/>
            </x14:dxf>
          </x14:cfRule>
          <x14:cfRule type="expression" priority="2" id="{CDDE9264-2EB2-4C88-BC8D-5A1EF8CFD663}">
            <xm:f>'\\192.168.2.20\data\40_給水\10 水質検査\置広水質検査結果（報告、情報提供含む）\00水質結果(1995～）\R6\[R6水質(基準・管目).xlsx]6 原水1系'!#REF!&gt;=10</xm:f>
            <x14:dxf>
              <numFmt numFmtId="1" formatCode="0"/>
            </x14:dxf>
          </x14:cfRule>
          <xm:sqref>E49 G49:K49 M49:P49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W78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3.33203125" style="77" customWidth="1"/>
    <col min="2" max="2" width="12.6640625" style="77" customWidth="1"/>
    <col min="3" max="3" width="24.109375" style="77" customWidth="1"/>
    <col min="4" max="4" width="13.33203125" style="77" customWidth="1"/>
    <col min="5" max="5" width="11.77734375" style="77" customWidth="1"/>
    <col min="6" max="11" width="9.109375" style="86" customWidth="1"/>
    <col min="12" max="12" width="1.109375" style="122" customWidth="1"/>
    <col min="13" max="13" width="3.44140625" style="77" customWidth="1"/>
    <col min="14" max="14" width="12.6640625" style="77" customWidth="1"/>
    <col min="15" max="15" width="24.109375" style="77" customWidth="1"/>
    <col min="16" max="16" width="13.33203125" style="77" customWidth="1"/>
    <col min="17" max="17" width="11" style="77" customWidth="1"/>
    <col min="18" max="23" width="9.109375" style="86" customWidth="1"/>
    <col min="24" max="16384" width="8.88671875" style="77"/>
  </cols>
  <sheetData>
    <row r="1" spans="1:23" ht="20.100000000000001" customHeight="1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3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117"/>
    </row>
    <row r="3" spans="1:23" ht="19.2" customHeight="1" thickBot="1" x14ac:dyDescent="0.25">
      <c r="A3" s="118"/>
      <c r="C3" s="119"/>
      <c r="D3" s="119"/>
      <c r="E3" s="516"/>
      <c r="F3" s="603" t="s">
        <v>1</v>
      </c>
      <c r="G3" s="604"/>
      <c r="H3" s="604"/>
      <c r="I3" s="604"/>
      <c r="J3" s="605"/>
      <c r="K3" s="82"/>
      <c r="L3" s="168"/>
    </row>
    <row r="4" spans="1:23" ht="19.2" customHeight="1" thickBot="1" x14ac:dyDescent="0.25">
      <c r="A4" s="708" t="s">
        <v>2</v>
      </c>
      <c r="B4" s="709"/>
      <c r="C4" s="120" t="s">
        <v>139</v>
      </c>
      <c r="D4" s="121"/>
      <c r="E4" s="517"/>
      <c r="F4" s="807" t="s">
        <v>668</v>
      </c>
      <c r="G4" s="808"/>
      <c r="H4" s="808"/>
      <c r="I4" s="808"/>
      <c r="J4" s="809"/>
      <c r="K4" s="121"/>
      <c r="L4" s="76"/>
    </row>
    <row r="5" spans="1:23" ht="10.199999999999999" customHeight="1" thickBot="1" x14ac:dyDescent="0.25">
      <c r="A5" s="127"/>
      <c r="B5" s="127"/>
      <c r="C5" s="86"/>
      <c r="D5" s="86"/>
      <c r="E5" s="86"/>
    </row>
    <row r="6" spans="1:23" ht="15" customHeight="1" x14ac:dyDescent="0.2">
      <c r="A6" s="721" t="s">
        <v>4</v>
      </c>
      <c r="B6" s="722"/>
      <c r="C6" s="706" t="s">
        <v>258</v>
      </c>
      <c r="D6" s="707"/>
      <c r="E6" s="707"/>
      <c r="F6" s="725">
        <v>45791</v>
      </c>
      <c r="G6" s="726"/>
      <c r="H6" s="727">
        <v>45846</v>
      </c>
      <c r="I6" s="728"/>
      <c r="J6" s="727">
        <v>45903</v>
      </c>
      <c r="K6" s="736"/>
      <c r="L6" s="123"/>
      <c r="M6" s="721" t="s">
        <v>4</v>
      </c>
      <c r="N6" s="722"/>
      <c r="O6" s="706" t="s">
        <v>258</v>
      </c>
      <c r="P6" s="707"/>
      <c r="Q6" s="707"/>
      <c r="R6" s="725">
        <f>IF(F6="", "", F6)</f>
        <v>45791</v>
      </c>
      <c r="S6" s="726"/>
      <c r="T6" s="727">
        <f>IF(H6="", "", H6)</f>
        <v>45846</v>
      </c>
      <c r="U6" s="728"/>
      <c r="V6" s="727">
        <f>IF(J6="", "", J6)</f>
        <v>45903</v>
      </c>
      <c r="W6" s="736"/>
    </row>
    <row r="7" spans="1:23" ht="15" customHeight="1" x14ac:dyDescent="0.2">
      <c r="A7" s="723"/>
      <c r="B7" s="724"/>
      <c r="C7" s="704" t="s">
        <v>260</v>
      </c>
      <c r="D7" s="705"/>
      <c r="E7" s="705"/>
      <c r="F7" s="731">
        <v>0.44444444444444442</v>
      </c>
      <c r="G7" s="732"/>
      <c r="H7" s="733">
        <v>0.3923611111111111</v>
      </c>
      <c r="I7" s="734"/>
      <c r="J7" s="733">
        <v>0.4375</v>
      </c>
      <c r="K7" s="735"/>
      <c r="L7" s="124"/>
      <c r="M7" s="723"/>
      <c r="N7" s="724"/>
      <c r="O7" s="704" t="s">
        <v>260</v>
      </c>
      <c r="P7" s="705"/>
      <c r="Q7" s="705"/>
      <c r="R7" s="731">
        <f t="shared" ref="R7:R11" si="0">IF(F7="", "", F7)</f>
        <v>0.44444444444444442</v>
      </c>
      <c r="S7" s="734"/>
      <c r="T7" s="733">
        <f t="shared" ref="T7:T11" si="1">IF(H7="", "", H7)</f>
        <v>0.3923611111111111</v>
      </c>
      <c r="U7" s="734"/>
      <c r="V7" s="733">
        <f t="shared" ref="V7:V11" si="2">IF(J7="", "", J7)</f>
        <v>0.4375</v>
      </c>
      <c r="W7" s="735"/>
    </row>
    <row r="8" spans="1:23" ht="15" customHeight="1" x14ac:dyDescent="0.2">
      <c r="A8" s="723"/>
      <c r="B8" s="724"/>
      <c r="C8" s="704" t="s">
        <v>261</v>
      </c>
      <c r="D8" s="705"/>
      <c r="E8" s="705"/>
      <c r="F8" s="715" t="s">
        <v>654</v>
      </c>
      <c r="G8" s="716"/>
      <c r="H8" s="717" t="s">
        <v>654</v>
      </c>
      <c r="I8" s="718"/>
      <c r="J8" s="719" t="s">
        <v>654</v>
      </c>
      <c r="K8" s="720"/>
      <c r="L8" s="125"/>
      <c r="M8" s="723"/>
      <c r="N8" s="724"/>
      <c r="O8" s="704" t="s">
        <v>261</v>
      </c>
      <c r="P8" s="705"/>
      <c r="Q8" s="705"/>
      <c r="R8" s="715" t="str">
        <f t="shared" si="0"/>
        <v>晴</v>
      </c>
      <c r="S8" s="718"/>
      <c r="T8" s="717" t="str">
        <f t="shared" si="1"/>
        <v>晴</v>
      </c>
      <c r="U8" s="718"/>
      <c r="V8" s="717" t="str">
        <f t="shared" si="2"/>
        <v>晴</v>
      </c>
      <c r="W8" s="744"/>
    </row>
    <row r="9" spans="1:23" ht="15" customHeight="1" x14ac:dyDescent="0.2">
      <c r="A9" s="723"/>
      <c r="B9" s="724"/>
      <c r="C9" s="704" t="s">
        <v>262</v>
      </c>
      <c r="D9" s="705"/>
      <c r="E9" s="705"/>
      <c r="F9" s="745" t="s">
        <v>655</v>
      </c>
      <c r="G9" s="746"/>
      <c r="H9" s="705" t="s">
        <v>655</v>
      </c>
      <c r="I9" s="747"/>
      <c r="J9" s="719" t="s">
        <v>706</v>
      </c>
      <c r="K9" s="720"/>
      <c r="M9" s="723"/>
      <c r="N9" s="724"/>
      <c r="O9" s="704" t="s">
        <v>262</v>
      </c>
      <c r="P9" s="705"/>
      <c r="Q9" s="705"/>
      <c r="R9" s="745" t="str">
        <f t="shared" si="0"/>
        <v>曇</v>
      </c>
      <c r="S9" s="747"/>
      <c r="T9" s="705" t="str">
        <f t="shared" si="1"/>
        <v>曇</v>
      </c>
      <c r="U9" s="747"/>
      <c r="V9" s="705" t="str">
        <f t="shared" si="2"/>
        <v>雨/晴</v>
      </c>
      <c r="W9" s="748"/>
    </row>
    <row r="10" spans="1:23" ht="15" customHeight="1" x14ac:dyDescent="0.2">
      <c r="A10" s="723"/>
      <c r="B10" s="724"/>
      <c r="C10" s="704" t="s">
        <v>263</v>
      </c>
      <c r="D10" s="705"/>
      <c r="E10" s="705"/>
      <c r="F10" s="729">
        <v>18.100000000000001</v>
      </c>
      <c r="G10" s="730"/>
      <c r="H10" s="737">
        <v>31</v>
      </c>
      <c r="I10" s="738"/>
      <c r="J10" s="737">
        <v>27</v>
      </c>
      <c r="K10" s="743"/>
      <c r="L10" s="126"/>
      <c r="M10" s="723"/>
      <c r="N10" s="724"/>
      <c r="O10" s="704" t="s">
        <v>263</v>
      </c>
      <c r="P10" s="705"/>
      <c r="Q10" s="705"/>
      <c r="R10" s="729">
        <f t="shared" si="0"/>
        <v>18.100000000000001</v>
      </c>
      <c r="S10" s="738"/>
      <c r="T10" s="737">
        <f t="shared" si="1"/>
        <v>31</v>
      </c>
      <c r="U10" s="738"/>
      <c r="V10" s="737">
        <f t="shared" si="2"/>
        <v>27</v>
      </c>
      <c r="W10" s="743"/>
    </row>
    <row r="11" spans="1:23" ht="15" customHeight="1" thickBot="1" x14ac:dyDescent="0.25">
      <c r="A11" s="723"/>
      <c r="B11" s="724"/>
      <c r="C11" s="704" t="s">
        <v>264</v>
      </c>
      <c r="D11" s="705"/>
      <c r="E11" s="705"/>
      <c r="F11" s="757">
        <v>13.1</v>
      </c>
      <c r="G11" s="758"/>
      <c r="H11" s="739">
        <v>22.1</v>
      </c>
      <c r="I11" s="740"/>
      <c r="J11" s="739">
        <v>18.7</v>
      </c>
      <c r="K11" s="749"/>
      <c r="L11" s="126"/>
      <c r="M11" s="723"/>
      <c r="N11" s="724"/>
      <c r="O11" s="704" t="s">
        <v>264</v>
      </c>
      <c r="P11" s="705"/>
      <c r="Q11" s="705"/>
      <c r="R11" s="757">
        <f t="shared" si="0"/>
        <v>13.1</v>
      </c>
      <c r="S11" s="740"/>
      <c r="T11" s="739">
        <f t="shared" si="1"/>
        <v>22.1</v>
      </c>
      <c r="U11" s="740"/>
      <c r="V11" s="739">
        <f t="shared" si="2"/>
        <v>18.7</v>
      </c>
      <c r="W11" s="749"/>
    </row>
    <row r="12" spans="1:23" ht="15" customHeight="1" x14ac:dyDescent="0.2">
      <c r="A12" s="750" t="s">
        <v>354</v>
      </c>
      <c r="B12" s="751"/>
      <c r="C12" s="752"/>
      <c r="D12" s="753" t="s">
        <v>309</v>
      </c>
      <c r="E12" s="490" t="s">
        <v>692</v>
      </c>
      <c r="F12" s="301"/>
      <c r="G12" s="302"/>
      <c r="H12" s="141" t="s">
        <v>360</v>
      </c>
      <c r="I12" s="141" t="s">
        <v>359</v>
      </c>
      <c r="J12" s="302"/>
      <c r="K12" s="303"/>
      <c r="L12" s="86"/>
      <c r="M12" s="750" t="s">
        <v>354</v>
      </c>
      <c r="N12" s="751"/>
      <c r="O12" s="752"/>
      <c r="P12" s="753" t="s">
        <v>309</v>
      </c>
      <c r="Q12" s="490" t="s">
        <v>692</v>
      </c>
      <c r="R12" s="301"/>
      <c r="S12" s="302"/>
      <c r="T12" s="141" t="s">
        <v>360</v>
      </c>
      <c r="U12" s="141" t="s">
        <v>359</v>
      </c>
      <c r="V12" s="302"/>
      <c r="W12" s="303"/>
    </row>
    <row r="13" spans="1:23" ht="15" customHeight="1" thickBot="1" x14ac:dyDescent="0.25">
      <c r="A13" s="259" t="s">
        <v>311</v>
      </c>
      <c r="B13" s="755" t="s">
        <v>312</v>
      </c>
      <c r="C13" s="756"/>
      <c r="D13" s="754"/>
      <c r="E13" s="491" t="s">
        <v>313</v>
      </c>
      <c r="F13" s="260" t="s">
        <v>314</v>
      </c>
      <c r="G13" s="310" t="s">
        <v>315</v>
      </c>
      <c r="H13" s="180" t="s">
        <v>314</v>
      </c>
      <c r="I13" s="261" t="s">
        <v>315</v>
      </c>
      <c r="J13" s="180" t="s">
        <v>314</v>
      </c>
      <c r="K13" s="262" t="s">
        <v>315</v>
      </c>
      <c r="L13" s="263"/>
      <c r="M13" s="259" t="s">
        <v>311</v>
      </c>
      <c r="N13" s="755" t="s">
        <v>312</v>
      </c>
      <c r="O13" s="756"/>
      <c r="P13" s="754"/>
      <c r="Q13" s="491" t="s">
        <v>313</v>
      </c>
      <c r="R13" s="449" t="s">
        <v>648</v>
      </c>
      <c r="S13" s="498" t="s">
        <v>649</v>
      </c>
      <c r="T13" s="449" t="s">
        <v>648</v>
      </c>
      <c r="U13" s="498" t="s">
        <v>649</v>
      </c>
      <c r="V13" s="309" t="s">
        <v>648</v>
      </c>
      <c r="W13" s="499" t="s">
        <v>649</v>
      </c>
    </row>
    <row r="14" spans="1:23" ht="15" customHeight="1" x14ac:dyDescent="0.2">
      <c r="A14" s="93">
        <v>1</v>
      </c>
      <c r="B14" s="264" t="s">
        <v>371</v>
      </c>
      <c r="C14" s="128"/>
      <c r="D14" s="265" t="s">
        <v>318</v>
      </c>
      <c r="E14" s="266">
        <v>0.05</v>
      </c>
      <c r="F14" s="313" t="s">
        <v>143</v>
      </c>
      <c r="G14" s="421">
        <v>0</v>
      </c>
      <c r="H14" s="313" t="s">
        <v>143</v>
      </c>
      <c r="I14" s="425">
        <v>0</v>
      </c>
      <c r="J14" s="313" t="s">
        <v>143</v>
      </c>
      <c r="K14" s="427">
        <v>0</v>
      </c>
      <c r="L14" s="129"/>
      <c r="M14" s="93">
        <v>59</v>
      </c>
      <c r="N14" s="264" t="s">
        <v>425</v>
      </c>
      <c r="O14" s="128"/>
      <c r="P14" s="265" t="s">
        <v>318</v>
      </c>
      <c r="Q14" s="266">
        <v>0.08</v>
      </c>
      <c r="R14" s="500" t="s">
        <v>513</v>
      </c>
      <c r="S14" s="425">
        <v>0</v>
      </c>
      <c r="T14" s="500" t="s">
        <v>513</v>
      </c>
      <c r="U14" s="425">
        <v>0</v>
      </c>
      <c r="V14" s="500" t="s">
        <v>513</v>
      </c>
      <c r="W14" s="427">
        <v>0</v>
      </c>
    </row>
    <row r="15" spans="1:23" ht="15" customHeight="1" x14ac:dyDescent="0.2">
      <c r="A15" s="109">
        <v>2</v>
      </c>
      <c r="B15" s="267" t="s">
        <v>372</v>
      </c>
      <c r="C15" s="130"/>
      <c r="D15" s="270" t="s">
        <v>317</v>
      </c>
      <c r="E15" s="269">
        <v>0.08</v>
      </c>
      <c r="F15" s="314" t="s">
        <v>513</v>
      </c>
      <c r="G15" s="422">
        <v>0</v>
      </c>
      <c r="H15" s="314" t="s">
        <v>513</v>
      </c>
      <c r="I15" s="426">
        <v>0</v>
      </c>
      <c r="J15" s="314" t="s">
        <v>513</v>
      </c>
      <c r="K15" s="428">
        <v>0</v>
      </c>
      <c r="L15" s="129"/>
      <c r="M15" s="496">
        <v>60</v>
      </c>
      <c r="N15" s="271" t="s">
        <v>426</v>
      </c>
      <c r="O15" s="131"/>
      <c r="P15" s="274" t="s">
        <v>319</v>
      </c>
      <c r="Q15" s="273">
        <v>0.3</v>
      </c>
      <c r="R15" s="313" t="s">
        <v>522</v>
      </c>
      <c r="S15" s="423">
        <v>0</v>
      </c>
      <c r="T15" s="313" t="s">
        <v>522</v>
      </c>
      <c r="U15" s="423">
        <v>0</v>
      </c>
      <c r="V15" s="313" t="s">
        <v>522</v>
      </c>
      <c r="W15" s="429">
        <v>0</v>
      </c>
    </row>
    <row r="16" spans="1:23" ht="15" customHeight="1" x14ac:dyDescent="0.2">
      <c r="A16" s="94">
        <v>3</v>
      </c>
      <c r="B16" s="267" t="s">
        <v>373</v>
      </c>
      <c r="C16" s="130"/>
      <c r="D16" s="270" t="s">
        <v>317</v>
      </c>
      <c r="E16" s="269">
        <v>0.02</v>
      </c>
      <c r="F16" s="314" t="s">
        <v>100</v>
      </c>
      <c r="G16" s="422">
        <v>0</v>
      </c>
      <c r="H16" s="314" t="s">
        <v>100</v>
      </c>
      <c r="I16" s="426">
        <v>0</v>
      </c>
      <c r="J16" s="314" t="s">
        <v>100</v>
      </c>
      <c r="K16" s="428">
        <v>0</v>
      </c>
      <c r="L16" s="129"/>
      <c r="M16" s="109">
        <v>61</v>
      </c>
      <c r="N16" s="267" t="s">
        <v>427</v>
      </c>
      <c r="O16" s="130"/>
      <c r="P16" s="270" t="s">
        <v>317</v>
      </c>
      <c r="Q16" s="269">
        <v>0.02</v>
      </c>
      <c r="R16" s="314" t="s">
        <v>100</v>
      </c>
      <c r="S16" s="426">
        <v>0</v>
      </c>
      <c r="T16" s="314" t="s">
        <v>100</v>
      </c>
      <c r="U16" s="426">
        <v>0</v>
      </c>
      <c r="V16" s="314" t="s">
        <v>100</v>
      </c>
      <c r="W16" s="428">
        <v>0</v>
      </c>
    </row>
    <row r="17" spans="1:23" ht="15" customHeight="1" x14ac:dyDescent="0.2">
      <c r="A17" s="94">
        <v>4</v>
      </c>
      <c r="B17" s="267" t="s">
        <v>374</v>
      </c>
      <c r="C17" s="130"/>
      <c r="D17" s="270" t="s">
        <v>318</v>
      </c>
      <c r="E17" s="269">
        <v>4.0000000000000001E-3</v>
      </c>
      <c r="F17" s="314" t="s">
        <v>514</v>
      </c>
      <c r="G17" s="422">
        <v>0</v>
      </c>
      <c r="H17" s="314" t="s">
        <v>514</v>
      </c>
      <c r="I17" s="426">
        <v>0</v>
      </c>
      <c r="J17" s="314" t="s">
        <v>514</v>
      </c>
      <c r="K17" s="428">
        <v>0</v>
      </c>
      <c r="L17" s="129"/>
      <c r="M17" s="94">
        <v>62</v>
      </c>
      <c r="N17" s="267" t="s">
        <v>428</v>
      </c>
      <c r="O17" s="130"/>
      <c r="P17" s="270" t="s">
        <v>317</v>
      </c>
      <c r="Q17" s="269">
        <v>2E-3</v>
      </c>
      <c r="R17" s="314" t="s">
        <v>516</v>
      </c>
      <c r="S17" s="426">
        <v>0</v>
      </c>
      <c r="T17" s="314" t="s">
        <v>516</v>
      </c>
      <c r="U17" s="426">
        <v>0</v>
      </c>
      <c r="V17" s="314" t="s">
        <v>516</v>
      </c>
      <c r="W17" s="428">
        <v>0</v>
      </c>
    </row>
    <row r="18" spans="1:23" ht="15" customHeight="1" x14ac:dyDescent="0.2">
      <c r="A18" s="109">
        <v>5</v>
      </c>
      <c r="B18" s="267" t="s">
        <v>375</v>
      </c>
      <c r="C18" s="130"/>
      <c r="D18" s="270" t="s">
        <v>317</v>
      </c>
      <c r="E18" s="269">
        <v>5.0000000000000001E-3</v>
      </c>
      <c r="F18" s="314" t="s">
        <v>101</v>
      </c>
      <c r="G18" s="422">
        <v>0</v>
      </c>
      <c r="H18" s="314" t="s">
        <v>101</v>
      </c>
      <c r="I18" s="426">
        <v>0</v>
      </c>
      <c r="J18" s="314" t="s">
        <v>101</v>
      </c>
      <c r="K18" s="428">
        <v>0</v>
      </c>
      <c r="L18" s="129"/>
      <c r="M18" s="94">
        <v>63</v>
      </c>
      <c r="N18" s="267" t="s">
        <v>429</v>
      </c>
      <c r="O18" s="130"/>
      <c r="P18" s="270" t="s">
        <v>317</v>
      </c>
      <c r="Q18" s="269">
        <v>0.02</v>
      </c>
      <c r="R18" s="314" t="s">
        <v>100</v>
      </c>
      <c r="S18" s="426">
        <v>0</v>
      </c>
      <c r="T18" s="314" t="s">
        <v>100</v>
      </c>
      <c r="U18" s="426">
        <v>0</v>
      </c>
      <c r="V18" s="314" t="s">
        <v>100</v>
      </c>
      <c r="W18" s="428">
        <v>0</v>
      </c>
    </row>
    <row r="19" spans="1:23" ht="15" customHeight="1" x14ac:dyDescent="0.2">
      <c r="A19" s="94">
        <v>6</v>
      </c>
      <c r="B19" s="267" t="s">
        <v>376</v>
      </c>
      <c r="C19" s="130"/>
      <c r="D19" s="270" t="s">
        <v>317</v>
      </c>
      <c r="E19" s="269">
        <v>0.9</v>
      </c>
      <c r="F19" s="314" t="s">
        <v>124</v>
      </c>
      <c r="G19" s="422">
        <v>0</v>
      </c>
      <c r="H19" s="314" t="s">
        <v>124</v>
      </c>
      <c r="I19" s="426">
        <v>0</v>
      </c>
      <c r="J19" s="314" t="s">
        <v>124</v>
      </c>
      <c r="K19" s="428">
        <v>0</v>
      </c>
      <c r="L19" s="129"/>
      <c r="M19" s="109">
        <v>64</v>
      </c>
      <c r="N19" s="267" t="s">
        <v>430</v>
      </c>
      <c r="O19" s="130"/>
      <c r="P19" s="270" t="s">
        <v>317</v>
      </c>
      <c r="Q19" s="269">
        <v>6.0000000000000001E-3</v>
      </c>
      <c r="R19" s="314" t="s">
        <v>524</v>
      </c>
      <c r="S19" s="426">
        <v>0</v>
      </c>
      <c r="T19" s="314" t="s">
        <v>524</v>
      </c>
      <c r="U19" s="426">
        <v>0</v>
      </c>
      <c r="V19" s="314" t="s">
        <v>524</v>
      </c>
      <c r="W19" s="428">
        <v>0</v>
      </c>
    </row>
    <row r="20" spans="1:23" ht="30" customHeight="1" x14ac:dyDescent="0.2">
      <c r="A20" s="94">
        <v>7</v>
      </c>
      <c r="B20" s="267" t="s">
        <v>377</v>
      </c>
      <c r="C20" s="130"/>
      <c r="D20" s="270" t="s">
        <v>319</v>
      </c>
      <c r="E20" s="269">
        <v>6.0000000000000001E-3</v>
      </c>
      <c r="F20" s="314" t="s">
        <v>513</v>
      </c>
      <c r="G20" s="422">
        <v>0</v>
      </c>
      <c r="H20" s="314" t="s">
        <v>513</v>
      </c>
      <c r="I20" s="426">
        <v>0</v>
      </c>
      <c r="J20" s="314" t="s">
        <v>513</v>
      </c>
      <c r="K20" s="428">
        <v>0</v>
      </c>
      <c r="L20" s="129"/>
      <c r="M20" s="94">
        <v>65</v>
      </c>
      <c r="N20" s="267" t="s">
        <v>431</v>
      </c>
      <c r="O20" s="130"/>
      <c r="P20" s="270" t="s">
        <v>318</v>
      </c>
      <c r="Q20" s="269">
        <v>5.0000000000000001E-3</v>
      </c>
      <c r="R20" s="314" t="s">
        <v>515</v>
      </c>
      <c r="S20" s="426">
        <v>0</v>
      </c>
      <c r="T20" s="314" t="s">
        <v>515</v>
      </c>
      <c r="U20" s="426">
        <v>0</v>
      </c>
      <c r="V20" s="314" t="s">
        <v>515</v>
      </c>
      <c r="W20" s="428">
        <v>0</v>
      </c>
    </row>
    <row r="21" spans="1:23" ht="24" customHeight="1" x14ac:dyDescent="0.2">
      <c r="A21" s="109">
        <v>8</v>
      </c>
      <c r="B21" s="267" t="s">
        <v>378</v>
      </c>
      <c r="C21" s="130"/>
      <c r="D21" s="270" t="s">
        <v>317</v>
      </c>
      <c r="E21" s="269">
        <v>0.01</v>
      </c>
      <c r="F21" s="314" t="s">
        <v>515</v>
      </c>
      <c r="G21" s="422">
        <v>0</v>
      </c>
      <c r="H21" s="314" t="s">
        <v>515</v>
      </c>
      <c r="I21" s="426">
        <v>0</v>
      </c>
      <c r="J21" s="314" t="s">
        <v>515</v>
      </c>
      <c r="K21" s="428">
        <v>0</v>
      </c>
      <c r="L21" s="129"/>
      <c r="M21" s="94">
        <v>66</v>
      </c>
      <c r="N21" s="267" t="s">
        <v>432</v>
      </c>
      <c r="O21" s="130"/>
      <c r="P21" s="268" t="s">
        <v>316</v>
      </c>
      <c r="Q21" s="269">
        <v>0.1</v>
      </c>
      <c r="R21" s="314" t="s">
        <v>513</v>
      </c>
      <c r="S21" s="426">
        <v>0</v>
      </c>
      <c r="T21" s="313" t="s">
        <v>513</v>
      </c>
      <c r="U21" s="423">
        <v>0</v>
      </c>
      <c r="V21" s="313" t="s">
        <v>513</v>
      </c>
      <c r="W21" s="429">
        <v>0</v>
      </c>
    </row>
    <row r="22" spans="1:23" ht="15" customHeight="1" x14ac:dyDescent="0.2">
      <c r="A22" s="94">
        <v>9</v>
      </c>
      <c r="B22" s="267" t="s">
        <v>379</v>
      </c>
      <c r="C22" s="130"/>
      <c r="D22" s="270" t="s">
        <v>317</v>
      </c>
      <c r="E22" s="269">
        <v>3.0000000000000001E-3</v>
      </c>
      <c r="F22" s="314" t="s">
        <v>101</v>
      </c>
      <c r="G22" s="422">
        <v>0</v>
      </c>
      <c r="H22" s="314" t="s">
        <v>101</v>
      </c>
      <c r="I22" s="426">
        <v>0</v>
      </c>
      <c r="J22" s="314" t="s">
        <v>101</v>
      </c>
      <c r="K22" s="428">
        <v>0</v>
      </c>
      <c r="L22" s="129"/>
      <c r="M22" s="109">
        <v>67</v>
      </c>
      <c r="N22" s="271" t="s">
        <v>433</v>
      </c>
      <c r="O22" s="131"/>
      <c r="P22" s="272" t="s">
        <v>317</v>
      </c>
      <c r="Q22" s="269">
        <v>0.06</v>
      </c>
      <c r="R22" s="313" t="s">
        <v>509</v>
      </c>
      <c r="S22" s="423">
        <v>0</v>
      </c>
      <c r="T22" s="313" t="s">
        <v>509</v>
      </c>
      <c r="U22" s="423">
        <v>0</v>
      </c>
      <c r="V22" s="313" t="s">
        <v>509</v>
      </c>
      <c r="W22" s="429">
        <v>0</v>
      </c>
    </row>
    <row r="23" spans="1:23" ht="15" customHeight="1" x14ac:dyDescent="0.2">
      <c r="A23" s="94">
        <v>10</v>
      </c>
      <c r="B23" s="267" t="s">
        <v>380</v>
      </c>
      <c r="C23" s="130"/>
      <c r="D23" s="270" t="s">
        <v>318</v>
      </c>
      <c r="E23" s="269">
        <v>6.0000000000000001E-3</v>
      </c>
      <c r="F23" s="314" t="s">
        <v>515</v>
      </c>
      <c r="G23" s="422">
        <v>0</v>
      </c>
      <c r="H23" s="314" t="s">
        <v>515</v>
      </c>
      <c r="I23" s="426">
        <v>0</v>
      </c>
      <c r="J23" s="314" t="s">
        <v>515</v>
      </c>
      <c r="K23" s="428">
        <v>0</v>
      </c>
      <c r="L23" s="129"/>
      <c r="M23" s="94">
        <v>68</v>
      </c>
      <c r="N23" s="271" t="s">
        <v>434</v>
      </c>
      <c r="O23" s="131"/>
      <c r="P23" s="274" t="s">
        <v>317</v>
      </c>
      <c r="Q23" s="269">
        <v>0.03</v>
      </c>
      <c r="R23" s="313" t="s">
        <v>140</v>
      </c>
      <c r="S23" s="423">
        <v>0</v>
      </c>
      <c r="T23" s="314" t="s">
        <v>140</v>
      </c>
      <c r="U23" s="426">
        <v>0</v>
      </c>
      <c r="V23" s="314" t="s">
        <v>140</v>
      </c>
      <c r="W23" s="428">
        <v>0</v>
      </c>
    </row>
    <row r="24" spans="1:23" ht="15" customHeight="1" x14ac:dyDescent="0.2">
      <c r="A24" s="109">
        <v>11</v>
      </c>
      <c r="B24" s="267" t="s">
        <v>381</v>
      </c>
      <c r="C24" s="130"/>
      <c r="D24" s="270" t="s">
        <v>317</v>
      </c>
      <c r="E24" s="269">
        <v>0.03</v>
      </c>
      <c r="F24" s="314" t="s">
        <v>140</v>
      </c>
      <c r="G24" s="422">
        <v>0</v>
      </c>
      <c r="H24" s="314" t="s">
        <v>140</v>
      </c>
      <c r="I24" s="426">
        <v>0</v>
      </c>
      <c r="J24" s="314" t="s">
        <v>140</v>
      </c>
      <c r="K24" s="428">
        <v>0</v>
      </c>
      <c r="L24" s="129"/>
      <c r="M24" s="94">
        <v>69</v>
      </c>
      <c r="N24" s="267" t="s">
        <v>435</v>
      </c>
      <c r="O24" s="130"/>
      <c r="P24" s="270" t="s">
        <v>317</v>
      </c>
      <c r="Q24" s="269">
        <v>0.01</v>
      </c>
      <c r="R24" s="314" t="s">
        <v>515</v>
      </c>
      <c r="S24" s="426">
        <v>0</v>
      </c>
      <c r="T24" s="314" t="s">
        <v>515</v>
      </c>
      <c r="U24" s="426">
        <v>0</v>
      </c>
      <c r="V24" s="314" t="s">
        <v>515</v>
      </c>
      <c r="W24" s="428">
        <v>0</v>
      </c>
    </row>
    <row r="25" spans="1:23" ht="15" customHeight="1" x14ac:dyDescent="0.2">
      <c r="A25" s="94">
        <v>12</v>
      </c>
      <c r="B25" s="267" t="s">
        <v>382</v>
      </c>
      <c r="C25" s="130"/>
      <c r="D25" s="270" t="s">
        <v>318</v>
      </c>
      <c r="E25" s="269">
        <v>5.0000000000000001E-3</v>
      </c>
      <c r="F25" s="314" t="s">
        <v>101</v>
      </c>
      <c r="G25" s="422">
        <v>0</v>
      </c>
      <c r="H25" s="314" t="s">
        <v>101</v>
      </c>
      <c r="I25" s="426">
        <v>0</v>
      </c>
      <c r="J25" s="314" t="s">
        <v>101</v>
      </c>
      <c r="K25" s="428">
        <v>0</v>
      </c>
      <c r="L25" s="129"/>
      <c r="M25" s="109">
        <v>70</v>
      </c>
      <c r="N25" s="267" t="s">
        <v>436</v>
      </c>
      <c r="O25" s="130"/>
      <c r="P25" s="270" t="s">
        <v>317</v>
      </c>
      <c r="Q25" s="269">
        <v>8.9999999999999998E-4</v>
      </c>
      <c r="R25" s="314" t="s">
        <v>101</v>
      </c>
      <c r="S25" s="426">
        <v>0</v>
      </c>
      <c r="T25" s="314" t="s">
        <v>101</v>
      </c>
      <c r="U25" s="426">
        <v>0</v>
      </c>
      <c r="V25" s="314" t="s">
        <v>101</v>
      </c>
      <c r="W25" s="428">
        <v>0</v>
      </c>
    </row>
    <row r="26" spans="1:23" ht="15" customHeight="1" x14ac:dyDescent="0.2">
      <c r="A26" s="94">
        <v>13</v>
      </c>
      <c r="B26" s="267" t="s">
        <v>383</v>
      </c>
      <c r="C26" s="130"/>
      <c r="D26" s="270" t="s">
        <v>323</v>
      </c>
      <c r="E26" s="269">
        <v>1E-3</v>
      </c>
      <c r="F26" s="314" t="s">
        <v>493</v>
      </c>
      <c r="G26" s="422">
        <v>0</v>
      </c>
      <c r="H26" s="314" t="s">
        <v>493</v>
      </c>
      <c r="I26" s="426">
        <v>0</v>
      </c>
      <c r="J26" s="314" t="s">
        <v>493</v>
      </c>
      <c r="K26" s="428">
        <v>0</v>
      </c>
      <c r="L26" s="129"/>
      <c r="M26" s="94">
        <v>71</v>
      </c>
      <c r="N26" s="267" t="s">
        <v>437</v>
      </c>
      <c r="O26" s="130"/>
      <c r="P26" s="270" t="s">
        <v>317</v>
      </c>
      <c r="Q26" s="269">
        <v>0.01</v>
      </c>
      <c r="R26" s="314" t="s">
        <v>515</v>
      </c>
      <c r="S26" s="426">
        <v>0</v>
      </c>
      <c r="T26" s="314" t="s">
        <v>515</v>
      </c>
      <c r="U26" s="426">
        <v>0</v>
      </c>
      <c r="V26" s="314" t="s">
        <v>515</v>
      </c>
      <c r="W26" s="428">
        <v>0</v>
      </c>
    </row>
    <row r="27" spans="1:23" ht="15" customHeight="1" x14ac:dyDescent="0.2">
      <c r="A27" s="109">
        <v>14</v>
      </c>
      <c r="B27" s="267" t="s">
        <v>384</v>
      </c>
      <c r="C27" s="130"/>
      <c r="D27" s="270" t="s">
        <v>318</v>
      </c>
      <c r="E27" s="269">
        <v>0.01</v>
      </c>
      <c r="F27" s="314" t="s">
        <v>515</v>
      </c>
      <c r="G27" s="422">
        <v>0</v>
      </c>
      <c r="H27" s="314" t="s">
        <v>515</v>
      </c>
      <c r="I27" s="426">
        <v>0</v>
      </c>
      <c r="J27" s="314" t="s">
        <v>515</v>
      </c>
      <c r="K27" s="428">
        <v>0</v>
      </c>
      <c r="L27" s="129"/>
      <c r="M27" s="94">
        <v>72</v>
      </c>
      <c r="N27" s="267" t="s">
        <v>438</v>
      </c>
      <c r="O27" s="130"/>
      <c r="P27" s="270" t="s">
        <v>317</v>
      </c>
      <c r="Q27" s="269">
        <v>4.0000000000000001E-3</v>
      </c>
      <c r="R27" s="314" t="s">
        <v>514</v>
      </c>
      <c r="S27" s="426">
        <v>0</v>
      </c>
      <c r="T27" s="314" t="s">
        <v>514</v>
      </c>
      <c r="U27" s="426">
        <v>0</v>
      </c>
      <c r="V27" s="314" t="s">
        <v>514</v>
      </c>
      <c r="W27" s="428">
        <v>0</v>
      </c>
    </row>
    <row r="28" spans="1:23" ht="30" customHeight="1" x14ac:dyDescent="0.2">
      <c r="A28" s="94">
        <v>15</v>
      </c>
      <c r="B28" s="267" t="s">
        <v>385</v>
      </c>
      <c r="C28" s="130"/>
      <c r="D28" s="268" t="s">
        <v>322</v>
      </c>
      <c r="E28" s="269">
        <v>0.3</v>
      </c>
      <c r="F28" s="314" t="s">
        <v>508</v>
      </c>
      <c r="G28" s="422">
        <v>0</v>
      </c>
      <c r="H28" s="314" t="s">
        <v>508</v>
      </c>
      <c r="I28" s="426">
        <v>0</v>
      </c>
      <c r="J28" s="314" t="s">
        <v>508</v>
      </c>
      <c r="K28" s="428">
        <v>0</v>
      </c>
      <c r="L28" s="129"/>
      <c r="M28" s="109">
        <v>73</v>
      </c>
      <c r="N28" s="267" t="s">
        <v>439</v>
      </c>
      <c r="O28" s="130"/>
      <c r="P28" s="270" t="s">
        <v>317</v>
      </c>
      <c r="Q28" s="269">
        <v>0.02</v>
      </c>
      <c r="R28" s="314" t="s">
        <v>100</v>
      </c>
      <c r="S28" s="426">
        <v>0</v>
      </c>
      <c r="T28" s="314" t="s">
        <v>100</v>
      </c>
      <c r="U28" s="426">
        <v>0</v>
      </c>
      <c r="V28" s="314" t="s">
        <v>100</v>
      </c>
      <c r="W28" s="428">
        <v>0</v>
      </c>
    </row>
    <row r="29" spans="1:23" ht="15" customHeight="1" x14ac:dyDescent="0.2">
      <c r="A29" s="94">
        <v>16</v>
      </c>
      <c r="B29" s="267" t="s">
        <v>487</v>
      </c>
      <c r="C29" s="130"/>
      <c r="D29" s="268" t="s">
        <v>488</v>
      </c>
      <c r="E29" s="269">
        <v>2E-3</v>
      </c>
      <c r="F29" s="314" t="s">
        <v>516</v>
      </c>
      <c r="G29" s="422">
        <v>0</v>
      </c>
      <c r="H29" s="314" t="s">
        <v>516</v>
      </c>
      <c r="I29" s="426">
        <v>0</v>
      </c>
      <c r="J29" s="314" t="s">
        <v>516</v>
      </c>
      <c r="K29" s="428">
        <v>0</v>
      </c>
      <c r="L29" s="129"/>
      <c r="M29" s="94">
        <v>74</v>
      </c>
      <c r="N29" s="267" t="s">
        <v>440</v>
      </c>
      <c r="O29" s="130"/>
      <c r="P29" s="270" t="s">
        <v>318</v>
      </c>
      <c r="Q29" s="269">
        <v>2E-3</v>
      </c>
      <c r="R29" s="314" t="s">
        <v>101</v>
      </c>
      <c r="S29" s="426">
        <v>0</v>
      </c>
      <c r="T29" s="314" t="s">
        <v>101</v>
      </c>
      <c r="U29" s="426">
        <v>0</v>
      </c>
      <c r="V29" s="314" t="s">
        <v>101</v>
      </c>
      <c r="W29" s="428">
        <v>0</v>
      </c>
    </row>
    <row r="30" spans="1:23" ht="15" customHeight="1" x14ac:dyDescent="0.2">
      <c r="A30" s="94">
        <v>17</v>
      </c>
      <c r="B30" s="267" t="s">
        <v>386</v>
      </c>
      <c r="C30" s="130"/>
      <c r="D30" s="270" t="s">
        <v>323</v>
      </c>
      <c r="E30" s="269">
        <v>0.09</v>
      </c>
      <c r="F30" s="314" t="s">
        <v>517</v>
      </c>
      <c r="G30" s="422">
        <v>0</v>
      </c>
      <c r="H30" s="314" t="s">
        <v>517</v>
      </c>
      <c r="I30" s="426">
        <v>0</v>
      </c>
      <c r="J30" s="314" t="s">
        <v>517</v>
      </c>
      <c r="K30" s="428">
        <v>0</v>
      </c>
      <c r="L30" s="129"/>
      <c r="M30" s="94">
        <v>75</v>
      </c>
      <c r="N30" s="267" t="s">
        <v>441</v>
      </c>
      <c r="O30" s="130"/>
      <c r="P30" s="270" t="s">
        <v>317</v>
      </c>
      <c r="Q30" s="269">
        <v>0.02</v>
      </c>
      <c r="R30" s="314" t="s">
        <v>100</v>
      </c>
      <c r="S30" s="426">
        <v>0</v>
      </c>
      <c r="T30" s="314" t="s">
        <v>100</v>
      </c>
      <c r="U30" s="426">
        <v>0</v>
      </c>
      <c r="V30" s="314" t="s">
        <v>100</v>
      </c>
      <c r="W30" s="428">
        <v>0</v>
      </c>
    </row>
    <row r="31" spans="1:23" ht="15" customHeight="1" x14ac:dyDescent="0.2">
      <c r="A31" s="109">
        <v>18</v>
      </c>
      <c r="B31" s="267" t="s">
        <v>387</v>
      </c>
      <c r="C31" s="130"/>
      <c r="D31" s="270" t="s">
        <v>319</v>
      </c>
      <c r="E31" s="269">
        <v>6.0000000000000001E-3</v>
      </c>
      <c r="F31" s="314" t="s">
        <v>101</v>
      </c>
      <c r="G31" s="422">
        <v>0</v>
      </c>
      <c r="H31" s="314" t="s">
        <v>101</v>
      </c>
      <c r="I31" s="426">
        <v>0</v>
      </c>
      <c r="J31" s="314" t="s">
        <v>101</v>
      </c>
      <c r="K31" s="428">
        <v>0</v>
      </c>
      <c r="L31" s="129"/>
      <c r="M31" s="109">
        <v>76</v>
      </c>
      <c r="N31" s="267" t="s">
        <v>442</v>
      </c>
      <c r="O31" s="130"/>
      <c r="P31" s="270" t="s">
        <v>319</v>
      </c>
      <c r="Q31" s="269">
        <v>0.05</v>
      </c>
      <c r="R31" s="314" t="s">
        <v>508</v>
      </c>
      <c r="S31" s="426">
        <v>0</v>
      </c>
      <c r="T31" s="314" t="s">
        <v>508</v>
      </c>
      <c r="U31" s="426">
        <v>0</v>
      </c>
      <c r="V31" s="314" t="s">
        <v>508</v>
      </c>
      <c r="W31" s="428">
        <v>0</v>
      </c>
    </row>
    <row r="32" spans="1:23" ht="30" customHeight="1" x14ac:dyDescent="0.2">
      <c r="A32" s="94">
        <v>19</v>
      </c>
      <c r="B32" s="267" t="s">
        <v>388</v>
      </c>
      <c r="C32" s="130"/>
      <c r="D32" s="270" t="s">
        <v>317</v>
      </c>
      <c r="E32" s="269">
        <v>8.9999999999999993E-3</v>
      </c>
      <c r="F32" s="314" t="s">
        <v>518</v>
      </c>
      <c r="G32" s="422">
        <v>0</v>
      </c>
      <c r="H32" s="314" t="s">
        <v>518</v>
      </c>
      <c r="I32" s="426">
        <v>0</v>
      </c>
      <c r="J32" s="314" t="s">
        <v>518</v>
      </c>
      <c r="K32" s="428">
        <v>0</v>
      </c>
      <c r="L32" s="129"/>
      <c r="M32" s="94">
        <v>77</v>
      </c>
      <c r="N32" s="267" t="s">
        <v>320</v>
      </c>
      <c r="O32" s="130"/>
      <c r="P32" s="270" t="s">
        <v>321</v>
      </c>
      <c r="Q32" s="269">
        <v>5.0000000000000001E-4</v>
      </c>
      <c r="R32" s="314" t="s">
        <v>521</v>
      </c>
      <c r="S32" s="426">
        <v>0</v>
      </c>
      <c r="T32" s="314" t="s">
        <v>521</v>
      </c>
      <c r="U32" s="426">
        <v>0</v>
      </c>
      <c r="V32" s="314" t="s">
        <v>521</v>
      </c>
      <c r="W32" s="428">
        <v>0</v>
      </c>
    </row>
    <row r="33" spans="1:23" ht="24" customHeight="1" x14ac:dyDescent="0.2">
      <c r="A33" s="94">
        <v>20</v>
      </c>
      <c r="B33" s="267" t="s">
        <v>389</v>
      </c>
      <c r="C33" s="130"/>
      <c r="D33" s="270" t="s">
        <v>317</v>
      </c>
      <c r="E33" s="269">
        <v>0.03</v>
      </c>
      <c r="F33" s="314" t="s">
        <v>140</v>
      </c>
      <c r="G33" s="422">
        <v>0</v>
      </c>
      <c r="H33" s="314" t="s">
        <v>140</v>
      </c>
      <c r="I33" s="426">
        <v>0</v>
      </c>
      <c r="J33" s="314" t="s">
        <v>140</v>
      </c>
      <c r="K33" s="428">
        <v>0</v>
      </c>
      <c r="L33" s="129"/>
      <c r="M33" s="94">
        <v>78</v>
      </c>
      <c r="N33" s="267" t="s">
        <v>443</v>
      </c>
      <c r="O33" s="130"/>
      <c r="P33" s="268" t="s">
        <v>316</v>
      </c>
      <c r="Q33" s="269">
        <v>0.01</v>
      </c>
      <c r="R33" s="314" t="s">
        <v>493</v>
      </c>
      <c r="S33" s="426">
        <v>0</v>
      </c>
      <c r="T33" s="314" t="s">
        <v>493</v>
      </c>
      <c r="U33" s="426">
        <v>0</v>
      </c>
      <c r="V33" s="314" t="s">
        <v>493</v>
      </c>
      <c r="W33" s="428">
        <v>0</v>
      </c>
    </row>
    <row r="34" spans="1:23" ht="15" customHeight="1" x14ac:dyDescent="0.2">
      <c r="A34" s="109">
        <v>21</v>
      </c>
      <c r="B34" s="267" t="s">
        <v>390</v>
      </c>
      <c r="C34" s="130"/>
      <c r="D34" s="270" t="s">
        <v>319</v>
      </c>
      <c r="E34" s="269">
        <v>0.08</v>
      </c>
      <c r="F34" s="314" t="s">
        <v>513</v>
      </c>
      <c r="G34" s="422">
        <v>0</v>
      </c>
      <c r="H34" s="314" t="s">
        <v>513</v>
      </c>
      <c r="I34" s="426">
        <v>0</v>
      </c>
      <c r="J34" s="314" t="s">
        <v>513</v>
      </c>
      <c r="K34" s="428">
        <v>0</v>
      </c>
      <c r="L34" s="129"/>
      <c r="M34" s="109">
        <v>79</v>
      </c>
      <c r="N34" s="267" t="s">
        <v>444</v>
      </c>
      <c r="O34" s="130"/>
      <c r="P34" s="268" t="s">
        <v>319</v>
      </c>
      <c r="Q34" s="269">
        <v>0.03</v>
      </c>
      <c r="R34" s="314" t="s">
        <v>140</v>
      </c>
      <c r="S34" s="426">
        <v>0</v>
      </c>
      <c r="T34" s="314" t="s">
        <v>140</v>
      </c>
      <c r="U34" s="426">
        <v>0</v>
      </c>
      <c r="V34" s="314" t="s">
        <v>140</v>
      </c>
      <c r="W34" s="428">
        <v>0</v>
      </c>
    </row>
    <row r="35" spans="1:23" ht="15" customHeight="1" x14ac:dyDescent="0.2">
      <c r="A35" s="94">
        <v>22</v>
      </c>
      <c r="B35" s="267" t="s">
        <v>391</v>
      </c>
      <c r="C35" s="130"/>
      <c r="D35" s="270" t="s">
        <v>318</v>
      </c>
      <c r="E35" s="269">
        <v>0.01</v>
      </c>
      <c r="F35" s="314" t="s">
        <v>515</v>
      </c>
      <c r="G35" s="422">
        <v>0</v>
      </c>
      <c r="H35" s="314" t="s">
        <v>515</v>
      </c>
      <c r="I35" s="426">
        <v>0</v>
      </c>
      <c r="J35" s="314" t="s">
        <v>515</v>
      </c>
      <c r="K35" s="428">
        <v>0</v>
      </c>
      <c r="L35" s="129"/>
      <c r="M35" s="94">
        <v>80</v>
      </c>
      <c r="N35" s="267" t="s">
        <v>445</v>
      </c>
      <c r="O35" s="130"/>
      <c r="P35" s="270" t="s">
        <v>321</v>
      </c>
      <c r="Q35" s="269">
        <v>0.05</v>
      </c>
      <c r="R35" s="314" t="s">
        <v>143</v>
      </c>
      <c r="S35" s="426">
        <v>0</v>
      </c>
      <c r="T35" s="314" t="s">
        <v>143</v>
      </c>
      <c r="U35" s="426">
        <v>0</v>
      </c>
      <c r="V35" s="314" t="s">
        <v>143</v>
      </c>
      <c r="W35" s="428">
        <v>0</v>
      </c>
    </row>
    <row r="36" spans="1:23" ht="15" customHeight="1" x14ac:dyDescent="0.2">
      <c r="A36" s="94">
        <v>23</v>
      </c>
      <c r="B36" s="267" t="s">
        <v>392</v>
      </c>
      <c r="C36" s="130"/>
      <c r="D36" s="270" t="s">
        <v>317</v>
      </c>
      <c r="E36" s="269">
        <v>0.02</v>
      </c>
      <c r="F36" s="314" t="s">
        <v>515</v>
      </c>
      <c r="G36" s="422">
        <v>0</v>
      </c>
      <c r="H36" s="314" t="s">
        <v>515</v>
      </c>
      <c r="I36" s="426">
        <v>0</v>
      </c>
      <c r="J36" s="314" t="s">
        <v>515</v>
      </c>
      <c r="K36" s="428">
        <v>0</v>
      </c>
      <c r="L36" s="129"/>
      <c r="M36" s="94">
        <v>81</v>
      </c>
      <c r="N36" s="267" t="s">
        <v>446</v>
      </c>
      <c r="O36" s="130"/>
      <c r="P36" s="270" t="s">
        <v>318</v>
      </c>
      <c r="Q36" s="269">
        <v>6.0000000000000001E-3</v>
      </c>
      <c r="R36" s="314" t="s">
        <v>524</v>
      </c>
      <c r="S36" s="426">
        <v>0</v>
      </c>
      <c r="T36" s="314" t="s">
        <v>524</v>
      </c>
      <c r="U36" s="426">
        <v>0</v>
      </c>
      <c r="V36" s="314" t="s">
        <v>524</v>
      </c>
      <c r="W36" s="428">
        <v>0</v>
      </c>
    </row>
    <row r="37" spans="1:23" ht="15" customHeight="1" x14ac:dyDescent="0.2">
      <c r="A37" s="109">
        <v>24</v>
      </c>
      <c r="B37" s="267" t="s">
        <v>324</v>
      </c>
      <c r="C37" s="130"/>
      <c r="D37" s="270" t="s">
        <v>319</v>
      </c>
      <c r="E37" s="269">
        <v>0.03</v>
      </c>
      <c r="F37" s="314" t="s">
        <v>140</v>
      </c>
      <c r="G37" s="422">
        <v>0</v>
      </c>
      <c r="H37" s="314" t="s">
        <v>140</v>
      </c>
      <c r="I37" s="426">
        <v>0</v>
      </c>
      <c r="J37" s="314" t="s">
        <v>140</v>
      </c>
      <c r="K37" s="428">
        <v>0</v>
      </c>
      <c r="L37" s="129"/>
      <c r="M37" s="109">
        <v>82</v>
      </c>
      <c r="N37" s="267" t="s">
        <v>447</v>
      </c>
      <c r="O37" s="130"/>
      <c r="P37" s="270" t="s">
        <v>319</v>
      </c>
      <c r="Q37" s="269">
        <v>7.0000000000000001E-3</v>
      </c>
      <c r="R37" s="314" t="s">
        <v>525</v>
      </c>
      <c r="S37" s="426">
        <v>0</v>
      </c>
      <c r="T37" s="314" t="s">
        <v>525</v>
      </c>
      <c r="U37" s="426">
        <v>0</v>
      </c>
      <c r="V37" s="314" t="s">
        <v>525</v>
      </c>
      <c r="W37" s="428">
        <v>0</v>
      </c>
    </row>
    <row r="38" spans="1:23" ht="15" customHeight="1" x14ac:dyDescent="0.2">
      <c r="A38" s="94">
        <v>25</v>
      </c>
      <c r="B38" s="267" t="s">
        <v>393</v>
      </c>
      <c r="C38" s="130"/>
      <c r="D38" s="270" t="s">
        <v>319</v>
      </c>
      <c r="E38" s="269">
        <v>0.1</v>
      </c>
      <c r="F38" s="314" t="s">
        <v>515</v>
      </c>
      <c r="G38" s="422">
        <v>0</v>
      </c>
      <c r="H38" s="314" t="s">
        <v>515</v>
      </c>
      <c r="I38" s="426">
        <v>0</v>
      </c>
      <c r="J38" s="314" t="s">
        <v>515</v>
      </c>
      <c r="K38" s="428">
        <v>0</v>
      </c>
      <c r="L38" s="129"/>
      <c r="M38" s="94">
        <v>83</v>
      </c>
      <c r="N38" s="267" t="s">
        <v>448</v>
      </c>
      <c r="O38" s="130"/>
      <c r="P38" s="270" t="s">
        <v>317</v>
      </c>
      <c r="Q38" s="269">
        <v>0.01</v>
      </c>
      <c r="R38" s="314" t="s">
        <v>515</v>
      </c>
      <c r="S38" s="426">
        <v>0</v>
      </c>
      <c r="T38" s="314" t="s">
        <v>515</v>
      </c>
      <c r="U38" s="426">
        <v>0</v>
      </c>
      <c r="V38" s="314" t="s">
        <v>515</v>
      </c>
      <c r="W38" s="428">
        <v>0</v>
      </c>
    </row>
    <row r="39" spans="1:23" ht="15" customHeight="1" x14ac:dyDescent="0.2">
      <c r="A39" s="94">
        <v>26</v>
      </c>
      <c r="B39" s="267" t="s">
        <v>394</v>
      </c>
      <c r="C39" s="130"/>
      <c r="D39" s="270" t="s">
        <v>325</v>
      </c>
      <c r="E39" s="269">
        <v>5.9999999999999995E-4</v>
      </c>
      <c r="F39" s="314" t="s">
        <v>519</v>
      </c>
      <c r="G39" s="422">
        <v>0</v>
      </c>
      <c r="H39" s="314" t="s">
        <v>519</v>
      </c>
      <c r="I39" s="426">
        <v>0</v>
      </c>
      <c r="J39" s="314" t="s">
        <v>519</v>
      </c>
      <c r="K39" s="428">
        <v>0</v>
      </c>
      <c r="L39" s="129"/>
      <c r="M39" s="94">
        <v>84</v>
      </c>
      <c r="N39" s="267" t="s">
        <v>370</v>
      </c>
      <c r="O39" s="130"/>
      <c r="P39" s="270" t="s">
        <v>319</v>
      </c>
      <c r="Q39" s="269">
        <v>0.1</v>
      </c>
      <c r="R39" s="314" t="s">
        <v>141</v>
      </c>
      <c r="S39" s="426">
        <v>0</v>
      </c>
      <c r="T39" s="314" t="s">
        <v>141</v>
      </c>
      <c r="U39" s="426">
        <v>0</v>
      </c>
      <c r="V39" s="314" t="s">
        <v>141</v>
      </c>
      <c r="W39" s="428">
        <v>0</v>
      </c>
    </row>
    <row r="40" spans="1:23" ht="15" customHeight="1" x14ac:dyDescent="0.2">
      <c r="A40" s="109">
        <v>27</v>
      </c>
      <c r="B40" s="267" t="s">
        <v>395</v>
      </c>
      <c r="C40" s="130"/>
      <c r="D40" s="270" t="s">
        <v>326</v>
      </c>
      <c r="E40" s="269">
        <v>8.0000000000000002E-3</v>
      </c>
      <c r="F40" s="314" t="s">
        <v>520</v>
      </c>
      <c r="G40" s="422">
        <v>0</v>
      </c>
      <c r="H40" s="314" t="s">
        <v>520</v>
      </c>
      <c r="I40" s="426">
        <v>0</v>
      </c>
      <c r="J40" s="314" t="s">
        <v>520</v>
      </c>
      <c r="K40" s="428">
        <v>0</v>
      </c>
      <c r="L40" s="129"/>
      <c r="M40" s="109">
        <v>85</v>
      </c>
      <c r="N40" s="267" t="s">
        <v>449</v>
      </c>
      <c r="O40" s="130"/>
      <c r="P40" s="270" t="s">
        <v>317</v>
      </c>
      <c r="Q40" s="269">
        <v>0.03</v>
      </c>
      <c r="R40" s="314" t="s">
        <v>140</v>
      </c>
      <c r="S40" s="426">
        <v>0</v>
      </c>
      <c r="T40" s="314" t="s">
        <v>140</v>
      </c>
      <c r="U40" s="426">
        <v>0</v>
      </c>
      <c r="V40" s="314" t="s">
        <v>140</v>
      </c>
      <c r="W40" s="428">
        <v>0</v>
      </c>
    </row>
    <row r="41" spans="1:23" ht="30" customHeight="1" x14ac:dyDescent="0.2">
      <c r="A41" s="94">
        <v>28</v>
      </c>
      <c r="B41" s="267" t="s">
        <v>396</v>
      </c>
      <c r="C41" s="130"/>
      <c r="D41" s="268" t="s">
        <v>327</v>
      </c>
      <c r="E41" s="269">
        <v>0.08</v>
      </c>
      <c r="F41" s="314" t="s">
        <v>513</v>
      </c>
      <c r="G41" s="422">
        <v>0</v>
      </c>
      <c r="H41" s="314" t="s">
        <v>513</v>
      </c>
      <c r="I41" s="426">
        <v>0</v>
      </c>
      <c r="J41" s="314" t="s">
        <v>513</v>
      </c>
      <c r="K41" s="428">
        <v>0</v>
      </c>
      <c r="L41" s="129"/>
      <c r="M41" s="94">
        <v>86</v>
      </c>
      <c r="N41" s="267" t="s">
        <v>450</v>
      </c>
      <c r="O41" s="130"/>
      <c r="P41" s="270" t="s">
        <v>317</v>
      </c>
      <c r="Q41" s="269">
        <v>0.02</v>
      </c>
      <c r="R41" s="314" t="s">
        <v>100</v>
      </c>
      <c r="S41" s="426">
        <v>0</v>
      </c>
      <c r="T41" s="314" t="s">
        <v>100</v>
      </c>
      <c r="U41" s="426">
        <v>0</v>
      </c>
      <c r="V41" s="314" t="s">
        <v>100</v>
      </c>
      <c r="W41" s="428">
        <v>0</v>
      </c>
    </row>
    <row r="42" spans="1:23" ht="15" customHeight="1" x14ac:dyDescent="0.2">
      <c r="A42" s="94">
        <v>29</v>
      </c>
      <c r="B42" s="267" t="s">
        <v>397</v>
      </c>
      <c r="C42" s="130"/>
      <c r="D42" s="270" t="s">
        <v>318</v>
      </c>
      <c r="E42" s="269">
        <v>0.02</v>
      </c>
      <c r="F42" s="314" t="s">
        <v>100</v>
      </c>
      <c r="G42" s="422">
        <v>0</v>
      </c>
      <c r="H42" s="314" t="s">
        <v>100</v>
      </c>
      <c r="I42" s="426">
        <v>0</v>
      </c>
      <c r="J42" s="314" t="s">
        <v>100</v>
      </c>
      <c r="K42" s="428">
        <v>0</v>
      </c>
      <c r="L42" s="129"/>
      <c r="M42" s="94">
        <v>87</v>
      </c>
      <c r="N42" s="267" t="s">
        <v>451</v>
      </c>
      <c r="O42" s="130"/>
      <c r="P42" s="270" t="s">
        <v>319</v>
      </c>
      <c r="Q42" s="269">
        <v>0.02</v>
      </c>
      <c r="R42" s="314" t="s">
        <v>100</v>
      </c>
      <c r="S42" s="426">
        <v>0</v>
      </c>
      <c r="T42" s="314" t="s">
        <v>100</v>
      </c>
      <c r="U42" s="426">
        <v>0</v>
      </c>
      <c r="V42" s="314" t="s">
        <v>100</v>
      </c>
      <c r="W42" s="428">
        <v>0</v>
      </c>
    </row>
    <row r="43" spans="1:23" ht="15" customHeight="1" x14ac:dyDescent="0.2">
      <c r="A43" s="109">
        <v>30</v>
      </c>
      <c r="B43" s="267" t="s">
        <v>398</v>
      </c>
      <c r="C43" s="130"/>
      <c r="D43" s="268" t="s">
        <v>328</v>
      </c>
      <c r="E43" s="269">
        <v>2.9999999999999997E-4</v>
      </c>
      <c r="F43" s="314" t="s">
        <v>521</v>
      </c>
      <c r="G43" s="422">
        <v>0</v>
      </c>
      <c r="H43" s="314" t="s">
        <v>521</v>
      </c>
      <c r="I43" s="426">
        <v>0</v>
      </c>
      <c r="J43" s="314" t="s">
        <v>521</v>
      </c>
      <c r="K43" s="428">
        <v>0</v>
      </c>
      <c r="L43" s="129"/>
      <c r="M43" s="109">
        <v>88</v>
      </c>
      <c r="N43" s="267" t="s">
        <v>452</v>
      </c>
      <c r="O43" s="130"/>
      <c r="P43" s="270" t="s">
        <v>323</v>
      </c>
      <c r="Q43" s="269">
        <v>0.03</v>
      </c>
      <c r="R43" s="314" t="s">
        <v>140</v>
      </c>
      <c r="S43" s="426">
        <v>0</v>
      </c>
      <c r="T43" s="314" t="s">
        <v>140</v>
      </c>
      <c r="U43" s="426">
        <v>0</v>
      </c>
      <c r="V43" s="314" t="s">
        <v>140</v>
      </c>
      <c r="W43" s="428">
        <v>0</v>
      </c>
    </row>
    <row r="44" spans="1:23" ht="15" customHeight="1" x14ac:dyDescent="0.2">
      <c r="A44" s="94">
        <v>31</v>
      </c>
      <c r="B44" s="267" t="s">
        <v>399</v>
      </c>
      <c r="C44" s="130"/>
      <c r="D44" s="270" t="s">
        <v>317</v>
      </c>
      <c r="E44" s="269">
        <v>5.0000000000000001E-3</v>
      </c>
      <c r="F44" s="314" t="s">
        <v>101</v>
      </c>
      <c r="G44" s="422">
        <v>0</v>
      </c>
      <c r="H44" s="314" t="s">
        <v>101</v>
      </c>
      <c r="I44" s="426">
        <v>0</v>
      </c>
      <c r="J44" s="314" t="s">
        <v>101</v>
      </c>
      <c r="K44" s="428">
        <v>0</v>
      </c>
      <c r="L44" s="129"/>
      <c r="M44" s="94">
        <v>89</v>
      </c>
      <c r="N44" s="267" t="s">
        <v>453</v>
      </c>
      <c r="O44" s="130"/>
      <c r="P44" s="270" t="s">
        <v>317</v>
      </c>
      <c r="Q44" s="269">
        <v>0.05</v>
      </c>
      <c r="R44" s="314" t="s">
        <v>143</v>
      </c>
      <c r="S44" s="426">
        <v>0</v>
      </c>
      <c r="T44" s="314" t="s">
        <v>143</v>
      </c>
      <c r="U44" s="426">
        <v>0</v>
      </c>
      <c r="V44" s="314" t="s">
        <v>143</v>
      </c>
      <c r="W44" s="428">
        <v>0</v>
      </c>
    </row>
    <row r="45" spans="1:23" ht="15" customHeight="1" x14ac:dyDescent="0.2">
      <c r="A45" s="94">
        <v>32</v>
      </c>
      <c r="B45" s="267" t="s">
        <v>400</v>
      </c>
      <c r="C45" s="130"/>
      <c r="D45" s="270" t="s">
        <v>323</v>
      </c>
      <c r="E45" s="269">
        <v>0.3</v>
      </c>
      <c r="F45" s="314" t="s">
        <v>522</v>
      </c>
      <c r="G45" s="422">
        <v>0</v>
      </c>
      <c r="H45" s="314" t="s">
        <v>522</v>
      </c>
      <c r="I45" s="426">
        <v>0</v>
      </c>
      <c r="J45" s="314" t="s">
        <v>522</v>
      </c>
      <c r="K45" s="428">
        <v>0</v>
      </c>
      <c r="L45" s="129"/>
      <c r="M45" s="94">
        <v>90</v>
      </c>
      <c r="N45" s="267" t="s">
        <v>454</v>
      </c>
      <c r="O45" s="130"/>
      <c r="P45" s="270" t="s">
        <v>323</v>
      </c>
      <c r="Q45" s="269">
        <v>0.09</v>
      </c>
      <c r="R45" s="314" t="s">
        <v>517</v>
      </c>
      <c r="S45" s="426">
        <v>0</v>
      </c>
      <c r="T45" s="314" t="s">
        <v>517</v>
      </c>
      <c r="U45" s="426">
        <v>0</v>
      </c>
      <c r="V45" s="314" t="s">
        <v>517</v>
      </c>
      <c r="W45" s="428">
        <v>0</v>
      </c>
    </row>
    <row r="46" spans="1:23" ht="15" customHeight="1" x14ac:dyDescent="0.2">
      <c r="A46" s="109">
        <v>33</v>
      </c>
      <c r="B46" s="267" t="s">
        <v>401</v>
      </c>
      <c r="C46" s="130"/>
      <c r="D46" s="270" t="s">
        <v>317</v>
      </c>
      <c r="E46" s="269">
        <v>0.03</v>
      </c>
      <c r="F46" s="314" t="s">
        <v>140</v>
      </c>
      <c r="G46" s="422">
        <v>0</v>
      </c>
      <c r="H46" s="314" t="s">
        <v>140</v>
      </c>
      <c r="I46" s="426">
        <v>0</v>
      </c>
      <c r="J46" s="314" t="s">
        <v>140</v>
      </c>
      <c r="K46" s="428">
        <v>0</v>
      </c>
      <c r="L46" s="129"/>
      <c r="M46" s="109">
        <v>91</v>
      </c>
      <c r="N46" s="267" t="s">
        <v>455</v>
      </c>
      <c r="O46" s="130"/>
      <c r="P46" s="270" t="s">
        <v>325</v>
      </c>
      <c r="Q46" s="269">
        <v>7.0000000000000001E-3</v>
      </c>
      <c r="R46" s="314" t="s">
        <v>514</v>
      </c>
      <c r="S46" s="426">
        <v>0</v>
      </c>
      <c r="T46" s="314" t="s">
        <v>514</v>
      </c>
      <c r="U46" s="426">
        <v>0</v>
      </c>
      <c r="V46" s="314" t="s">
        <v>514</v>
      </c>
      <c r="W46" s="428">
        <v>0</v>
      </c>
    </row>
    <row r="47" spans="1:23" ht="15" customHeight="1" x14ac:dyDescent="0.2">
      <c r="A47" s="94">
        <v>34</v>
      </c>
      <c r="B47" s="267" t="s">
        <v>402</v>
      </c>
      <c r="C47" s="130"/>
      <c r="D47" s="270" t="s">
        <v>317</v>
      </c>
      <c r="E47" s="269">
        <v>2</v>
      </c>
      <c r="F47" s="314" t="s">
        <v>80</v>
      </c>
      <c r="G47" s="422">
        <v>0</v>
      </c>
      <c r="H47" s="314" t="s">
        <v>80</v>
      </c>
      <c r="I47" s="426">
        <v>0</v>
      </c>
      <c r="J47" s="314" t="s">
        <v>80</v>
      </c>
      <c r="K47" s="428">
        <v>0</v>
      </c>
      <c r="L47" s="129"/>
      <c r="M47" s="94">
        <v>92</v>
      </c>
      <c r="N47" s="267" t="s">
        <v>456</v>
      </c>
      <c r="O47" s="130"/>
      <c r="P47" s="270" t="s">
        <v>323</v>
      </c>
      <c r="Q47" s="269">
        <v>0.05</v>
      </c>
      <c r="R47" s="314" t="s">
        <v>143</v>
      </c>
      <c r="S47" s="426">
        <v>0</v>
      </c>
      <c r="T47" s="314" t="s">
        <v>143</v>
      </c>
      <c r="U47" s="426">
        <v>0</v>
      </c>
      <c r="V47" s="314" t="s">
        <v>143</v>
      </c>
      <c r="W47" s="428">
        <v>0</v>
      </c>
    </row>
    <row r="48" spans="1:23" ht="30" customHeight="1" x14ac:dyDescent="0.2">
      <c r="A48" s="94">
        <v>35</v>
      </c>
      <c r="B48" s="267" t="s">
        <v>403</v>
      </c>
      <c r="C48" s="130"/>
      <c r="D48" s="268" t="s">
        <v>329</v>
      </c>
      <c r="E48" s="269">
        <v>0.02</v>
      </c>
      <c r="F48" s="314" t="s">
        <v>100</v>
      </c>
      <c r="G48" s="422">
        <v>0</v>
      </c>
      <c r="H48" s="314" t="s">
        <v>100</v>
      </c>
      <c r="I48" s="426">
        <v>0</v>
      </c>
      <c r="J48" s="314" t="s">
        <v>100</v>
      </c>
      <c r="K48" s="428">
        <v>0</v>
      </c>
      <c r="L48" s="129"/>
      <c r="M48" s="94">
        <v>93</v>
      </c>
      <c r="N48" s="267" t="s">
        <v>457</v>
      </c>
      <c r="O48" s="130"/>
      <c r="P48" s="270" t="s">
        <v>317</v>
      </c>
      <c r="Q48" s="269">
        <v>0.05</v>
      </c>
      <c r="R48" s="314" t="s">
        <v>143</v>
      </c>
      <c r="S48" s="426">
        <v>0</v>
      </c>
      <c r="T48" s="314" t="s">
        <v>143</v>
      </c>
      <c r="U48" s="426">
        <v>0</v>
      </c>
      <c r="V48" s="314" t="s">
        <v>143</v>
      </c>
      <c r="W48" s="428">
        <v>0</v>
      </c>
    </row>
    <row r="49" spans="1:23" ht="15" customHeight="1" x14ac:dyDescent="0.2">
      <c r="A49" s="109">
        <v>36</v>
      </c>
      <c r="B49" s="267" t="s">
        <v>404</v>
      </c>
      <c r="C49" s="130"/>
      <c r="D49" s="270" t="s">
        <v>330</v>
      </c>
      <c r="E49" s="269">
        <v>0.02</v>
      </c>
      <c r="F49" s="314" t="s">
        <v>100</v>
      </c>
      <c r="G49" s="422">
        <v>0</v>
      </c>
      <c r="H49" s="314" t="s">
        <v>100</v>
      </c>
      <c r="I49" s="426">
        <v>0</v>
      </c>
      <c r="J49" s="314" t="s">
        <v>100</v>
      </c>
      <c r="K49" s="428">
        <v>0</v>
      </c>
      <c r="L49" s="129"/>
      <c r="M49" s="109">
        <v>94</v>
      </c>
      <c r="N49" s="267" t="s">
        <v>458</v>
      </c>
      <c r="O49" s="130"/>
      <c r="P49" s="270" t="s">
        <v>319</v>
      </c>
      <c r="Q49" s="269">
        <v>0.03</v>
      </c>
      <c r="R49" s="314" t="s">
        <v>140</v>
      </c>
      <c r="S49" s="426">
        <v>0</v>
      </c>
      <c r="T49" s="314" t="s">
        <v>140</v>
      </c>
      <c r="U49" s="426">
        <v>0</v>
      </c>
      <c r="V49" s="314" t="s">
        <v>140</v>
      </c>
      <c r="W49" s="428">
        <v>0</v>
      </c>
    </row>
    <row r="50" spans="1:23" ht="15" customHeight="1" x14ac:dyDescent="0.2">
      <c r="A50" s="94">
        <v>37</v>
      </c>
      <c r="B50" s="267" t="s">
        <v>405</v>
      </c>
      <c r="C50" s="130"/>
      <c r="D50" s="270" t="s">
        <v>317</v>
      </c>
      <c r="E50" s="269">
        <v>1E-4</v>
      </c>
      <c r="F50" s="314" t="s">
        <v>515</v>
      </c>
      <c r="G50" s="422">
        <v>0</v>
      </c>
      <c r="H50" s="314" t="s">
        <v>515</v>
      </c>
      <c r="I50" s="426">
        <v>0</v>
      </c>
      <c r="J50" s="314" t="s">
        <v>515</v>
      </c>
      <c r="K50" s="428">
        <v>0</v>
      </c>
      <c r="L50" s="129"/>
      <c r="M50" s="94">
        <v>95</v>
      </c>
      <c r="N50" s="267" t="s">
        <v>459</v>
      </c>
      <c r="O50" s="130"/>
      <c r="P50" s="270" t="s">
        <v>326</v>
      </c>
      <c r="Q50" s="269">
        <v>0.1</v>
      </c>
      <c r="R50" s="314" t="s">
        <v>141</v>
      </c>
      <c r="S50" s="426">
        <v>0</v>
      </c>
      <c r="T50" s="314" t="s">
        <v>141</v>
      </c>
      <c r="U50" s="426">
        <v>0</v>
      </c>
      <c r="V50" s="314" t="s">
        <v>141</v>
      </c>
      <c r="W50" s="428">
        <v>0</v>
      </c>
    </row>
    <row r="51" spans="1:23" ht="15" customHeight="1" x14ac:dyDescent="0.2">
      <c r="A51" s="94">
        <v>38</v>
      </c>
      <c r="B51" s="267" t="s">
        <v>406</v>
      </c>
      <c r="C51" s="130"/>
      <c r="D51" s="268" t="s">
        <v>318</v>
      </c>
      <c r="E51" s="269">
        <v>3.0000000000000001E-3</v>
      </c>
      <c r="F51" s="314" t="s">
        <v>493</v>
      </c>
      <c r="G51" s="422">
        <v>0</v>
      </c>
      <c r="H51" s="314" t="s">
        <v>493</v>
      </c>
      <c r="I51" s="426">
        <v>0</v>
      </c>
      <c r="J51" s="314" t="s">
        <v>493</v>
      </c>
      <c r="K51" s="428">
        <v>0</v>
      </c>
      <c r="L51" s="129"/>
      <c r="M51" s="94">
        <v>96</v>
      </c>
      <c r="N51" s="267" t="s">
        <v>460</v>
      </c>
      <c r="O51" s="130"/>
      <c r="P51" s="270" t="s">
        <v>323</v>
      </c>
      <c r="Q51" s="269">
        <v>0.02</v>
      </c>
      <c r="R51" s="314" t="s">
        <v>100</v>
      </c>
      <c r="S51" s="426">
        <v>0</v>
      </c>
      <c r="T51" s="314" t="s">
        <v>100</v>
      </c>
      <c r="U51" s="426">
        <v>0</v>
      </c>
      <c r="V51" s="314" t="s">
        <v>100</v>
      </c>
      <c r="W51" s="428">
        <v>0</v>
      </c>
    </row>
    <row r="52" spans="1:23" ht="15" customHeight="1" x14ac:dyDescent="0.2">
      <c r="A52" s="109">
        <v>39</v>
      </c>
      <c r="B52" s="267" t="s">
        <v>407</v>
      </c>
      <c r="C52" s="130"/>
      <c r="D52" s="270" t="s">
        <v>319</v>
      </c>
      <c r="E52" s="269">
        <v>0.05</v>
      </c>
      <c r="F52" s="314" t="s">
        <v>143</v>
      </c>
      <c r="G52" s="422">
        <v>0</v>
      </c>
      <c r="H52" s="314" t="s">
        <v>143</v>
      </c>
      <c r="I52" s="426">
        <v>0</v>
      </c>
      <c r="J52" s="314" t="s">
        <v>143</v>
      </c>
      <c r="K52" s="428">
        <v>0</v>
      </c>
      <c r="L52" s="129"/>
      <c r="M52" s="109">
        <v>97</v>
      </c>
      <c r="N52" s="267" t="s">
        <v>461</v>
      </c>
      <c r="O52" s="130"/>
      <c r="P52" s="270" t="s">
        <v>319</v>
      </c>
      <c r="Q52" s="269">
        <v>0.1</v>
      </c>
      <c r="R52" s="314" t="s">
        <v>141</v>
      </c>
      <c r="S52" s="426">
        <v>0</v>
      </c>
      <c r="T52" s="314" t="s">
        <v>141</v>
      </c>
      <c r="U52" s="426">
        <v>0</v>
      </c>
      <c r="V52" s="314" t="s">
        <v>141</v>
      </c>
      <c r="W52" s="428">
        <v>0</v>
      </c>
    </row>
    <row r="53" spans="1:23" ht="15" customHeight="1" x14ac:dyDescent="0.2">
      <c r="A53" s="94">
        <v>40</v>
      </c>
      <c r="B53" s="267" t="s">
        <v>408</v>
      </c>
      <c r="C53" s="130"/>
      <c r="D53" s="270" t="s">
        <v>330</v>
      </c>
      <c r="E53" s="269">
        <v>1E-3</v>
      </c>
      <c r="F53" s="314" t="s">
        <v>523</v>
      </c>
      <c r="G53" s="422">
        <v>0</v>
      </c>
      <c r="H53" s="314" t="s">
        <v>523</v>
      </c>
      <c r="I53" s="426">
        <v>0</v>
      </c>
      <c r="J53" s="314" t="s">
        <v>523</v>
      </c>
      <c r="K53" s="428">
        <v>0</v>
      </c>
      <c r="L53" s="129"/>
      <c r="M53" s="94">
        <v>98</v>
      </c>
      <c r="N53" s="267" t="s">
        <v>462</v>
      </c>
      <c r="O53" s="130"/>
      <c r="P53" s="270" t="s">
        <v>317</v>
      </c>
      <c r="Q53" s="269">
        <v>0.09</v>
      </c>
      <c r="R53" s="314" t="s">
        <v>515</v>
      </c>
      <c r="S53" s="426">
        <v>0</v>
      </c>
      <c r="T53" s="314" t="s">
        <v>515</v>
      </c>
      <c r="U53" s="426">
        <v>0</v>
      </c>
      <c r="V53" s="314" t="s">
        <v>515</v>
      </c>
      <c r="W53" s="428">
        <v>0</v>
      </c>
    </row>
    <row r="54" spans="1:23" ht="15" customHeight="1" x14ac:dyDescent="0.2">
      <c r="A54" s="94">
        <v>41</v>
      </c>
      <c r="B54" s="267" t="s">
        <v>409</v>
      </c>
      <c r="C54" s="130"/>
      <c r="D54" s="270" t="s">
        <v>325</v>
      </c>
      <c r="E54" s="269">
        <v>3.0000000000000001E-3</v>
      </c>
      <c r="F54" s="314" t="s">
        <v>493</v>
      </c>
      <c r="G54" s="422">
        <v>0</v>
      </c>
      <c r="H54" s="314" t="s">
        <v>493</v>
      </c>
      <c r="I54" s="426">
        <v>0</v>
      </c>
      <c r="J54" s="314" t="s">
        <v>493</v>
      </c>
      <c r="K54" s="428">
        <v>0</v>
      </c>
      <c r="L54" s="129"/>
      <c r="M54" s="94">
        <v>99</v>
      </c>
      <c r="N54" s="267" t="s">
        <v>463</v>
      </c>
      <c r="O54" s="130"/>
      <c r="P54" s="270" t="s">
        <v>317</v>
      </c>
      <c r="Q54" s="269">
        <v>5.0000000000000001E-3</v>
      </c>
      <c r="R54" s="314" t="s">
        <v>514</v>
      </c>
      <c r="S54" s="426">
        <v>0</v>
      </c>
      <c r="T54" s="314" t="s">
        <v>514</v>
      </c>
      <c r="U54" s="426">
        <v>0</v>
      </c>
      <c r="V54" s="314" t="s">
        <v>514</v>
      </c>
      <c r="W54" s="428">
        <v>0</v>
      </c>
    </row>
    <row r="55" spans="1:23" ht="30" customHeight="1" x14ac:dyDescent="0.2">
      <c r="A55" s="109">
        <v>42</v>
      </c>
      <c r="B55" s="267" t="s">
        <v>410</v>
      </c>
      <c r="C55" s="130"/>
      <c r="D55" s="270" t="s">
        <v>317</v>
      </c>
      <c r="E55" s="269">
        <v>0.02</v>
      </c>
      <c r="F55" s="314" t="s">
        <v>100</v>
      </c>
      <c r="G55" s="422">
        <v>0</v>
      </c>
      <c r="H55" s="314" t="s">
        <v>100</v>
      </c>
      <c r="I55" s="426">
        <v>0</v>
      </c>
      <c r="J55" s="314" t="s">
        <v>100</v>
      </c>
      <c r="K55" s="428">
        <v>0</v>
      </c>
      <c r="L55" s="129"/>
      <c r="M55" s="109">
        <v>100</v>
      </c>
      <c r="N55" s="267" t="s">
        <v>464</v>
      </c>
      <c r="O55" s="130"/>
      <c r="P55" s="270" t="s">
        <v>317</v>
      </c>
      <c r="Q55" s="269">
        <v>0.2</v>
      </c>
      <c r="R55" s="314" t="s">
        <v>124</v>
      </c>
      <c r="S55" s="426">
        <v>0</v>
      </c>
      <c r="T55" s="314" t="s">
        <v>124</v>
      </c>
      <c r="U55" s="426">
        <v>0</v>
      </c>
      <c r="V55" s="314" t="s">
        <v>124</v>
      </c>
      <c r="W55" s="428">
        <v>0</v>
      </c>
    </row>
    <row r="56" spans="1:23" ht="22.5" customHeight="1" x14ac:dyDescent="0.2">
      <c r="A56" s="94">
        <v>43</v>
      </c>
      <c r="B56" s="267" t="s">
        <v>411</v>
      </c>
      <c r="C56" s="130"/>
      <c r="D56" s="270" t="s">
        <v>317</v>
      </c>
      <c r="E56" s="269">
        <v>0.03</v>
      </c>
      <c r="F56" s="314" t="s">
        <v>515</v>
      </c>
      <c r="G56" s="422">
        <v>0</v>
      </c>
      <c r="H56" s="314" t="s">
        <v>515</v>
      </c>
      <c r="I56" s="426">
        <v>0</v>
      </c>
      <c r="J56" s="314" t="s">
        <v>515</v>
      </c>
      <c r="K56" s="428">
        <v>0</v>
      </c>
      <c r="L56" s="129"/>
      <c r="M56" s="94">
        <v>101</v>
      </c>
      <c r="N56" s="267" t="s">
        <v>465</v>
      </c>
      <c r="O56" s="130"/>
      <c r="P56" s="268" t="s">
        <v>329</v>
      </c>
      <c r="Q56" s="269">
        <v>0.3</v>
      </c>
      <c r="R56" s="314" t="s">
        <v>522</v>
      </c>
      <c r="S56" s="426">
        <v>0</v>
      </c>
      <c r="T56" s="314" t="s">
        <v>522</v>
      </c>
      <c r="U56" s="426">
        <v>0</v>
      </c>
      <c r="V56" s="314" t="s">
        <v>522</v>
      </c>
      <c r="W56" s="428">
        <v>0</v>
      </c>
    </row>
    <row r="57" spans="1:23" ht="15" customHeight="1" x14ac:dyDescent="0.2">
      <c r="A57" s="94">
        <v>44</v>
      </c>
      <c r="B57" s="267" t="s">
        <v>412</v>
      </c>
      <c r="C57" s="130"/>
      <c r="D57" s="270" t="s">
        <v>318</v>
      </c>
      <c r="E57" s="269">
        <v>8.0000000000000002E-3</v>
      </c>
      <c r="F57" s="314" t="s">
        <v>520</v>
      </c>
      <c r="G57" s="422">
        <v>0</v>
      </c>
      <c r="H57" s="314" t="s">
        <v>520</v>
      </c>
      <c r="I57" s="426">
        <v>0</v>
      </c>
      <c r="J57" s="314" t="s">
        <v>520</v>
      </c>
      <c r="K57" s="428">
        <v>0</v>
      </c>
      <c r="L57" s="129"/>
      <c r="M57" s="94">
        <v>102</v>
      </c>
      <c r="N57" s="267" t="s">
        <v>466</v>
      </c>
      <c r="O57" s="130"/>
      <c r="P57" s="268" t="s">
        <v>319</v>
      </c>
      <c r="Q57" s="269">
        <v>0.02</v>
      </c>
      <c r="R57" s="314" t="s">
        <v>100</v>
      </c>
      <c r="S57" s="426">
        <v>0</v>
      </c>
      <c r="T57" s="314" t="s">
        <v>100</v>
      </c>
      <c r="U57" s="426">
        <v>0</v>
      </c>
      <c r="V57" s="314" t="s">
        <v>100</v>
      </c>
      <c r="W57" s="428">
        <v>0</v>
      </c>
    </row>
    <row r="58" spans="1:23" ht="15" customHeight="1" x14ac:dyDescent="0.2">
      <c r="A58" s="109">
        <v>45</v>
      </c>
      <c r="B58" s="267" t="s">
        <v>413</v>
      </c>
      <c r="C58" s="130"/>
      <c r="D58" s="270" t="s">
        <v>317</v>
      </c>
      <c r="E58" s="269">
        <v>0.01</v>
      </c>
      <c r="F58" s="314" t="s">
        <v>515</v>
      </c>
      <c r="G58" s="422">
        <v>0</v>
      </c>
      <c r="H58" s="314" t="s">
        <v>515</v>
      </c>
      <c r="I58" s="426">
        <v>0</v>
      </c>
      <c r="J58" s="314" t="s">
        <v>515</v>
      </c>
      <c r="K58" s="428">
        <v>0</v>
      </c>
      <c r="L58" s="129"/>
      <c r="M58" s="109">
        <v>103</v>
      </c>
      <c r="N58" s="267" t="s">
        <v>467</v>
      </c>
      <c r="O58" s="130"/>
      <c r="P58" s="270" t="s">
        <v>317</v>
      </c>
      <c r="Q58" s="269">
        <v>0.01</v>
      </c>
      <c r="R58" s="314" t="s">
        <v>515</v>
      </c>
      <c r="S58" s="426">
        <v>0</v>
      </c>
      <c r="T58" s="314" t="s">
        <v>515</v>
      </c>
      <c r="U58" s="426">
        <v>0</v>
      </c>
      <c r="V58" s="314" t="s">
        <v>515</v>
      </c>
      <c r="W58" s="428">
        <v>0</v>
      </c>
    </row>
    <row r="59" spans="1:23" ht="15" customHeight="1" x14ac:dyDescent="0.2">
      <c r="A59" s="94">
        <v>46</v>
      </c>
      <c r="B59" s="267" t="s">
        <v>414</v>
      </c>
      <c r="C59" s="130"/>
      <c r="D59" s="270" t="s">
        <v>318</v>
      </c>
      <c r="E59" s="269">
        <v>4.0000000000000001E-3</v>
      </c>
      <c r="F59" s="314" t="s">
        <v>514</v>
      </c>
      <c r="G59" s="422">
        <v>0</v>
      </c>
      <c r="H59" s="314" t="s">
        <v>514</v>
      </c>
      <c r="I59" s="426">
        <v>0</v>
      </c>
      <c r="J59" s="314" t="s">
        <v>514</v>
      </c>
      <c r="K59" s="428">
        <v>0</v>
      </c>
      <c r="L59" s="129"/>
      <c r="M59" s="94">
        <v>104</v>
      </c>
      <c r="N59" s="267" t="s">
        <v>468</v>
      </c>
      <c r="O59" s="130"/>
      <c r="P59" s="270" t="s">
        <v>330</v>
      </c>
      <c r="Q59" s="269">
        <v>7.0000000000000007E-2</v>
      </c>
      <c r="R59" s="314" t="s">
        <v>526</v>
      </c>
      <c r="S59" s="426">
        <v>0</v>
      </c>
      <c r="T59" s="314" t="s">
        <v>526</v>
      </c>
      <c r="U59" s="426">
        <v>0</v>
      </c>
      <c r="V59" s="314" t="s">
        <v>526</v>
      </c>
      <c r="W59" s="428">
        <v>0</v>
      </c>
    </row>
    <row r="60" spans="1:23" ht="30" customHeight="1" x14ac:dyDescent="0.2">
      <c r="A60" s="94">
        <v>47</v>
      </c>
      <c r="B60" s="267" t="s">
        <v>332</v>
      </c>
      <c r="C60" s="130"/>
      <c r="D60" s="270" t="s">
        <v>321</v>
      </c>
      <c r="E60" s="275" t="s">
        <v>355</v>
      </c>
      <c r="F60" s="343" t="s">
        <v>101</v>
      </c>
      <c r="G60" s="422">
        <v>0</v>
      </c>
      <c r="H60" s="314" t="s">
        <v>101</v>
      </c>
      <c r="I60" s="426">
        <v>0</v>
      </c>
      <c r="J60" s="314" t="s">
        <v>101</v>
      </c>
      <c r="K60" s="428">
        <v>0</v>
      </c>
      <c r="L60" s="129"/>
      <c r="M60" s="94">
        <v>105</v>
      </c>
      <c r="N60" s="267" t="s">
        <v>469</v>
      </c>
      <c r="O60" s="130"/>
      <c r="P60" s="270" t="s">
        <v>325</v>
      </c>
      <c r="Q60" s="269">
        <v>5.0000000000000001E-3</v>
      </c>
      <c r="R60" s="314" t="s">
        <v>101</v>
      </c>
      <c r="S60" s="426">
        <v>0</v>
      </c>
      <c r="T60" s="314" t="s">
        <v>101</v>
      </c>
      <c r="U60" s="426">
        <v>0</v>
      </c>
      <c r="V60" s="314" t="s">
        <v>101</v>
      </c>
      <c r="W60" s="428">
        <v>0</v>
      </c>
    </row>
    <row r="61" spans="1:23" ht="15" customHeight="1" x14ac:dyDescent="0.2">
      <c r="A61" s="109">
        <v>48</v>
      </c>
      <c r="B61" s="267" t="s">
        <v>415</v>
      </c>
      <c r="C61" s="130"/>
      <c r="D61" s="270" t="s">
        <v>317</v>
      </c>
      <c r="E61" s="269">
        <v>8.9999999999999993E-3</v>
      </c>
      <c r="F61" s="314" t="s">
        <v>520</v>
      </c>
      <c r="G61" s="422">
        <v>0</v>
      </c>
      <c r="H61" s="314" t="s">
        <v>520</v>
      </c>
      <c r="I61" s="426">
        <v>0</v>
      </c>
      <c r="J61" s="314" t="s">
        <v>520</v>
      </c>
      <c r="K61" s="428">
        <v>0</v>
      </c>
      <c r="L61" s="129"/>
      <c r="M61" s="109">
        <v>106</v>
      </c>
      <c r="N61" s="267" t="s">
        <v>470</v>
      </c>
      <c r="O61" s="130"/>
      <c r="P61" s="270" t="s">
        <v>318</v>
      </c>
      <c r="Q61" s="269">
        <v>0.7</v>
      </c>
      <c r="R61" s="314" t="s">
        <v>143</v>
      </c>
      <c r="S61" s="426">
        <v>0</v>
      </c>
      <c r="T61" s="314" t="s">
        <v>143</v>
      </c>
      <c r="U61" s="426">
        <v>0</v>
      </c>
      <c r="V61" s="314" t="s">
        <v>143</v>
      </c>
      <c r="W61" s="428">
        <v>0</v>
      </c>
    </row>
    <row r="62" spans="1:23" ht="15" customHeight="1" x14ac:dyDescent="0.2">
      <c r="A62" s="94">
        <v>49</v>
      </c>
      <c r="B62" s="267" t="s">
        <v>416</v>
      </c>
      <c r="C62" s="130"/>
      <c r="D62" s="270" t="s">
        <v>330</v>
      </c>
      <c r="E62" s="269">
        <v>6.0000000000000001E-3</v>
      </c>
      <c r="F62" s="314" t="s">
        <v>524</v>
      </c>
      <c r="G62" s="422">
        <v>0</v>
      </c>
      <c r="H62" s="314" t="s">
        <v>524</v>
      </c>
      <c r="I62" s="426">
        <v>0</v>
      </c>
      <c r="J62" s="314" t="s">
        <v>524</v>
      </c>
      <c r="K62" s="428">
        <v>0</v>
      </c>
      <c r="L62" s="129"/>
      <c r="M62" s="94">
        <v>107</v>
      </c>
      <c r="N62" s="267" t="s">
        <v>471</v>
      </c>
      <c r="O62" s="130"/>
      <c r="P62" s="270" t="s">
        <v>317</v>
      </c>
      <c r="Q62" s="269">
        <v>0.05</v>
      </c>
      <c r="R62" s="314" t="s">
        <v>101</v>
      </c>
      <c r="S62" s="426">
        <v>0</v>
      </c>
      <c r="T62" s="314" t="s">
        <v>101</v>
      </c>
      <c r="U62" s="426">
        <v>0</v>
      </c>
      <c r="V62" s="314" t="s">
        <v>101</v>
      </c>
      <c r="W62" s="428">
        <v>0</v>
      </c>
    </row>
    <row r="63" spans="1:23" ht="15" customHeight="1" x14ac:dyDescent="0.2">
      <c r="A63" s="94">
        <v>50</v>
      </c>
      <c r="B63" s="267" t="s">
        <v>417</v>
      </c>
      <c r="C63" s="130"/>
      <c r="D63" s="270" t="s">
        <v>317</v>
      </c>
      <c r="E63" s="275">
        <v>3.0000000000000001E-3</v>
      </c>
      <c r="F63" s="314" t="s">
        <v>493</v>
      </c>
      <c r="G63" s="422">
        <v>0</v>
      </c>
      <c r="H63" s="314" t="s">
        <v>493</v>
      </c>
      <c r="I63" s="426">
        <v>0</v>
      </c>
      <c r="J63" s="314" t="s">
        <v>493</v>
      </c>
      <c r="K63" s="428">
        <v>0</v>
      </c>
      <c r="L63" s="129"/>
      <c r="M63" s="94">
        <v>108</v>
      </c>
      <c r="N63" s="267" t="s">
        <v>472</v>
      </c>
      <c r="O63" s="130"/>
      <c r="P63" s="270" t="s">
        <v>318</v>
      </c>
      <c r="Q63" s="269">
        <v>0.03</v>
      </c>
      <c r="R63" s="314" t="s">
        <v>140</v>
      </c>
      <c r="S63" s="426">
        <v>0</v>
      </c>
      <c r="T63" s="314" t="s">
        <v>140</v>
      </c>
      <c r="U63" s="426">
        <v>0</v>
      </c>
      <c r="V63" s="314" t="s">
        <v>140</v>
      </c>
      <c r="W63" s="428">
        <v>0</v>
      </c>
    </row>
    <row r="64" spans="1:23" ht="15" customHeight="1" x14ac:dyDescent="0.2">
      <c r="A64" s="109">
        <v>51</v>
      </c>
      <c r="B64" s="267" t="s">
        <v>418</v>
      </c>
      <c r="C64" s="130"/>
      <c r="D64" s="270" t="s">
        <v>317</v>
      </c>
      <c r="E64" s="269">
        <v>0.02</v>
      </c>
      <c r="F64" s="314" t="s">
        <v>100</v>
      </c>
      <c r="G64" s="422">
        <v>0</v>
      </c>
      <c r="H64" s="314" t="s">
        <v>100</v>
      </c>
      <c r="I64" s="426">
        <v>0</v>
      </c>
      <c r="J64" s="314" t="s">
        <v>100</v>
      </c>
      <c r="K64" s="428">
        <v>0</v>
      </c>
      <c r="L64" s="129"/>
      <c r="M64" s="109">
        <v>109</v>
      </c>
      <c r="N64" s="267" t="s">
        <v>473</v>
      </c>
      <c r="O64" s="130"/>
      <c r="P64" s="270" t="s">
        <v>319</v>
      </c>
      <c r="Q64" s="269">
        <v>0.2</v>
      </c>
      <c r="R64" s="314" t="s">
        <v>509</v>
      </c>
      <c r="S64" s="426">
        <v>0</v>
      </c>
      <c r="T64" s="314" t="s">
        <v>509</v>
      </c>
      <c r="U64" s="426">
        <v>0</v>
      </c>
      <c r="V64" s="314" t="s">
        <v>509</v>
      </c>
      <c r="W64" s="428">
        <v>0</v>
      </c>
    </row>
    <row r="65" spans="1:23" ht="15" customHeight="1" x14ac:dyDescent="0.2">
      <c r="A65" s="94">
        <v>52</v>
      </c>
      <c r="B65" s="267" t="s">
        <v>419</v>
      </c>
      <c r="C65" s="130"/>
      <c r="D65" s="270" t="s">
        <v>318</v>
      </c>
      <c r="E65" s="269">
        <v>0.05</v>
      </c>
      <c r="F65" s="314" t="s">
        <v>143</v>
      </c>
      <c r="G65" s="422">
        <v>0</v>
      </c>
      <c r="H65" s="314" t="s">
        <v>143</v>
      </c>
      <c r="I65" s="426">
        <v>0</v>
      </c>
      <c r="J65" s="314" t="s">
        <v>143</v>
      </c>
      <c r="K65" s="428">
        <v>0</v>
      </c>
      <c r="L65" s="129"/>
      <c r="M65" s="94">
        <v>110</v>
      </c>
      <c r="N65" s="267" t="s">
        <v>474</v>
      </c>
      <c r="O65" s="130"/>
      <c r="P65" s="270" t="s">
        <v>318</v>
      </c>
      <c r="Q65" s="269">
        <v>4.0000000000000001E-3</v>
      </c>
      <c r="R65" s="314" t="s">
        <v>514</v>
      </c>
      <c r="S65" s="426">
        <v>0</v>
      </c>
      <c r="T65" s="314" t="s">
        <v>514</v>
      </c>
      <c r="U65" s="426">
        <v>0</v>
      </c>
      <c r="V65" s="314" t="s">
        <v>514</v>
      </c>
      <c r="W65" s="428">
        <v>0</v>
      </c>
    </row>
    <row r="66" spans="1:23" ht="15" customHeight="1" x14ac:dyDescent="0.2">
      <c r="A66" s="94">
        <v>53</v>
      </c>
      <c r="B66" s="267" t="s">
        <v>420</v>
      </c>
      <c r="C66" s="130"/>
      <c r="D66" s="270" t="s">
        <v>317</v>
      </c>
      <c r="E66" s="269">
        <v>0.03</v>
      </c>
      <c r="F66" s="314" t="s">
        <v>140</v>
      </c>
      <c r="G66" s="422">
        <v>0</v>
      </c>
      <c r="H66" s="314" t="s">
        <v>140</v>
      </c>
      <c r="I66" s="426">
        <v>0</v>
      </c>
      <c r="J66" s="314" t="s">
        <v>140</v>
      </c>
      <c r="K66" s="428">
        <v>0</v>
      </c>
      <c r="L66" s="132"/>
      <c r="M66" s="94">
        <v>111</v>
      </c>
      <c r="N66" s="267" t="s">
        <v>475</v>
      </c>
      <c r="O66" s="130"/>
      <c r="P66" s="270" t="s">
        <v>321</v>
      </c>
      <c r="Q66" s="269">
        <v>0.04</v>
      </c>
      <c r="R66" s="314" t="s">
        <v>508</v>
      </c>
      <c r="S66" s="426">
        <v>0</v>
      </c>
      <c r="T66" s="314" t="s">
        <v>508</v>
      </c>
      <c r="U66" s="426">
        <v>0</v>
      </c>
      <c r="V66" s="314" t="s">
        <v>508</v>
      </c>
      <c r="W66" s="428">
        <v>0</v>
      </c>
    </row>
    <row r="67" spans="1:23" ht="15" customHeight="1" x14ac:dyDescent="0.2">
      <c r="A67" s="109">
        <v>54</v>
      </c>
      <c r="B67" s="267" t="s">
        <v>421</v>
      </c>
      <c r="C67" s="130"/>
      <c r="D67" s="270" t="s">
        <v>319</v>
      </c>
      <c r="E67" s="269">
        <v>3.0000000000000001E-3</v>
      </c>
      <c r="F67" s="314" t="s">
        <v>493</v>
      </c>
      <c r="G67" s="422">
        <v>0</v>
      </c>
      <c r="H67" s="314" t="s">
        <v>493</v>
      </c>
      <c r="I67" s="426">
        <v>0</v>
      </c>
      <c r="J67" s="314" t="s">
        <v>493</v>
      </c>
      <c r="K67" s="428">
        <v>0</v>
      </c>
      <c r="L67" s="132"/>
      <c r="M67" s="109">
        <v>112</v>
      </c>
      <c r="N67" s="267" t="s">
        <v>476</v>
      </c>
      <c r="O67" s="130"/>
      <c r="P67" s="270" t="s">
        <v>330</v>
      </c>
      <c r="Q67" s="269">
        <v>0.03</v>
      </c>
      <c r="R67" s="314" t="s">
        <v>140</v>
      </c>
      <c r="S67" s="426">
        <v>0</v>
      </c>
      <c r="T67" s="314" t="s">
        <v>140</v>
      </c>
      <c r="U67" s="426">
        <v>0</v>
      </c>
      <c r="V67" s="314" t="s">
        <v>140</v>
      </c>
      <c r="W67" s="428">
        <v>0</v>
      </c>
    </row>
    <row r="68" spans="1:23" ht="30" customHeight="1" x14ac:dyDescent="0.2">
      <c r="A68" s="94">
        <v>55</v>
      </c>
      <c r="B68" s="267" t="s">
        <v>422</v>
      </c>
      <c r="C68" s="130"/>
      <c r="D68" s="268" t="s">
        <v>327</v>
      </c>
      <c r="E68" s="269">
        <v>0.8</v>
      </c>
      <c r="F68" s="314" t="s">
        <v>165</v>
      </c>
      <c r="G68" s="422">
        <v>0</v>
      </c>
      <c r="H68" s="314" t="s">
        <v>165</v>
      </c>
      <c r="I68" s="426">
        <v>0</v>
      </c>
      <c r="J68" s="314" t="s">
        <v>165</v>
      </c>
      <c r="K68" s="428">
        <v>0</v>
      </c>
      <c r="M68" s="94">
        <v>113</v>
      </c>
      <c r="N68" s="267" t="s">
        <v>477</v>
      </c>
      <c r="O68" s="130"/>
      <c r="P68" s="270" t="s">
        <v>317</v>
      </c>
      <c r="Q68" s="269">
        <v>0.02</v>
      </c>
      <c r="R68" s="314" t="s">
        <v>100</v>
      </c>
      <c r="S68" s="426">
        <v>0</v>
      </c>
      <c r="T68" s="314" t="s">
        <v>100</v>
      </c>
      <c r="U68" s="426">
        <v>0</v>
      </c>
      <c r="V68" s="314" t="s">
        <v>100</v>
      </c>
      <c r="W68" s="428">
        <v>0</v>
      </c>
    </row>
    <row r="69" spans="1:23" ht="30" customHeight="1" x14ac:dyDescent="0.2">
      <c r="A69" s="94">
        <v>56</v>
      </c>
      <c r="B69" s="741" t="s">
        <v>369</v>
      </c>
      <c r="C69" s="742"/>
      <c r="D69" s="270" t="s">
        <v>331</v>
      </c>
      <c r="E69" s="275" t="s">
        <v>495</v>
      </c>
      <c r="F69" s="314" t="s">
        <v>515</v>
      </c>
      <c r="G69" s="422">
        <v>0</v>
      </c>
      <c r="H69" s="314" t="s">
        <v>515</v>
      </c>
      <c r="I69" s="426">
        <v>0</v>
      </c>
      <c r="J69" s="314" t="s">
        <v>515</v>
      </c>
      <c r="K69" s="428">
        <v>0</v>
      </c>
      <c r="M69" s="94">
        <v>114</v>
      </c>
      <c r="N69" s="267" t="s">
        <v>478</v>
      </c>
      <c r="O69" s="130"/>
      <c r="P69" s="270" t="s">
        <v>319</v>
      </c>
      <c r="Q69" s="269">
        <v>0.1</v>
      </c>
      <c r="R69" s="314" t="s">
        <v>141</v>
      </c>
      <c r="S69" s="426">
        <v>0</v>
      </c>
      <c r="T69" s="314" t="s">
        <v>141</v>
      </c>
      <c r="U69" s="426">
        <v>0</v>
      </c>
      <c r="V69" s="314" t="s">
        <v>141</v>
      </c>
      <c r="W69" s="428">
        <v>0</v>
      </c>
    </row>
    <row r="70" spans="1:23" ht="15" customHeight="1" thickBot="1" x14ac:dyDescent="0.25">
      <c r="A70" s="109">
        <v>57</v>
      </c>
      <c r="B70" s="267" t="s">
        <v>423</v>
      </c>
      <c r="C70" s="130"/>
      <c r="D70" s="270" t="s">
        <v>321</v>
      </c>
      <c r="E70" s="269">
        <v>0.1</v>
      </c>
      <c r="F70" s="314" t="s">
        <v>515</v>
      </c>
      <c r="G70" s="422">
        <v>0</v>
      </c>
      <c r="H70" s="314" t="s">
        <v>515</v>
      </c>
      <c r="I70" s="426">
        <v>0</v>
      </c>
      <c r="J70" s="314" t="s">
        <v>515</v>
      </c>
      <c r="K70" s="428">
        <v>0</v>
      </c>
      <c r="M70" s="109">
        <v>115</v>
      </c>
      <c r="N70" s="267" t="s">
        <v>479</v>
      </c>
      <c r="O70" s="130"/>
      <c r="P70" s="270" t="s">
        <v>317</v>
      </c>
      <c r="Q70" s="269">
        <v>5.0000000000000001E-3</v>
      </c>
      <c r="R70" s="314" t="s">
        <v>101</v>
      </c>
      <c r="S70" s="426">
        <v>0</v>
      </c>
      <c r="T70" s="314" t="s">
        <v>101</v>
      </c>
      <c r="U70" s="426">
        <v>0</v>
      </c>
      <c r="V70" s="314" t="s">
        <v>101</v>
      </c>
      <c r="W70" s="428">
        <v>0</v>
      </c>
    </row>
    <row r="71" spans="1:23" ht="15" customHeight="1" thickBot="1" x14ac:dyDescent="0.25">
      <c r="A71" s="133">
        <v>58</v>
      </c>
      <c r="B71" s="276" t="s">
        <v>424</v>
      </c>
      <c r="C71" s="134"/>
      <c r="D71" s="495" t="s">
        <v>319</v>
      </c>
      <c r="E71" s="277">
        <v>0.02</v>
      </c>
      <c r="F71" s="180" t="s">
        <v>100</v>
      </c>
      <c r="G71" s="424">
        <v>0</v>
      </c>
      <c r="H71" s="180" t="s">
        <v>100</v>
      </c>
      <c r="I71" s="424">
        <v>0</v>
      </c>
      <c r="J71" s="180" t="s">
        <v>100</v>
      </c>
      <c r="K71" s="430">
        <v>0</v>
      </c>
      <c r="M71" s="447"/>
      <c r="N71" s="759" t="s">
        <v>646</v>
      </c>
      <c r="O71" s="760"/>
      <c r="P71" s="448"/>
      <c r="Q71" s="497">
        <v>1</v>
      </c>
      <c r="R71" s="311"/>
      <c r="S71" s="431">
        <v>0</v>
      </c>
      <c r="T71" s="311"/>
      <c r="U71" s="431">
        <v>0</v>
      </c>
      <c r="V71" s="311"/>
      <c r="W71" s="432">
        <v>0</v>
      </c>
    </row>
    <row r="72" spans="1:23" ht="15" customHeight="1" thickBot="1" x14ac:dyDescent="0.25">
      <c r="B72" s="45" t="s">
        <v>645</v>
      </c>
      <c r="C72" s="118"/>
      <c r="D72" s="279"/>
      <c r="E72" s="280"/>
      <c r="G72" s="492"/>
      <c r="H72" s="493"/>
      <c r="I72" s="494"/>
      <c r="J72" s="493"/>
      <c r="K72" s="494"/>
      <c r="M72" s="761" t="s">
        <v>647</v>
      </c>
      <c r="N72" s="762"/>
      <c r="O72" s="762"/>
      <c r="P72" s="762"/>
      <c r="Q72" s="763"/>
      <c r="R72" s="754">
        <v>2</v>
      </c>
      <c r="S72" s="754"/>
      <c r="T72" s="754">
        <v>2</v>
      </c>
      <c r="U72" s="754"/>
      <c r="V72" s="754">
        <v>2</v>
      </c>
      <c r="W72" s="764"/>
    </row>
    <row r="73" spans="1:23" ht="15" customHeight="1" x14ac:dyDescent="0.2">
      <c r="B73" s="278" t="s">
        <v>691</v>
      </c>
      <c r="C73" s="118"/>
      <c r="D73" s="279"/>
      <c r="E73" s="280"/>
      <c r="F73" s="135"/>
      <c r="G73" s="136"/>
      <c r="H73" s="135"/>
      <c r="I73" s="136"/>
      <c r="J73" s="135"/>
      <c r="K73" s="136"/>
    </row>
    <row r="74" spans="1:23" ht="15" customHeight="1" x14ac:dyDescent="0.2">
      <c r="B74" s="115"/>
      <c r="D74" s="86"/>
      <c r="E74" s="86"/>
      <c r="F74" s="135"/>
      <c r="G74" s="135"/>
      <c r="H74" s="135"/>
      <c r="I74" s="135"/>
      <c r="J74" s="135"/>
      <c r="K74" s="135"/>
    </row>
    <row r="75" spans="1:23" ht="9.6" x14ac:dyDescent="0.2"/>
    <row r="76" spans="1:23" ht="9.6" x14ac:dyDescent="0.2"/>
    <row r="77" spans="1:23" ht="9.6" x14ac:dyDescent="0.2"/>
    <row r="78" spans="1:23" ht="9.6" x14ac:dyDescent="0.2">
      <c r="S78" s="77"/>
    </row>
  </sheetData>
  <mergeCells count="65">
    <mergeCell ref="H7:I7"/>
    <mergeCell ref="J7:K7"/>
    <mergeCell ref="A4:B4"/>
    <mergeCell ref="A6:B11"/>
    <mergeCell ref="C6:E6"/>
    <mergeCell ref="F6:G6"/>
    <mergeCell ref="H6:I6"/>
    <mergeCell ref="F8:G8"/>
    <mergeCell ref="F7:G7"/>
    <mergeCell ref="J6:K6"/>
    <mergeCell ref="C9:E9"/>
    <mergeCell ref="F9:G9"/>
    <mergeCell ref="H9:I9"/>
    <mergeCell ref="C7:E7"/>
    <mergeCell ref="N71:O71"/>
    <mergeCell ref="J9:K9"/>
    <mergeCell ref="O9:Q9"/>
    <mergeCell ref="C10:E10"/>
    <mergeCell ref="F10:G10"/>
    <mergeCell ref="H10:I10"/>
    <mergeCell ref="J10:K10"/>
    <mergeCell ref="A12:C12"/>
    <mergeCell ref="D12:D13"/>
    <mergeCell ref="B13:C13"/>
    <mergeCell ref="C11:E11"/>
    <mergeCell ref="F11:G11"/>
    <mergeCell ref="P12:P13"/>
    <mergeCell ref="N13:O13"/>
    <mergeCell ref="T10:U10"/>
    <mergeCell ref="C8:E8"/>
    <mergeCell ref="B69:C69"/>
    <mergeCell ref="H8:I8"/>
    <mergeCell ref="O8:Q8"/>
    <mergeCell ref="O7:Q7"/>
    <mergeCell ref="J11:K11"/>
    <mergeCell ref="V10:W10"/>
    <mergeCell ref="V11:W11"/>
    <mergeCell ref="R10:S10"/>
    <mergeCell ref="M6:N11"/>
    <mergeCell ref="R11:S11"/>
    <mergeCell ref="T11:U11"/>
    <mergeCell ref="T8:U8"/>
    <mergeCell ref="T7:U7"/>
    <mergeCell ref="V7:W7"/>
    <mergeCell ref="O10:Q10"/>
    <mergeCell ref="R8:S8"/>
    <mergeCell ref="V8:W8"/>
    <mergeCell ref="O6:Q6"/>
    <mergeCell ref="T9:U9"/>
    <mergeCell ref="J8:K8"/>
    <mergeCell ref="R9:S9"/>
    <mergeCell ref="V72:W72"/>
    <mergeCell ref="H11:I11"/>
    <mergeCell ref="F3:J3"/>
    <mergeCell ref="F4:J4"/>
    <mergeCell ref="M12:O12"/>
    <mergeCell ref="O11:Q11"/>
    <mergeCell ref="M72:Q72"/>
    <mergeCell ref="R72:S72"/>
    <mergeCell ref="T72:U72"/>
    <mergeCell ref="V9:W9"/>
    <mergeCell ref="R6:S6"/>
    <mergeCell ref="T6:U6"/>
    <mergeCell ref="V6:W6"/>
    <mergeCell ref="R7:S7"/>
  </mergeCells>
  <phoneticPr fontId="2"/>
  <pageMargins left="1.1023622047244095" right="0.6692913385826772" top="0.62992125984251968" bottom="0.23622047244094491" header="0.31496062992125984" footer="0.31496062992125984"/>
  <pageSetup paperSize="9" scale="67" fitToWidth="2" orientation="portrait" r:id="rId1"/>
  <headerFooter alignWithMargins="0"/>
  <colBreaks count="1" manualBreakCount="1">
    <brk id="12" max="7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41"/>
  <sheetViews>
    <sheetView zoomScale="90" zoomScaleNormal="90" workbookViewId="0">
      <pane xSplit="4" ySplit="12" topLeftCell="E26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1" width="9" style="1" customWidth="1"/>
    <col min="12" max="12" width="13.44140625" style="2" customWidth="1"/>
  </cols>
  <sheetData>
    <row r="1" spans="1:12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3.8" thickBot="1" x14ac:dyDescent="0.25">
      <c r="B2" s="3"/>
    </row>
    <row r="3" spans="1:12" ht="13.8" thickBot="1" x14ac:dyDescent="0.25">
      <c r="A3" s="2"/>
      <c r="B3" s="4"/>
      <c r="C3" s="46"/>
      <c r="D3" s="2"/>
      <c r="E3" s="603" t="s">
        <v>1</v>
      </c>
      <c r="F3" s="604"/>
      <c r="G3" s="604"/>
      <c r="H3" s="604"/>
      <c r="I3" s="605"/>
      <c r="J3" s="511"/>
      <c r="K3" s="2"/>
    </row>
    <row r="4" spans="1:12" ht="15" thickBot="1" x14ac:dyDescent="0.25">
      <c r="A4" s="595" t="s">
        <v>2</v>
      </c>
      <c r="B4" s="596"/>
      <c r="C4" s="320" t="s">
        <v>144</v>
      </c>
      <c r="D4" s="2"/>
      <c r="E4" s="606" t="s">
        <v>667</v>
      </c>
      <c r="F4" s="607"/>
      <c r="G4" s="607"/>
      <c r="H4" s="607"/>
      <c r="I4" s="608"/>
      <c r="J4" s="512"/>
      <c r="K4" s="2"/>
      <c r="L4" s="73"/>
    </row>
    <row r="5" spans="1:12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597" t="s">
        <v>138</v>
      </c>
      <c r="B6" s="598"/>
      <c r="C6" s="601" t="s">
        <v>5</v>
      </c>
      <c r="D6" s="602"/>
      <c r="E6" s="50">
        <v>45756</v>
      </c>
      <c r="F6" s="8">
        <v>45846</v>
      </c>
      <c r="G6" s="8">
        <v>45937</v>
      </c>
      <c r="H6" s="184">
        <v>46029</v>
      </c>
      <c r="I6" s="769" t="s">
        <v>195</v>
      </c>
      <c r="J6" s="765" t="s">
        <v>196</v>
      </c>
      <c r="K6" s="767" t="s">
        <v>197</v>
      </c>
      <c r="L6" s="576" t="s">
        <v>9</v>
      </c>
    </row>
    <row r="7" spans="1:12" x14ac:dyDescent="0.2">
      <c r="A7" s="599"/>
      <c r="B7" s="600"/>
      <c r="C7" s="585" t="s">
        <v>10</v>
      </c>
      <c r="D7" s="586"/>
      <c r="E7" s="51">
        <v>0.42708333333333331</v>
      </c>
      <c r="F7" s="9">
        <v>0.40277777777777773</v>
      </c>
      <c r="G7" s="9">
        <v>0.3923611111111111</v>
      </c>
      <c r="H7" s="186">
        <v>0.44097222222222221</v>
      </c>
      <c r="I7" s="770"/>
      <c r="J7" s="766"/>
      <c r="K7" s="768"/>
      <c r="L7" s="577"/>
    </row>
    <row r="8" spans="1:12" x14ac:dyDescent="0.2">
      <c r="A8" s="599"/>
      <c r="B8" s="600"/>
      <c r="C8" s="585" t="s">
        <v>11</v>
      </c>
      <c r="D8" s="586"/>
      <c r="E8" s="51" t="s">
        <v>655</v>
      </c>
      <c r="F8" s="9" t="s">
        <v>654</v>
      </c>
      <c r="G8" s="9" t="s">
        <v>655</v>
      </c>
      <c r="H8" s="186" t="s">
        <v>551</v>
      </c>
      <c r="I8" s="770"/>
      <c r="J8" s="766"/>
      <c r="K8" s="768"/>
      <c r="L8" s="577"/>
    </row>
    <row r="9" spans="1:12" x14ac:dyDescent="0.2">
      <c r="A9" s="599"/>
      <c r="B9" s="600"/>
      <c r="C9" s="585" t="s">
        <v>12</v>
      </c>
      <c r="D9" s="586"/>
      <c r="E9" s="47" t="s">
        <v>704</v>
      </c>
      <c r="F9" s="9" t="s">
        <v>655</v>
      </c>
      <c r="G9" s="10" t="s">
        <v>655</v>
      </c>
      <c r="H9" s="187" t="s">
        <v>655</v>
      </c>
      <c r="I9" s="770"/>
      <c r="J9" s="766"/>
      <c r="K9" s="768"/>
      <c r="L9" s="577"/>
    </row>
    <row r="10" spans="1:12" x14ac:dyDescent="0.2">
      <c r="A10" s="599"/>
      <c r="B10" s="600"/>
      <c r="C10" s="585" t="s">
        <v>13</v>
      </c>
      <c r="D10" s="586"/>
      <c r="E10" s="12">
        <v>8.6999999999999993</v>
      </c>
      <c r="F10" s="11">
        <v>31</v>
      </c>
      <c r="G10" s="11">
        <v>20.6</v>
      </c>
      <c r="H10" s="188">
        <v>1.2</v>
      </c>
      <c r="I10" s="12">
        <f>MAXA(E10:H10)</f>
        <v>31</v>
      </c>
      <c r="J10" s="11">
        <f>MINA(E10:H10)</f>
        <v>1.2</v>
      </c>
      <c r="K10" s="195">
        <f>AVERAGEA(E10:H10)</f>
        <v>15.375000000000002</v>
      </c>
      <c r="L10" s="577"/>
    </row>
    <row r="11" spans="1:12" x14ac:dyDescent="0.2">
      <c r="A11" s="599"/>
      <c r="B11" s="600"/>
      <c r="C11" s="585" t="s">
        <v>14</v>
      </c>
      <c r="D11" s="586"/>
      <c r="E11" s="12">
        <v>6.4</v>
      </c>
      <c r="F11" s="11">
        <v>22.2</v>
      </c>
      <c r="G11" s="11">
        <v>17.399999999999999</v>
      </c>
      <c r="H11" s="188">
        <v>4.2</v>
      </c>
      <c r="I11" s="12">
        <f>MAXA(E11:H11)</f>
        <v>22.2</v>
      </c>
      <c r="J11" s="11">
        <f>MINA(E11:H11)</f>
        <v>4.2</v>
      </c>
      <c r="K11" s="195">
        <f>AVERAGEA(E11:H11)</f>
        <v>12.55</v>
      </c>
      <c r="L11" s="577"/>
    </row>
    <row r="12" spans="1:12" ht="13.8" thickBot="1" x14ac:dyDescent="0.25">
      <c r="A12" s="599"/>
      <c r="B12" s="600"/>
      <c r="C12" s="659" t="s">
        <v>677</v>
      </c>
      <c r="D12" s="660"/>
      <c r="E12" s="27">
        <v>0.11</v>
      </c>
      <c r="F12" s="25">
        <v>0.12</v>
      </c>
      <c r="G12" s="25">
        <v>0.18</v>
      </c>
      <c r="H12" s="205">
        <v>0.14000000000000001</v>
      </c>
      <c r="I12" s="27">
        <f>MAXA(E12:H12)</f>
        <v>0.18</v>
      </c>
      <c r="J12" s="25">
        <f>MINA(E12:H12)</f>
        <v>0.11</v>
      </c>
      <c r="K12" s="198">
        <f>AVERAGEA(E12:H12)</f>
        <v>0.13750000000000001</v>
      </c>
      <c r="L12" s="578"/>
    </row>
    <row r="13" spans="1:12" x14ac:dyDescent="0.2">
      <c r="A13" s="592" t="s">
        <v>15</v>
      </c>
      <c r="B13" s="593"/>
      <c r="C13" s="593"/>
      <c r="D13" s="14" t="s">
        <v>16</v>
      </c>
      <c r="E13" s="299"/>
      <c r="F13" s="141" t="s">
        <v>360</v>
      </c>
      <c r="G13" s="141" t="s">
        <v>366</v>
      </c>
      <c r="H13" s="300"/>
      <c r="I13" s="282"/>
      <c r="J13" s="221"/>
      <c r="K13" s="222"/>
      <c r="L13" s="15"/>
    </row>
    <row r="14" spans="1:12" hidden="1" x14ac:dyDescent="0.2">
      <c r="A14" s="16">
        <v>1</v>
      </c>
      <c r="B14" s="570" t="s">
        <v>17</v>
      </c>
      <c r="C14" s="571"/>
      <c r="D14" s="56" t="s">
        <v>146</v>
      </c>
      <c r="E14" s="12"/>
      <c r="F14" s="11"/>
      <c r="G14" s="11"/>
      <c r="H14" s="188"/>
      <c r="I14" s="12" t="s">
        <v>22</v>
      </c>
      <c r="J14" s="11" t="s">
        <v>22</v>
      </c>
      <c r="K14" s="195" t="s">
        <v>22</v>
      </c>
      <c r="L14" s="567" t="s">
        <v>19</v>
      </c>
    </row>
    <row r="15" spans="1:12" hidden="1" x14ac:dyDescent="0.2">
      <c r="A15" s="16">
        <v>2</v>
      </c>
      <c r="B15" s="570" t="s">
        <v>20</v>
      </c>
      <c r="C15" s="571"/>
      <c r="D15" s="57" t="s">
        <v>147</v>
      </c>
      <c r="E15" s="12"/>
      <c r="F15" s="11"/>
      <c r="G15" s="11"/>
      <c r="H15" s="11"/>
      <c r="I15" s="12" t="s">
        <v>22</v>
      </c>
      <c r="J15" s="11" t="s">
        <v>22</v>
      </c>
      <c r="K15" s="195" t="s">
        <v>22</v>
      </c>
      <c r="L15" s="569"/>
    </row>
    <row r="16" spans="1:12" hidden="1" x14ac:dyDescent="0.2">
      <c r="A16" s="16">
        <v>9</v>
      </c>
      <c r="B16" s="570" t="s">
        <v>34</v>
      </c>
      <c r="C16" s="571"/>
      <c r="D16" s="56" t="s">
        <v>148</v>
      </c>
      <c r="E16" s="12"/>
      <c r="F16" s="11"/>
      <c r="G16" s="11"/>
      <c r="H16" s="11"/>
      <c r="I16" s="12" t="s">
        <v>22</v>
      </c>
      <c r="J16" s="11" t="s">
        <v>22</v>
      </c>
      <c r="K16" s="195" t="s">
        <v>22</v>
      </c>
      <c r="L16" s="567" t="s">
        <v>39</v>
      </c>
    </row>
    <row r="17" spans="1:12" hidden="1" x14ac:dyDescent="0.2">
      <c r="A17" s="16">
        <v>11</v>
      </c>
      <c r="B17" s="570" t="s">
        <v>37</v>
      </c>
      <c r="C17" s="571"/>
      <c r="D17" s="56" t="s">
        <v>149</v>
      </c>
      <c r="E17" s="12"/>
      <c r="F17" s="11"/>
      <c r="G17" s="11"/>
      <c r="H17" s="11"/>
      <c r="I17" s="12" t="s">
        <v>22</v>
      </c>
      <c r="J17" s="11" t="s">
        <v>22</v>
      </c>
      <c r="K17" s="195" t="s">
        <v>22</v>
      </c>
      <c r="L17" s="569"/>
    </row>
    <row r="18" spans="1:12" x14ac:dyDescent="0.2">
      <c r="A18" s="16">
        <v>21</v>
      </c>
      <c r="B18" s="570" t="s">
        <v>51</v>
      </c>
      <c r="C18" s="571"/>
      <c r="D18" s="19" t="s">
        <v>91</v>
      </c>
      <c r="E18" s="350" t="s">
        <v>151</v>
      </c>
      <c r="F18" s="11" t="s">
        <v>151</v>
      </c>
      <c r="G18" s="25" t="s">
        <v>151</v>
      </c>
      <c r="H18" s="25" t="s">
        <v>151</v>
      </c>
      <c r="I18" s="27" t="s">
        <v>151</v>
      </c>
      <c r="J18" s="25" t="s">
        <v>151</v>
      </c>
      <c r="K18" s="198" t="s">
        <v>151</v>
      </c>
      <c r="L18" s="567" t="s">
        <v>36</v>
      </c>
    </row>
    <row r="19" spans="1:12" x14ac:dyDescent="0.2">
      <c r="A19" s="16">
        <v>22</v>
      </c>
      <c r="B19" s="570" t="s">
        <v>53</v>
      </c>
      <c r="C19" s="571"/>
      <c r="D19" s="19" t="s">
        <v>91</v>
      </c>
      <c r="E19" s="55" t="s">
        <v>124</v>
      </c>
      <c r="F19" s="24" t="s">
        <v>124</v>
      </c>
      <c r="G19" s="24" t="s">
        <v>124</v>
      </c>
      <c r="H19" s="24" t="s">
        <v>124</v>
      </c>
      <c r="I19" s="23" t="s">
        <v>124</v>
      </c>
      <c r="J19" s="24" t="s">
        <v>124</v>
      </c>
      <c r="K19" s="197" t="s">
        <v>124</v>
      </c>
      <c r="L19" s="568"/>
    </row>
    <row r="20" spans="1:12" x14ac:dyDescent="0.2">
      <c r="A20" s="16">
        <v>23</v>
      </c>
      <c r="B20" s="570" t="s">
        <v>153</v>
      </c>
      <c r="C20" s="571"/>
      <c r="D20" s="19" t="s">
        <v>91</v>
      </c>
      <c r="E20" s="55">
        <v>5.0000000000000001E-3</v>
      </c>
      <c r="F20" s="24">
        <v>1.7999999999999999E-2</v>
      </c>
      <c r="G20" s="191">
        <v>2.3E-2</v>
      </c>
      <c r="H20" s="197">
        <v>6.0000000000000001E-3</v>
      </c>
      <c r="I20" s="23">
        <v>2.3E-2</v>
      </c>
      <c r="J20" s="24">
        <v>5.0000000000000001E-3</v>
      </c>
      <c r="K20" s="197">
        <v>1.2999999999999999E-2</v>
      </c>
      <c r="L20" s="568"/>
    </row>
    <row r="21" spans="1:12" x14ac:dyDescent="0.2">
      <c r="A21" s="16">
        <v>24</v>
      </c>
      <c r="B21" s="570" t="s">
        <v>57</v>
      </c>
      <c r="C21" s="571"/>
      <c r="D21" s="19" t="s">
        <v>91</v>
      </c>
      <c r="E21" s="55">
        <v>4.0000000000000001E-3</v>
      </c>
      <c r="F21" s="24">
        <v>6.0000000000000001E-3</v>
      </c>
      <c r="G21" s="24">
        <v>8.0000000000000002E-3</v>
      </c>
      <c r="H21" s="191">
        <v>4.0000000000000001E-3</v>
      </c>
      <c r="I21" s="23">
        <v>8.0000000000000002E-3</v>
      </c>
      <c r="J21" s="24">
        <v>4.0000000000000001E-3</v>
      </c>
      <c r="K21" s="197">
        <v>6.0000000000000001E-3</v>
      </c>
      <c r="L21" s="568"/>
    </row>
    <row r="22" spans="1:12" x14ac:dyDescent="0.2">
      <c r="A22" s="16">
        <v>25</v>
      </c>
      <c r="B22" s="570" t="s">
        <v>156</v>
      </c>
      <c r="C22" s="571"/>
      <c r="D22" s="19" t="s">
        <v>91</v>
      </c>
      <c r="E22" s="403" t="s">
        <v>141</v>
      </c>
      <c r="F22" s="160" t="s">
        <v>141</v>
      </c>
      <c r="G22" s="160" t="s">
        <v>141</v>
      </c>
      <c r="H22" s="192" t="s">
        <v>141</v>
      </c>
      <c r="I22" s="28" t="s">
        <v>141</v>
      </c>
      <c r="J22" s="160" t="s">
        <v>141</v>
      </c>
      <c r="K22" s="199" t="s">
        <v>141</v>
      </c>
      <c r="L22" s="568"/>
    </row>
    <row r="23" spans="1:12" x14ac:dyDescent="0.2">
      <c r="A23" s="16">
        <v>26</v>
      </c>
      <c r="B23" s="570" t="s">
        <v>59</v>
      </c>
      <c r="C23" s="571"/>
      <c r="D23" s="19" t="s">
        <v>91</v>
      </c>
      <c r="E23" s="55" t="s">
        <v>141</v>
      </c>
      <c r="F23" s="24" t="s">
        <v>141</v>
      </c>
      <c r="G23" s="24" t="s">
        <v>141</v>
      </c>
      <c r="H23" s="24" t="s">
        <v>141</v>
      </c>
      <c r="I23" s="23" t="s">
        <v>141</v>
      </c>
      <c r="J23" s="24" t="s">
        <v>141</v>
      </c>
      <c r="K23" s="197" t="s">
        <v>141</v>
      </c>
      <c r="L23" s="568"/>
    </row>
    <row r="24" spans="1:12" x14ac:dyDescent="0.2">
      <c r="A24" s="16">
        <v>27</v>
      </c>
      <c r="B24" s="570" t="s">
        <v>60</v>
      </c>
      <c r="C24" s="571"/>
      <c r="D24" s="19" t="s">
        <v>91</v>
      </c>
      <c r="E24" s="55">
        <v>7.0000000000000001E-3</v>
      </c>
      <c r="F24" s="24">
        <v>2.1000000000000001E-2</v>
      </c>
      <c r="G24" s="24">
        <v>2.7E-2</v>
      </c>
      <c r="H24" s="191">
        <v>7.0000000000000001E-3</v>
      </c>
      <c r="I24" s="23">
        <v>2.7E-2</v>
      </c>
      <c r="J24" s="24">
        <v>7.0000000000000001E-3</v>
      </c>
      <c r="K24" s="197">
        <v>1.6E-2</v>
      </c>
      <c r="L24" s="568"/>
    </row>
    <row r="25" spans="1:12" x14ac:dyDescent="0.2">
      <c r="A25" s="16">
        <v>28</v>
      </c>
      <c r="B25" s="570" t="s">
        <v>61</v>
      </c>
      <c r="C25" s="571"/>
      <c r="D25" s="19" t="s">
        <v>91</v>
      </c>
      <c r="E25" s="55" t="s">
        <v>522</v>
      </c>
      <c r="F25" s="24">
        <v>6.0000000000000001E-3</v>
      </c>
      <c r="G25" s="24">
        <v>0.01</v>
      </c>
      <c r="H25" s="24">
        <v>3.0000000000000001E-3</v>
      </c>
      <c r="I25" s="23">
        <v>0.01</v>
      </c>
      <c r="J25" s="24" t="s">
        <v>522</v>
      </c>
      <c r="K25" s="197">
        <v>5.0000000000000001E-3</v>
      </c>
      <c r="L25" s="568"/>
    </row>
    <row r="26" spans="1:12" x14ac:dyDescent="0.2">
      <c r="A26" s="16">
        <v>29</v>
      </c>
      <c r="B26" s="570" t="s">
        <v>159</v>
      </c>
      <c r="C26" s="571"/>
      <c r="D26" s="19" t="s">
        <v>91</v>
      </c>
      <c r="E26" s="55">
        <v>1E-3</v>
      </c>
      <c r="F26" s="24">
        <v>3.0000000000000001E-3</v>
      </c>
      <c r="G26" s="24">
        <v>4.0000000000000001E-3</v>
      </c>
      <c r="H26" s="191">
        <v>1E-3</v>
      </c>
      <c r="I26" s="23">
        <v>4.0000000000000001E-3</v>
      </c>
      <c r="J26" s="24">
        <v>1E-3</v>
      </c>
      <c r="K26" s="197">
        <v>2E-3</v>
      </c>
      <c r="L26" s="568"/>
    </row>
    <row r="27" spans="1:12" x14ac:dyDescent="0.2">
      <c r="A27" s="16">
        <v>30</v>
      </c>
      <c r="B27" s="570" t="s">
        <v>161</v>
      </c>
      <c r="C27" s="571"/>
      <c r="D27" s="19" t="s">
        <v>91</v>
      </c>
      <c r="E27" s="55" t="s">
        <v>141</v>
      </c>
      <c r="F27" s="24" t="s">
        <v>141</v>
      </c>
      <c r="G27" s="24" t="s">
        <v>141</v>
      </c>
      <c r="H27" s="24" t="s">
        <v>141</v>
      </c>
      <c r="I27" s="28" t="s">
        <v>141</v>
      </c>
      <c r="J27" s="160" t="s">
        <v>141</v>
      </c>
      <c r="K27" s="199" t="s">
        <v>141</v>
      </c>
      <c r="L27" s="568"/>
    </row>
    <row r="28" spans="1:12" x14ac:dyDescent="0.2">
      <c r="A28" s="16">
        <v>31</v>
      </c>
      <c r="B28" s="570" t="s">
        <v>163</v>
      </c>
      <c r="C28" s="571"/>
      <c r="D28" s="19" t="s">
        <v>91</v>
      </c>
      <c r="E28" s="55" t="s">
        <v>165</v>
      </c>
      <c r="F28" s="24" t="s">
        <v>165</v>
      </c>
      <c r="G28" s="24" t="s">
        <v>165</v>
      </c>
      <c r="H28" s="24" t="s">
        <v>165</v>
      </c>
      <c r="I28" s="23" t="s">
        <v>165</v>
      </c>
      <c r="J28" s="24" t="s">
        <v>165</v>
      </c>
      <c r="K28" s="197" t="s">
        <v>165</v>
      </c>
      <c r="L28" s="569"/>
    </row>
    <row r="29" spans="1:12" x14ac:dyDescent="0.2">
      <c r="A29" s="16">
        <v>33</v>
      </c>
      <c r="B29" s="570" t="s">
        <v>66</v>
      </c>
      <c r="C29" s="571"/>
      <c r="D29" s="19" t="s">
        <v>91</v>
      </c>
      <c r="E29" s="388">
        <v>0.39</v>
      </c>
      <c r="F29" s="25">
        <v>0.16</v>
      </c>
      <c r="G29" s="25">
        <v>0.37</v>
      </c>
      <c r="H29" s="205">
        <v>0.28000000000000003</v>
      </c>
      <c r="I29" s="27">
        <v>0.39</v>
      </c>
      <c r="J29" s="25">
        <v>0.16</v>
      </c>
      <c r="K29" s="198">
        <v>0.3</v>
      </c>
      <c r="L29" s="567" t="s">
        <v>25</v>
      </c>
    </row>
    <row r="30" spans="1:12" x14ac:dyDescent="0.2">
      <c r="A30" s="16">
        <v>34</v>
      </c>
      <c r="B30" s="570" t="s">
        <v>67</v>
      </c>
      <c r="C30" s="571"/>
      <c r="D30" s="19" t="s">
        <v>91</v>
      </c>
      <c r="E30" s="388">
        <v>0.01</v>
      </c>
      <c r="F30" s="25" t="s">
        <v>502</v>
      </c>
      <c r="G30" s="25">
        <v>0.04</v>
      </c>
      <c r="H30" s="25">
        <v>0.01</v>
      </c>
      <c r="I30" s="27">
        <v>0.04</v>
      </c>
      <c r="J30" s="25" t="s">
        <v>502</v>
      </c>
      <c r="K30" s="198">
        <v>0.02</v>
      </c>
      <c r="L30" s="568"/>
    </row>
    <row r="31" spans="1:12" x14ac:dyDescent="0.2">
      <c r="A31" s="16">
        <v>37</v>
      </c>
      <c r="B31" s="570" t="s">
        <v>71</v>
      </c>
      <c r="C31" s="571"/>
      <c r="D31" s="19" t="s">
        <v>91</v>
      </c>
      <c r="E31" s="55">
        <v>4.0000000000000001E-3</v>
      </c>
      <c r="F31" s="24">
        <v>3.0000000000000001E-3</v>
      </c>
      <c r="G31" s="193">
        <v>3.2000000000000001E-2</v>
      </c>
      <c r="H31" s="24">
        <v>3.0000000000000001E-3</v>
      </c>
      <c r="I31" s="23">
        <v>3.2000000000000001E-2</v>
      </c>
      <c r="J31" s="24">
        <v>3.0000000000000001E-3</v>
      </c>
      <c r="K31" s="197">
        <v>1.0999999999999999E-2</v>
      </c>
      <c r="L31" s="569"/>
    </row>
    <row r="32" spans="1:12" hidden="1" x14ac:dyDescent="0.2">
      <c r="A32" s="16">
        <v>38</v>
      </c>
      <c r="B32" s="570" t="s">
        <v>72</v>
      </c>
      <c r="C32" s="571"/>
      <c r="D32" s="19" t="s">
        <v>168</v>
      </c>
      <c r="E32" s="350"/>
      <c r="F32" s="11"/>
      <c r="G32" s="11"/>
      <c r="H32" s="188"/>
      <c r="I32" s="12" t="s">
        <v>718</v>
      </c>
      <c r="J32" s="11" t="s">
        <v>718</v>
      </c>
      <c r="K32" s="195" t="s">
        <v>718</v>
      </c>
      <c r="L32" s="304" t="s">
        <v>39</v>
      </c>
    </row>
    <row r="33" spans="1:12" x14ac:dyDescent="0.2">
      <c r="A33" s="58">
        <v>46</v>
      </c>
      <c r="B33" s="570" t="s">
        <v>684</v>
      </c>
      <c r="C33" s="571"/>
      <c r="D33" s="19" t="s">
        <v>91</v>
      </c>
      <c r="E33" s="350">
        <v>0.5</v>
      </c>
      <c r="F33" s="11">
        <v>0.7</v>
      </c>
      <c r="G33" s="11">
        <v>1</v>
      </c>
      <c r="H33" s="188">
        <v>0.7</v>
      </c>
      <c r="I33" s="12">
        <v>1</v>
      </c>
      <c r="J33" s="11">
        <v>0.5</v>
      </c>
      <c r="K33" s="195">
        <v>0.7</v>
      </c>
      <c r="L33" s="567" t="s">
        <v>362</v>
      </c>
    </row>
    <row r="34" spans="1:12" hidden="1" x14ac:dyDescent="0.2">
      <c r="A34" s="16">
        <v>47</v>
      </c>
      <c r="B34" s="570" t="s">
        <v>82</v>
      </c>
      <c r="C34" s="571"/>
      <c r="D34" s="19" t="s">
        <v>170</v>
      </c>
      <c r="E34" s="350"/>
      <c r="F34" s="11"/>
      <c r="G34" s="11"/>
      <c r="H34" s="188"/>
      <c r="I34" s="21" t="s">
        <v>491</v>
      </c>
      <c r="J34" s="20" t="s">
        <v>491</v>
      </c>
      <c r="K34" s="196" t="s">
        <v>491</v>
      </c>
      <c r="L34" s="568"/>
    </row>
    <row r="35" spans="1:12" hidden="1" x14ac:dyDescent="0.2">
      <c r="A35" s="16">
        <v>48</v>
      </c>
      <c r="B35" s="570" t="s">
        <v>83</v>
      </c>
      <c r="C35" s="571"/>
      <c r="D35" s="19" t="s">
        <v>171</v>
      </c>
      <c r="E35" s="63"/>
      <c r="F35" s="20"/>
      <c r="G35" s="20"/>
      <c r="H35" s="20"/>
      <c r="I35" s="21" t="s">
        <v>657</v>
      </c>
      <c r="J35" s="20" t="s">
        <v>657</v>
      </c>
      <c r="K35" s="196" t="e">
        <v>#VALUE!</v>
      </c>
      <c r="L35" s="568"/>
    </row>
    <row r="36" spans="1:12" hidden="1" x14ac:dyDescent="0.2">
      <c r="A36" s="16">
        <v>49</v>
      </c>
      <c r="B36" s="570" t="s">
        <v>84</v>
      </c>
      <c r="C36" s="571"/>
      <c r="D36" s="19" t="s">
        <v>171</v>
      </c>
      <c r="E36" s="63"/>
      <c r="F36" s="20"/>
      <c r="G36" s="20"/>
      <c r="H36" s="20"/>
      <c r="I36" s="21" t="s">
        <v>657</v>
      </c>
      <c r="J36" s="20" t="s">
        <v>657</v>
      </c>
      <c r="K36" s="196" t="e">
        <v>#VALUE!</v>
      </c>
      <c r="L36" s="568"/>
    </row>
    <row r="37" spans="1:12" x14ac:dyDescent="0.2">
      <c r="A37" s="16">
        <v>50</v>
      </c>
      <c r="B37" s="570" t="s">
        <v>85</v>
      </c>
      <c r="C37" s="571"/>
      <c r="D37" s="19" t="s">
        <v>86</v>
      </c>
      <c r="E37" s="350" t="s">
        <v>494</v>
      </c>
      <c r="F37" s="11" t="s">
        <v>494</v>
      </c>
      <c r="G37" s="11">
        <v>0.6</v>
      </c>
      <c r="H37" s="11">
        <v>0.6</v>
      </c>
      <c r="I37" s="12">
        <v>0.6</v>
      </c>
      <c r="J37" s="11" t="s">
        <v>494</v>
      </c>
      <c r="K37" s="195" t="s">
        <v>494</v>
      </c>
      <c r="L37" s="568"/>
    </row>
    <row r="38" spans="1:12" ht="13.8" thickBot="1" x14ac:dyDescent="0.25">
      <c r="A38" s="59">
        <v>51</v>
      </c>
      <c r="B38" s="668" t="s">
        <v>87</v>
      </c>
      <c r="C38" s="669"/>
      <c r="D38" s="29" t="s">
        <v>86</v>
      </c>
      <c r="E38" s="404">
        <v>0.6</v>
      </c>
      <c r="F38" s="149">
        <v>0.2</v>
      </c>
      <c r="G38" s="30">
        <v>0.8</v>
      </c>
      <c r="H38" s="30">
        <v>0.4</v>
      </c>
      <c r="I38" s="31">
        <v>0.8</v>
      </c>
      <c r="J38" s="30">
        <v>0.2</v>
      </c>
      <c r="K38" s="232">
        <v>0.5</v>
      </c>
      <c r="L38" s="572"/>
    </row>
    <row r="39" spans="1:12" ht="13.8" thickBot="1" x14ac:dyDescent="0.25">
      <c r="A39" s="587" t="s">
        <v>688</v>
      </c>
      <c r="B39" s="588"/>
      <c r="C39" s="588"/>
      <c r="D39" s="589"/>
      <c r="E39" s="315">
        <v>2</v>
      </c>
      <c r="F39" s="316">
        <v>2</v>
      </c>
      <c r="G39" s="316">
        <v>2</v>
      </c>
      <c r="H39" s="560">
        <v>2</v>
      </c>
      <c r="I39" s="2"/>
      <c r="J39" s="249"/>
      <c r="K39" s="249"/>
      <c r="L39" s="248"/>
    </row>
    <row r="40" spans="1:12" x14ac:dyDescent="0.2">
      <c r="A40" s="45"/>
      <c r="B40" s="44" t="s">
        <v>98</v>
      </c>
      <c r="C40" s="62"/>
      <c r="D40" s="62"/>
      <c r="E40" s="62"/>
      <c r="F40" s="62"/>
      <c r="G40" s="62"/>
      <c r="H40" s="62"/>
      <c r="I40" s="2"/>
      <c r="J40" s="45"/>
      <c r="K40" s="2"/>
      <c r="L40" s="45"/>
    </row>
    <row r="41" spans="1:12" x14ac:dyDescent="0.2">
      <c r="B41" s="62"/>
      <c r="C41" s="62"/>
      <c r="D41" s="62"/>
      <c r="E41" s="62"/>
      <c r="F41" s="62"/>
      <c r="G41" s="62"/>
      <c r="H41" s="62"/>
    </row>
  </sheetData>
  <mergeCells count="47">
    <mergeCell ref="A4:B4"/>
    <mergeCell ref="A6:B12"/>
    <mergeCell ref="C6:D6"/>
    <mergeCell ref="A13:C13"/>
    <mergeCell ref="B14:C14"/>
    <mergeCell ref="L14:L15"/>
    <mergeCell ref="B15:C15"/>
    <mergeCell ref="K6:K9"/>
    <mergeCell ref="L6:L12"/>
    <mergeCell ref="C12:D12"/>
    <mergeCell ref="C10:D10"/>
    <mergeCell ref="C11:D11"/>
    <mergeCell ref="I6:I9"/>
    <mergeCell ref="J6:J9"/>
    <mergeCell ref="L16:L17"/>
    <mergeCell ref="B16:C16"/>
    <mergeCell ref="A39:D39"/>
    <mergeCell ref="B32:C32"/>
    <mergeCell ref="B33:C33"/>
    <mergeCell ref="B34:C34"/>
    <mergeCell ref="B35:C35"/>
    <mergeCell ref="B36:C36"/>
    <mergeCell ref="B37:C37"/>
    <mergeCell ref="B38:C38"/>
    <mergeCell ref="B29:C29"/>
    <mergeCell ref="L29:L31"/>
    <mergeCell ref="B30:C30"/>
    <mergeCell ref="B31:C31"/>
    <mergeCell ref="L33:L38"/>
    <mergeCell ref="B17:C17"/>
    <mergeCell ref="B18:C18"/>
    <mergeCell ref="L18:L2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E3:I3"/>
    <mergeCell ref="E4:I4"/>
    <mergeCell ref="C7:D7"/>
    <mergeCell ref="C8:D8"/>
    <mergeCell ref="C9:D9"/>
  </mergeCells>
  <phoneticPr fontId="2"/>
  <conditionalFormatting sqref="G20">
    <cfRule type="expression" dxfId="12" priority="1">
      <formula>G20&lt;0.01</formula>
    </cfRule>
    <cfRule type="expression" dxfId="11" priority="2">
      <formula>G20&gt;=0.01</formula>
    </cfRule>
  </conditionalFormatting>
  <pageMargins left="0.78740157480314965" right="0.78740157480314965" top="0.78740157480314965" bottom="0.39370078740157483" header="0" footer="0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36"/>
  <sheetViews>
    <sheetView zoomScale="90" zoomScaleNormal="90" workbookViewId="0">
      <pane xSplit="4" ySplit="12" topLeftCell="E13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" style="1" customWidth="1"/>
    <col min="20" max="20" width="13.44140625" style="2" customWidth="1"/>
  </cols>
  <sheetData>
    <row r="1" spans="1:20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03" t="s">
        <v>1</v>
      </c>
      <c r="F3" s="604"/>
      <c r="G3" s="604"/>
      <c r="H3" s="604"/>
      <c r="I3" s="605"/>
      <c r="J3" s="511"/>
      <c r="K3" s="243"/>
      <c r="L3" s="243"/>
      <c r="M3" s="243"/>
      <c r="N3" s="243"/>
      <c r="O3" s="243"/>
      <c r="P3" s="243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144</v>
      </c>
      <c r="D4" s="2"/>
      <c r="E4" s="606" t="s">
        <v>666</v>
      </c>
      <c r="F4" s="607"/>
      <c r="G4" s="607"/>
      <c r="H4" s="607"/>
      <c r="I4" s="608"/>
      <c r="J4" s="512"/>
      <c r="K4" s="74"/>
      <c r="L4" s="73"/>
      <c r="M4" s="74"/>
      <c r="N4" s="74"/>
      <c r="O4" s="74"/>
      <c r="P4" s="74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788" t="s">
        <v>138</v>
      </c>
      <c r="B6" s="789"/>
      <c r="C6" s="794" t="s">
        <v>5</v>
      </c>
      <c r="D6" s="795"/>
      <c r="E6" s="50">
        <v>45756</v>
      </c>
      <c r="F6" s="8">
        <v>45791</v>
      </c>
      <c r="G6" s="8">
        <v>45812</v>
      </c>
      <c r="H6" s="184">
        <v>45846</v>
      </c>
      <c r="I6" s="184">
        <v>45875</v>
      </c>
      <c r="J6" s="184">
        <v>45903</v>
      </c>
      <c r="K6" s="184">
        <v>45937</v>
      </c>
      <c r="L6" s="184">
        <v>45966</v>
      </c>
      <c r="M6" s="184">
        <v>45994</v>
      </c>
      <c r="N6" s="184">
        <v>46029</v>
      </c>
      <c r="O6" s="184">
        <v>46057</v>
      </c>
      <c r="P6" s="184">
        <v>46085</v>
      </c>
      <c r="Q6" s="582" t="s">
        <v>195</v>
      </c>
      <c r="R6" s="579" t="s">
        <v>196</v>
      </c>
      <c r="S6" s="573" t="s">
        <v>197</v>
      </c>
      <c r="T6" s="576" t="s">
        <v>9</v>
      </c>
    </row>
    <row r="7" spans="1:20" x14ac:dyDescent="0.2">
      <c r="A7" s="790"/>
      <c r="B7" s="791"/>
      <c r="C7" s="784" t="s">
        <v>10</v>
      </c>
      <c r="D7" s="785"/>
      <c r="E7" s="51">
        <v>0.43402777777777773</v>
      </c>
      <c r="F7" s="9">
        <v>0.41319444444444442</v>
      </c>
      <c r="G7" s="9">
        <v>0.56944444444444442</v>
      </c>
      <c r="H7" s="186">
        <v>0.40972222222222227</v>
      </c>
      <c r="I7" s="186">
        <v>0.40277777777777773</v>
      </c>
      <c r="J7" s="186">
        <v>0.4513888888888889</v>
      </c>
      <c r="K7" s="186">
        <v>0.40277777777777779</v>
      </c>
      <c r="L7" s="186">
        <v>0.41666666666666669</v>
      </c>
      <c r="M7" s="186">
        <v>0.4513888888888889</v>
      </c>
      <c r="N7" s="186">
        <v>0.44791666666666669</v>
      </c>
      <c r="O7" s="186">
        <v>0.43888888888888888</v>
      </c>
      <c r="P7" s="186">
        <v>0.44097222222222221</v>
      </c>
      <c r="Q7" s="583"/>
      <c r="R7" s="580"/>
      <c r="S7" s="574"/>
      <c r="T7" s="577"/>
    </row>
    <row r="8" spans="1:20" x14ac:dyDescent="0.2">
      <c r="A8" s="790"/>
      <c r="B8" s="791"/>
      <c r="C8" s="784" t="s">
        <v>11</v>
      </c>
      <c r="D8" s="785"/>
      <c r="E8" s="51" t="s">
        <v>655</v>
      </c>
      <c r="F8" s="10" t="s">
        <v>489</v>
      </c>
      <c r="G8" s="9" t="s">
        <v>653</v>
      </c>
      <c r="H8" s="186" t="s">
        <v>654</v>
      </c>
      <c r="I8" s="186" t="s">
        <v>704</v>
      </c>
      <c r="J8" s="186" t="s">
        <v>654</v>
      </c>
      <c r="K8" s="186" t="s">
        <v>655</v>
      </c>
      <c r="L8" s="186" t="s">
        <v>489</v>
      </c>
      <c r="M8" s="186" t="s">
        <v>705</v>
      </c>
      <c r="N8" s="186" t="s">
        <v>551</v>
      </c>
      <c r="O8" s="186" t="s">
        <v>489</v>
      </c>
      <c r="P8" s="186" t="s">
        <v>551</v>
      </c>
      <c r="Q8" s="583"/>
      <c r="R8" s="580"/>
      <c r="S8" s="574"/>
      <c r="T8" s="577"/>
    </row>
    <row r="9" spans="1:20" x14ac:dyDescent="0.2">
      <c r="A9" s="790"/>
      <c r="B9" s="791"/>
      <c r="C9" s="784" t="s">
        <v>12</v>
      </c>
      <c r="D9" s="785"/>
      <c r="E9" s="47" t="s">
        <v>704</v>
      </c>
      <c r="F9" s="10" t="s">
        <v>492</v>
      </c>
      <c r="G9" s="9" t="s">
        <v>654</v>
      </c>
      <c r="H9" s="186" t="s">
        <v>655</v>
      </c>
      <c r="I9" s="186" t="s">
        <v>653</v>
      </c>
      <c r="J9" s="186" t="s">
        <v>706</v>
      </c>
      <c r="K9" s="186" t="s">
        <v>655</v>
      </c>
      <c r="L9" s="186" t="s">
        <v>489</v>
      </c>
      <c r="M9" s="186" t="s">
        <v>707</v>
      </c>
      <c r="N9" s="186" t="s">
        <v>655</v>
      </c>
      <c r="O9" s="186" t="s">
        <v>489</v>
      </c>
      <c r="P9" s="187" t="s">
        <v>551</v>
      </c>
      <c r="Q9" s="584"/>
      <c r="R9" s="581"/>
      <c r="S9" s="575"/>
      <c r="T9" s="577"/>
    </row>
    <row r="10" spans="1:20" x14ac:dyDescent="0.2">
      <c r="A10" s="790"/>
      <c r="B10" s="791"/>
      <c r="C10" s="784" t="s">
        <v>13</v>
      </c>
      <c r="D10" s="785"/>
      <c r="E10" s="12">
        <v>8.6999999999999993</v>
      </c>
      <c r="F10" s="11">
        <v>18.100000000000001</v>
      </c>
      <c r="G10" s="11">
        <v>20</v>
      </c>
      <c r="H10" s="188">
        <v>31</v>
      </c>
      <c r="I10" s="188">
        <v>24.2</v>
      </c>
      <c r="J10" s="188">
        <v>27</v>
      </c>
      <c r="K10" s="188">
        <v>20.6</v>
      </c>
      <c r="L10" s="188">
        <v>11</v>
      </c>
      <c r="M10" s="188">
        <v>7.9</v>
      </c>
      <c r="N10" s="188">
        <v>1.2</v>
      </c>
      <c r="O10" s="188">
        <v>1.5</v>
      </c>
      <c r="P10" s="188">
        <v>2.2000000000000002</v>
      </c>
      <c r="Q10" s="12">
        <f>MAXA(E10:P10)</f>
        <v>31</v>
      </c>
      <c r="R10" s="11">
        <f>MINA(E10:P10)</f>
        <v>1.2</v>
      </c>
      <c r="S10" s="195">
        <f>AVERAGEA(E10:P10)</f>
        <v>14.449999999999998</v>
      </c>
      <c r="T10" s="577"/>
    </row>
    <row r="11" spans="1:20" x14ac:dyDescent="0.2">
      <c r="A11" s="790"/>
      <c r="B11" s="791"/>
      <c r="C11" s="784" t="s">
        <v>14</v>
      </c>
      <c r="D11" s="785"/>
      <c r="E11" s="12">
        <v>6.5</v>
      </c>
      <c r="F11" s="11">
        <v>13.5</v>
      </c>
      <c r="G11" s="11">
        <v>16.600000000000001</v>
      </c>
      <c r="H11" s="188">
        <v>22.2</v>
      </c>
      <c r="I11" s="188">
        <v>17</v>
      </c>
      <c r="J11" s="188">
        <v>18.899999999999999</v>
      </c>
      <c r="K11" s="188">
        <v>17.600000000000001</v>
      </c>
      <c r="L11" s="188">
        <v>11.5</v>
      </c>
      <c r="M11" s="188">
        <v>7.7</v>
      </c>
      <c r="N11" s="188">
        <v>4.2</v>
      </c>
      <c r="O11" s="188">
        <v>2.2000000000000002</v>
      </c>
      <c r="P11" s="188">
        <v>3.8</v>
      </c>
      <c r="Q11" s="12">
        <f>MAXA(E11:P11)</f>
        <v>22.2</v>
      </c>
      <c r="R11" s="11">
        <f>MINA(E11:P11)</f>
        <v>2.2000000000000002</v>
      </c>
      <c r="S11" s="195">
        <f>AVERAGEA(E11:P11)</f>
        <v>11.80833333333333</v>
      </c>
      <c r="T11" s="577"/>
    </row>
    <row r="12" spans="1:20" ht="13.8" thickBot="1" x14ac:dyDescent="0.25">
      <c r="A12" s="792"/>
      <c r="B12" s="793"/>
      <c r="C12" s="786" t="s">
        <v>677</v>
      </c>
      <c r="D12" s="787"/>
      <c r="E12" s="53">
        <v>0.66</v>
      </c>
      <c r="F12" s="70">
        <v>0.66</v>
      </c>
      <c r="G12" s="70">
        <v>0.64</v>
      </c>
      <c r="H12" s="501">
        <v>0.82</v>
      </c>
      <c r="I12" s="501">
        <v>0.75</v>
      </c>
      <c r="J12" s="501">
        <v>0.76</v>
      </c>
      <c r="K12" s="501">
        <v>0.8</v>
      </c>
      <c r="L12" s="501">
        <v>0.74</v>
      </c>
      <c r="M12" s="501">
        <v>0.62</v>
      </c>
      <c r="N12" s="501">
        <v>0.66</v>
      </c>
      <c r="O12" s="501">
        <v>0.64</v>
      </c>
      <c r="P12" s="205">
        <v>0.74</v>
      </c>
      <c r="Q12" s="27">
        <f>MAXA(E12:P12)</f>
        <v>0.82</v>
      </c>
      <c r="R12" s="25">
        <f>MINA(E12:P12)</f>
        <v>0.62</v>
      </c>
      <c r="S12" s="198">
        <f>AVERAGEA(E12:P12)</f>
        <v>0.70750000000000002</v>
      </c>
      <c r="T12" s="578"/>
    </row>
    <row r="13" spans="1:20" x14ac:dyDescent="0.2">
      <c r="A13" s="592" t="s">
        <v>15</v>
      </c>
      <c r="B13" s="593"/>
      <c r="C13" s="594"/>
      <c r="D13" s="14" t="s">
        <v>16</v>
      </c>
      <c r="E13" s="235"/>
      <c r="F13" s="141"/>
      <c r="G13" s="141"/>
      <c r="H13" s="141"/>
      <c r="I13" s="141"/>
      <c r="J13" s="141" t="s">
        <v>365</v>
      </c>
      <c r="K13" s="141" t="s">
        <v>366</v>
      </c>
      <c r="L13" s="141"/>
      <c r="M13" s="141"/>
      <c r="N13" s="141"/>
      <c r="O13" s="141"/>
      <c r="P13" s="228"/>
      <c r="Q13" s="282"/>
      <c r="R13" s="221"/>
      <c r="S13" s="222"/>
      <c r="T13" s="15"/>
    </row>
    <row r="14" spans="1:20" x14ac:dyDescent="0.2">
      <c r="A14" s="16">
        <v>21</v>
      </c>
      <c r="B14" s="570" t="s">
        <v>174</v>
      </c>
      <c r="C14" s="571"/>
      <c r="D14" s="19" t="s">
        <v>91</v>
      </c>
      <c r="E14" s="388" t="s">
        <v>151</v>
      </c>
      <c r="F14" s="370"/>
      <c r="G14" s="25"/>
      <c r="H14" s="205" t="s">
        <v>151</v>
      </c>
      <c r="I14" s="396"/>
      <c r="J14" s="205"/>
      <c r="K14" s="205" t="s">
        <v>151</v>
      </c>
      <c r="L14" s="205"/>
      <c r="M14" s="205"/>
      <c r="N14" s="205" t="s">
        <v>151</v>
      </c>
      <c r="O14" s="205"/>
      <c r="P14" s="205"/>
      <c r="Q14" s="27" t="s">
        <v>151</v>
      </c>
      <c r="R14" s="25" t="s">
        <v>151</v>
      </c>
      <c r="S14" s="198" t="s">
        <v>657</v>
      </c>
      <c r="T14" s="567" t="s">
        <v>36</v>
      </c>
    </row>
    <row r="15" spans="1:20" x14ac:dyDescent="0.2">
      <c r="A15" s="16">
        <v>22</v>
      </c>
      <c r="B15" s="570" t="s">
        <v>175</v>
      </c>
      <c r="C15" s="571"/>
      <c r="D15" s="19" t="s">
        <v>91</v>
      </c>
      <c r="E15" s="403" t="s">
        <v>124</v>
      </c>
      <c r="F15" s="378"/>
      <c r="G15" s="20"/>
      <c r="H15" s="190" t="s">
        <v>124</v>
      </c>
      <c r="I15" s="398"/>
      <c r="J15" s="190"/>
      <c r="K15" s="190" t="s">
        <v>124</v>
      </c>
      <c r="L15" s="190"/>
      <c r="M15" s="190"/>
      <c r="N15" s="190" t="s">
        <v>124</v>
      </c>
      <c r="O15" s="190"/>
      <c r="P15" s="191"/>
      <c r="Q15" s="23" t="s">
        <v>124</v>
      </c>
      <c r="R15" s="24" t="s">
        <v>124</v>
      </c>
      <c r="S15" s="197" t="s">
        <v>657</v>
      </c>
      <c r="T15" s="568"/>
    </row>
    <row r="16" spans="1:20" x14ac:dyDescent="0.2">
      <c r="A16" s="16">
        <v>23</v>
      </c>
      <c r="B16" s="570" t="s">
        <v>176</v>
      </c>
      <c r="C16" s="571"/>
      <c r="D16" s="19" t="s">
        <v>91</v>
      </c>
      <c r="E16" s="55">
        <v>7.0000000000000001E-3</v>
      </c>
      <c r="F16" s="359"/>
      <c r="G16" s="24"/>
      <c r="H16" s="24">
        <v>2.1999999999999999E-2</v>
      </c>
      <c r="I16" s="359"/>
      <c r="J16" s="24"/>
      <c r="K16" s="24">
        <v>2.5999999999999999E-2</v>
      </c>
      <c r="L16" s="24"/>
      <c r="M16" s="24"/>
      <c r="N16" s="24">
        <v>8.0000000000000002E-3</v>
      </c>
      <c r="O16" s="24"/>
      <c r="P16" s="24"/>
      <c r="Q16" s="23">
        <v>2.5999999999999999E-2</v>
      </c>
      <c r="R16" s="24">
        <v>7.0000000000000001E-3</v>
      </c>
      <c r="S16" s="197">
        <v>1.6E-2</v>
      </c>
      <c r="T16" s="568"/>
    </row>
    <row r="17" spans="1:20" x14ac:dyDescent="0.2">
      <c r="A17" s="16">
        <v>24</v>
      </c>
      <c r="B17" s="570" t="s">
        <v>177</v>
      </c>
      <c r="C17" s="571"/>
      <c r="D17" s="19" t="s">
        <v>91</v>
      </c>
      <c r="E17" s="55">
        <v>6.0000000000000001E-3</v>
      </c>
      <c r="F17" s="359"/>
      <c r="G17" s="24"/>
      <c r="H17" s="191">
        <v>0.01</v>
      </c>
      <c r="I17" s="395"/>
      <c r="J17" s="191"/>
      <c r="K17" s="191">
        <v>1.2999999999999999E-2</v>
      </c>
      <c r="L17" s="191"/>
      <c r="M17" s="191"/>
      <c r="N17" s="191">
        <v>6.0000000000000001E-3</v>
      </c>
      <c r="O17" s="191"/>
      <c r="P17" s="191"/>
      <c r="Q17" s="23">
        <v>1.2999999999999999E-2</v>
      </c>
      <c r="R17" s="24">
        <v>6.0000000000000001E-3</v>
      </c>
      <c r="S17" s="197">
        <v>9.0000000000000011E-3</v>
      </c>
      <c r="T17" s="568"/>
    </row>
    <row r="18" spans="1:20" x14ac:dyDescent="0.2">
      <c r="A18" s="16">
        <v>25</v>
      </c>
      <c r="B18" s="570" t="s">
        <v>178</v>
      </c>
      <c r="C18" s="571"/>
      <c r="D18" s="19" t="s">
        <v>91</v>
      </c>
      <c r="E18" s="403" t="s">
        <v>141</v>
      </c>
      <c r="F18" s="378"/>
      <c r="G18" s="160"/>
      <c r="H18" s="192" t="s">
        <v>141</v>
      </c>
      <c r="I18" s="394"/>
      <c r="J18" s="192"/>
      <c r="K18" s="192" t="s">
        <v>141</v>
      </c>
      <c r="L18" s="192"/>
      <c r="M18" s="192"/>
      <c r="N18" s="192" t="s">
        <v>141</v>
      </c>
      <c r="O18" s="192"/>
      <c r="P18" s="192"/>
      <c r="Q18" s="28" t="s">
        <v>141</v>
      </c>
      <c r="R18" s="160" t="s">
        <v>141</v>
      </c>
      <c r="S18" s="199" t="s">
        <v>141</v>
      </c>
      <c r="T18" s="568"/>
    </row>
    <row r="19" spans="1:20" x14ac:dyDescent="0.2">
      <c r="A19" s="16">
        <v>26</v>
      </c>
      <c r="B19" s="570" t="s">
        <v>179</v>
      </c>
      <c r="C19" s="571"/>
      <c r="D19" s="19" t="s">
        <v>91</v>
      </c>
      <c r="E19" s="55" t="s">
        <v>141</v>
      </c>
      <c r="F19" s="359"/>
      <c r="G19" s="20"/>
      <c r="H19" s="190" t="s">
        <v>141</v>
      </c>
      <c r="I19" s="398"/>
      <c r="J19" s="190"/>
      <c r="K19" s="190" t="s">
        <v>141</v>
      </c>
      <c r="L19" s="190"/>
      <c r="M19" s="190"/>
      <c r="N19" s="190" t="s">
        <v>141</v>
      </c>
      <c r="O19" s="190"/>
      <c r="P19" s="191"/>
      <c r="Q19" s="23" t="s">
        <v>141</v>
      </c>
      <c r="R19" s="24" t="s">
        <v>141</v>
      </c>
      <c r="S19" s="197" t="s">
        <v>141</v>
      </c>
      <c r="T19" s="568"/>
    </row>
    <row r="20" spans="1:20" x14ac:dyDescent="0.2">
      <c r="A20" s="16">
        <v>27</v>
      </c>
      <c r="B20" s="570" t="s">
        <v>180</v>
      </c>
      <c r="C20" s="571"/>
      <c r="D20" s="19" t="s">
        <v>91</v>
      </c>
      <c r="E20" s="55">
        <v>8.9999999999999993E-3</v>
      </c>
      <c r="F20" s="359"/>
      <c r="G20" s="24"/>
      <c r="H20" s="191">
        <v>2.5999999999999999E-2</v>
      </c>
      <c r="I20" s="395"/>
      <c r="J20" s="191"/>
      <c r="K20" s="191">
        <v>0.03</v>
      </c>
      <c r="L20" s="191"/>
      <c r="M20" s="191"/>
      <c r="N20" s="191">
        <v>0.01</v>
      </c>
      <c r="O20" s="191"/>
      <c r="P20" s="191"/>
      <c r="Q20" s="23">
        <v>0.03</v>
      </c>
      <c r="R20" s="24">
        <v>8.9999999999999993E-3</v>
      </c>
      <c r="S20" s="197">
        <v>1.9E-2</v>
      </c>
      <c r="T20" s="568"/>
    </row>
    <row r="21" spans="1:20" x14ac:dyDescent="0.2">
      <c r="A21" s="16">
        <v>28</v>
      </c>
      <c r="B21" s="570" t="s">
        <v>181</v>
      </c>
      <c r="C21" s="571"/>
      <c r="D21" s="19" t="s">
        <v>91</v>
      </c>
      <c r="E21" s="55">
        <v>3.0000000000000001E-3</v>
      </c>
      <c r="F21" s="359"/>
      <c r="G21" s="24"/>
      <c r="H21" s="191">
        <v>8.0000000000000002E-3</v>
      </c>
      <c r="I21" s="395"/>
      <c r="J21" s="191"/>
      <c r="K21" s="191">
        <v>1.4E-2</v>
      </c>
      <c r="L21" s="191"/>
      <c r="M21" s="191"/>
      <c r="N21" s="191">
        <v>5.0000000000000001E-3</v>
      </c>
      <c r="O21" s="191"/>
      <c r="P21" s="191"/>
      <c r="Q21" s="23">
        <v>1.4E-2</v>
      </c>
      <c r="R21" s="24">
        <v>3.0000000000000001E-3</v>
      </c>
      <c r="S21" s="197">
        <v>8.0000000000000002E-3</v>
      </c>
      <c r="T21" s="568"/>
    </row>
    <row r="22" spans="1:20" x14ac:dyDescent="0.2">
      <c r="A22" s="16">
        <v>29</v>
      </c>
      <c r="B22" s="570" t="s">
        <v>182</v>
      </c>
      <c r="C22" s="571"/>
      <c r="D22" s="19" t="s">
        <v>91</v>
      </c>
      <c r="E22" s="55">
        <v>2E-3</v>
      </c>
      <c r="F22" s="359"/>
      <c r="G22" s="24"/>
      <c r="H22" s="191">
        <v>4.0000000000000001E-3</v>
      </c>
      <c r="I22" s="395"/>
      <c r="J22" s="191"/>
      <c r="K22" s="191">
        <v>4.0000000000000001E-3</v>
      </c>
      <c r="L22" s="191"/>
      <c r="M22" s="191"/>
      <c r="N22" s="191">
        <v>2E-3</v>
      </c>
      <c r="O22" s="191"/>
      <c r="P22" s="191"/>
      <c r="Q22" s="23">
        <v>4.0000000000000001E-3</v>
      </c>
      <c r="R22" s="24">
        <v>2E-3</v>
      </c>
      <c r="S22" s="197">
        <v>3.0000000000000001E-3</v>
      </c>
      <c r="T22" s="568"/>
    </row>
    <row r="23" spans="1:20" x14ac:dyDescent="0.2">
      <c r="A23" s="16">
        <v>30</v>
      </c>
      <c r="B23" s="570" t="s">
        <v>183</v>
      </c>
      <c r="C23" s="571"/>
      <c r="D23" s="19" t="s">
        <v>91</v>
      </c>
      <c r="E23" s="55" t="s">
        <v>141</v>
      </c>
      <c r="F23" s="359"/>
      <c r="G23" s="24"/>
      <c r="H23" s="191" t="s">
        <v>141</v>
      </c>
      <c r="I23" s="395"/>
      <c r="J23" s="191"/>
      <c r="K23" s="191" t="s">
        <v>141</v>
      </c>
      <c r="L23" s="191"/>
      <c r="M23" s="191"/>
      <c r="N23" s="191" t="s">
        <v>141</v>
      </c>
      <c r="O23" s="191"/>
      <c r="P23" s="192"/>
      <c r="Q23" s="28" t="s">
        <v>141</v>
      </c>
      <c r="R23" s="160" t="s">
        <v>141</v>
      </c>
      <c r="S23" s="199" t="s">
        <v>141</v>
      </c>
      <c r="T23" s="568"/>
    </row>
    <row r="24" spans="1:20" x14ac:dyDescent="0.2">
      <c r="A24" s="16">
        <v>31</v>
      </c>
      <c r="B24" s="570" t="s">
        <v>184</v>
      </c>
      <c r="C24" s="571"/>
      <c r="D24" s="19" t="s">
        <v>91</v>
      </c>
      <c r="E24" s="55" t="s">
        <v>165</v>
      </c>
      <c r="F24" s="359"/>
      <c r="G24" s="20"/>
      <c r="H24" s="190" t="s">
        <v>165</v>
      </c>
      <c r="I24" s="398"/>
      <c r="J24" s="190"/>
      <c r="K24" s="190" t="s">
        <v>165</v>
      </c>
      <c r="L24" s="190"/>
      <c r="M24" s="190"/>
      <c r="N24" s="190" t="s">
        <v>165</v>
      </c>
      <c r="O24" s="190"/>
      <c r="P24" s="191"/>
      <c r="Q24" s="23" t="s">
        <v>165</v>
      </c>
      <c r="R24" s="24" t="s">
        <v>165</v>
      </c>
      <c r="S24" s="197" t="s">
        <v>165</v>
      </c>
      <c r="T24" s="569"/>
    </row>
    <row r="25" spans="1:20" x14ac:dyDescent="0.2">
      <c r="A25" s="16">
        <v>33</v>
      </c>
      <c r="B25" s="570" t="s">
        <v>185</v>
      </c>
      <c r="C25" s="571"/>
      <c r="D25" s="19" t="s">
        <v>91</v>
      </c>
      <c r="E25" s="388" t="s">
        <v>502</v>
      </c>
      <c r="F25" s="370"/>
      <c r="G25" s="25"/>
      <c r="H25" s="205">
        <v>0.02</v>
      </c>
      <c r="I25" s="396"/>
      <c r="J25" s="205"/>
      <c r="K25" s="205" t="s">
        <v>502</v>
      </c>
      <c r="L25" s="205"/>
      <c r="M25" s="205"/>
      <c r="N25" s="205" t="s">
        <v>502</v>
      </c>
      <c r="O25" s="205"/>
      <c r="P25" s="205"/>
      <c r="Q25" s="27">
        <v>0.02</v>
      </c>
      <c r="R25" s="25" t="s">
        <v>502</v>
      </c>
      <c r="S25" s="198" t="s">
        <v>502</v>
      </c>
      <c r="T25" s="567" t="s">
        <v>25</v>
      </c>
    </row>
    <row r="26" spans="1:20" x14ac:dyDescent="0.2">
      <c r="A26" s="16">
        <v>34</v>
      </c>
      <c r="B26" s="570" t="s">
        <v>186</v>
      </c>
      <c r="C26" s="571"/>
      <c r="D26" s="19" t="s">
        <v>91</v>
      </c>
      <c r="E26" s="388" t="s">
        <v>502</v>
      </c>
      <c r="F26" s="370"/>
      <c r="G26" s="20"/>
      <c r="H26" s="190" t="s">
        <v>502</v>
      </c>
      <c r="I26" s="398"/>
      <c r="J26" s="190"/>
      <c r="K26" s="190" t="s">
        <v>502</v>
      </c>
      <c r="L26" s="190"/>
      <c r="M26" s="190"/>
      <c r="N26" s="190" t="s">
        <v>502</v>
      </c>
      <c r="O26" s="190"/>
      <c r="P26" s="205"/>
      <c r="Q26" s="27" t="s">
        <v>502</v>
      </c>
      <c r="R26" s="25" t="s">
        <v>502</v>
      </c>
      <c r="S26" s="198" t="s">
        <v>502</v>
      </c>
      <c r="T26" s="568"/>
    </row>
    <row r="27" spans="1:20" x14ac:dyDescent="0.2">
      <c r="A27" s="16">
        <v>37</v>
      </c>
      <c r="B27" s="570" t="s">
        <v>187</v>
      </c>
      <c r="C27" s="571"/>
      <c r="D27" s="19" t="s">
        <v>91</v>
      </c>
      <c r="E27" s="55" t="s">
        <v>141</v>
      </c>
      <c r="F27" s="359"/>
      <c r="G27" s="20"/>
      <c r="H27" s="190" t="s">
        <v>141</v>
      </c>
      <c r="I27" s="398"/>
      <c r="J27" s="190"/>
      <c r="K27" s="190" t="s">
        <v>141</v>
      </c>
      <c r="L27" s="190"/>
      <c r="M27" s="190"/>
      <c r="N27" s="190" t="s">
        <v>141</v>
      </c>
      <c r="O27" s="190"/>
      <c r="P27" s="191"/>
      <c r="Q27" s="23" t="s">
        <v>141</v>
      </c>
      <c r="R27" s="24" t="s">
        <v>141</v>
      </c>
      <c r="S27" s="197" t="s">
        <v>141</v>
      </c>
      <c r="T27" s="569"/>
    </row>
    <row r="28" spans="1:20" x14ac:dyDescent="0.2">
      <c r="A28" s="16">
        <v>42</v>
      </c>
      <c r="B28" s="570" t="s">
        <v>76</v>
      </c>
      <c r="C28" s="571"/>
      <c r="D28" s="19" t="s">
        <v>24</v>
      </c>
      <c r="E28" s="69" t="s">
        <v>142</v>
      </c>
      <c r="F28" s="11">
        <v>9.9999999999999995E-7</v>
      </c>
      <c r="G28" s="152">
        <v>9.9999999999999995E-7</v>
      </c>
      <c r="H28" s="152">
        <v>3.0000000000000001E-6</v>
      </c>
      <c r="I28" s="214">
        <v>9.9999999999999995E-7</v>
      </c>
      <c r="J28" s="214">
        <v>1.9999999999999999E-6</v>
      </c>
      <c r="K28" s="214">
        <v>1.9999999999999999E-6</v>
      </c>
      <c r="L28" s="188">
        <v>9.9999999999999995E-7</v>
      </c>
      <c r="M28" s="188" t="s">
        <v>142</v>
      </c>
      <c r="N28" s="214" t="s">
        <v>142</v>
      </c>
      <c r="O28" s="214" t="s">
        <v>142</v>
      </c>
      <c r="P28" s="188" t="s">
        <v>142</v>
      </c>
      <c r="Q28" s="71">
        <v>3.0000000000000001E-6</v>
      </c>
      <c r="R28" s="152" t="s">
        <v>142</v>
      </c>
      <c r="S28" s="230" t="s">
        <v>142</v>
      </c>
      <c r="T28" s="567" t="s">
        <v>650</v>
      </c>
    </row>
    <row r="29" spans="1:20" ht="13.5" customHeight="1" x14ac:dyDescent="0.2">
      <c r="A29" s="16">
        <v>43</v>
      </c>
      <c r="B29" s="570" t="s">
        <v>77</v>
      </c>
      <c r="C29" s="571"/>
      <c r="D29" s="19" t="s">
        <v>24</v>
      </c>
      <c r="E29" s="350" t="s">
        <v>142</v>
      </c>
      <c r="F29" s="11" t="s">
        <v>142</v>
      </c>
      <c r="G29" s="11" t="s">
        <v>142</v>
      </c>
      <c r="H29" s="11" t="s">
        <v>142</v>
      </c>
      <c r="I29" s="188" t="s">
        <v>142</v>
      </c>
      <c r="J29" s="188" t="s">
        <v>142</v>
      </c>
      <c r="K29" s="188" t="s">
        <v>142</v>
      </c>
      <c r="L29" s="188" t="s">
        <v>142</v>
      </c>
      <c r="M29" s="188" t="s">
        <v>142</v>
      </c>
      <c r="N29" s="188" t="s">
        <v>142</v>
      </c>
      <c r="O29" s="188" t="s">
        <v>142</v>
      </c>
      <c r="P29" s="188" t="s">
        <v>142</v>
      </c>
      <c r="Q29" s="27" t="s">
        <v>142</v>
      </c>
      <c r="R29" s="25" t="s">
        <v>142</v>
      </c>
      <c r="S29" s="198" t="s">
        <v>142</v>
      </c>
      <c r="T29" s="569"/>
    </row>
    <row r="30" spans="1:20" ht="13.5" customHeight="1" x14ac:dyDescent="0.2">
      <c r="A30" s="58">
        <v>46</v>
      </c>
      <c r="B30" s="570" t="s">
        <v>189</v>
      </c>
      <c r="C30" s="571"/>
      <c r="D30" s="19" t="s">
        <v>91</v>
      </c>
      <c r="E30" s="350">
        <v>0.5</v>
      </c>
      <c r="F30" s="369"/>
      <c r="G30" s="11"/>
      <c r="H30" s="188">
        <v>0.7</v>
      </c>
      <c r="I30" s="397"/>
      <c r="J30" s="188"/>
      <c r="K30" s="188">
        <v>0.9</v>
      </c>
      <c r="L30" s="188"/>
      <c r="M30" s="188"/>
      <c r="N30" s="188">
        <v>0.6</v>
      </c>
      <c r="O30" s="188"/>
      <c r="P30" s="188"/>
      <c r="Q30" s="12">
        <v>0.9</v>
      </c>
      <c r="R30" s="11">
        <v>0.5</v>
      </c>
      <c r="S30" s="195">
        <v>0.7</v>
      </c>
      <c r="T30" s="567" t="s">
        <v>362</v>
      </c>
    </row>
    <row r="31" spans="1:20" ht="13.5" hidden="1" customHeight="1" x14ac:dyDescent="0.2">
      <c r="A31" s="58"/>
      <c r="B31" s="17"/>
      <c r="C31" s="18"/>
      <c r="D31" s="19"/>
      <c r="E31" s="350"/>
      <c r="F31" s="369"/>
      <c r="G31" s="11"/>
      <c r="H31" s="188"/>
      <c r="I31" s="397"/>
      <c r="J31" s="188"/>
      <c r="K31" s="188"/>
      <c r="L31" s="188"/>
      <c r="M31" s="188"/>
      <c r="N31" s="188"/>
      <c r="O31" s="188"/>
      <c r="P31" s="188"/>
      <c r="Q31" s="12"/>
      <c r="R31" s="11"/>
      <c r="S31" s="195"/>
      <c r="T31" s="568"/>
    </row>
    <row r="32" spans="1:20" ht="13.5" hidden="1" customHeight="1" x14ac:dyDescent="0.2">
      <c r="A32" s="58"/>
      <c r="B32" s="17"/>
      <c r="C32" s="18"/>
      <c r="D32" s="19"/>
      <c r="E32" s="350"/>
      <c r="F32" s="369"/>
      <c r="G32" s="11"/>
      <c r="H32" s="188"/>
      <c r="I32" s="397"/>
      <c r="J32" s="188"/>
      <c r="K32" s="188"/>
      <c r="L32" s="188"/>
      <c r="M32" s="188"/>
      <c r="N32" s="188"/>
      <c r="O32" s="188"/>
      <c r="P32" s="188"/>
      <c r="Q32" s="12"/>
      <c r="R32" s="11"/>
      <c r="S32" s="195"/>
      <c r="T32" s="568"/>
    </row>
    <row r="33" spans="1:20" x14ac:dyDescent="0.2">
      <c r="A33" s="16">
        <v>50</v>
      </c>
      <c r="B33" s="570" t="s">
        <v>193</v>
      </c>
      <c r="C33" s="571"/>
      <c r="D33" s="19" t="s">
        <v>86</v>
      </c>
      <c r="E33" s="350" t="s">
        <v>494</v>
      </c>
      <c r="F33" s="369"/>
      <c r="G33" s="20"/>
      <c r="H33" s="190" t="s">
        <v>494</v>
      </c>
      <c r="I33" s="398"/>
      <c r="J33" s="190"/>
      <c r="K33" s="190" t="s">
        <v>494</v>
      </c>
      <c r="L33" s="190"/>
      <c r="M33" s="190"/>
      <c r="N33" s="190" t="s">
        <v>494</v>
      </c>
      <c r="O33" s="190"/>
      <c r="P33" s="188"/>
      <c r="Q33" s="12" t="s">
        <v>494</v>
      </c>
      <c r="R33" s="11" t="s">
        <v>494</v>
      </c>
      <c r="S33" s="195" t="s">
        <v>494</v>
      </c>
      <c r="T33" s="568"/>
    </row>
    <row r="34" spans="1:20" ht="13.8" thickBot="1" x14ac:dyDescent="0.25">
      <c r="A34" s="59">
        <v>51</v>
      </c>
      <c r="B34" s="590" t="s">
        <v>194</v>
      </c>
      <c r="C34" s="591"/>
      <c r="D34" s="29" t="s">
        <v>86</v>
      </c>
      <c r="E34" s="404" t="s">
        <v>491</v>
      </c>
      <c r="F34" s="372"/>
      <c r="G34" s="20"/>
      <c r="H34" s="502" t="s">
        <v>491</v>
      </c>
      <c r="I34" s="503"/>
      <c r="J34" s="502"/>
      <c r="K34" s="502" t="s">
        <v>491</v>
      </c>
      <c r="L34" s="502"/>
      <c r="M34" s="502"/>
      <c r="N34" s="502" t="s">
        <v>491</v>
      </c>
      <c r="O34" s="502"/>
      <c r="P34" s="281"/>
      <c r="Q34" s="31" t="s">
        <v>491</v>
      </c>
      <c r="R34" s="149" t="s">
        <v>491</v>
      </c>
      <c r="S34" s="200" t="s">
        <v>491</v>
      </c>
      <c r="T34" s="572"/>
    </row>
    <row r="35" spans="1:20" ht="13.8" thickBot="1" x14ac:dyDescent="0.25">
      <c r="A35" s="587" t="s">
        <v>688</v>
      </c>
      <c r="B35" s="588"/>
      <c r="C35" s="588"/>
      <c r="D35" s="589"/>
      <c r="E35" s="315">
        <v>2</v>
      </c>
      <c r="F35" s="316">
        <v>2</v>
      </c>
      <c r="G35" s="316">
        <v>2</v>
      </c>
      <c r="H35" s="504">
        <v>2</v>
      </c>
      <c r="I35" s="504">
        <v>2</v>
      </c>
      <c r="J35" s="504">
        <v>2</v>
      </c>
      <c r="K35" s="504">
        <v>2</v>
      </c>
      <c r="L35" s="504">
        <v>2</v>
      </c>
      <c r="M35" s="504">
        <v>2</v>
      </c>
      <c r="N35" s="504">
        <v>2</v>
      </c>
      <c r="O35" s="504">
        <v>2</v>
      </c>
      <c r="P35" s="560">
        <v>2</v>
      </c>
      <c r="Q35" s="2"/>
    </row>
    <row r="36" spans="1:20" x14ac:dyDescent="0.2">
      <c r="A36" s="45"/>
      <c r="B36" s="44" t="s">
        <v>98</v>
      </c>
      <c r="C36" s="62"/>
      <c r="D36" s="62"/>
    </row>
  </sheetData>
  <mergeCells count="40">
    <mergeCell ref="B25:C25"/>
    <mergeCell ref="B19:C19"/>
    <mergeCell ref="B20:C20"/>
    <mergeCell ref="B24:C24"/>
    <mergeCell ref="B15:C15"/>
    <mergeCell ref="B16:C16"/>
    <mergeCell ref="B17:C17"/>
    <mergeCell ref="B18:C18"/>
    <mergeCell ref="E3:I3"/>
    <mergeCell ref="E4:I4"/>
    <mergeCell ref="B34:C34"/>
    <mergeCell ref="A35:D35"/>
    <mergeCell ref="A4:B4"/>
    <mergeCell ref="A6:B12"/>
    <mergeCell ref="C6:D6"/>
    <mergeCell ref="C12:D12"/>
    <mergeCell ref="C7:D7"/>
    <mergeCell ref="C8:D8"/>
    <mergeCell ref="C9:D9"/>
    <mergeCell ref="C10:D10"/>
    <mergeCell ref="C11:D11"/>
    <mergeCell ref="B27:C27"/>
    <mergeCell ref="B14:C14"/>
    <mergeCell ref="B23:C23"/>
    <mergeCell ref="T28:T29"/>
    <mergeCell ref="T30:T34"/>
    <mergeCell ref="S6:S9"/>
    <mergeCell ref="B21:C21"/>
    <mergeCell ref="A13:C13"/>
    <mergeCell ref="Q6:Q9"/>
    <mergeCell ref="R6:R9"/>
    <mergeCell ref="T6:T12"/>
    <mergeCell ref="T14:T24"/>
    <mergeCell ref="T25:T27"/>
    <mergeCell ref="B22:C22"/>
    <mergeCell ref="B33:C33"/>
    <mergeCell ref="B28:C28"/>
    <mergeCell ref="B29:C29"/>
    <mergeCell ref="B30:C30"/>
    <mergeCell ref="B26:C26"/>
  </mergeCells>
  <phoneticPr fontId="2"/>
  <pageMargins left="0.78740157480314965" right="0.78740157480314965" top="0.78740157480314965" bottom="0.39370078740157483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C8CC-F86A-4968-B89A-069FF250FADC}">
  <sheetPr>
    <pageSetUpPr fitToPage="1"/>
  </sheetPr>
  <dimension ref="A1:O45"/>
  <sheetViews>
    <sheetView zoomScale="90" zoomScaleNormal="90" zoomScaleSheetLayoutView="100" workbookViewId="0"/>
  </sheetViews>
  <sheetFormatPr defaultColWidth="9" defaultRowHeight="17.25" customHeight="1" x14ac:dyDescent="0.2"/>
  <cols>
    <col min="1" max="1" width="5.88671875" style="485" customWidth="1"/>
    <col min="2" max="2" width="10" style="484" customWidth="1"/>
    <col min="3" max="3" width="7.109375" style="485" customWidth="1"/>
    <col min="4" max="4" width="9" style="485"/>
    <col min="5" max="5" width="3.109375" style="485" customWidth="1"/>
    <col min="6" max="6" width="9" style="485"/>
    <col min="7" max="7" width="3.109375" style="485" customWidth="1"/>
    <col min="8" max="8" width="9" style="485"/>
    <col min="9" max="9" width="3.109375" style="485" customWidth="1"/>
    <col min="10" max="10" width="8.33203125" style="486" bestFit="1" customWidth="1"/>
    <col min="11" max="11" width="3.109375" style="485" customWidth="1"/>
    <col min="12" max="12" width="7.109375" style="486" customWidth="1"/>
    <col min="13" max="13" width="3.109375" style="485" customWidth="1"/>
    <col min="14" max="14" width="7.109375" style="486" customWidth="1"/>
    <col min="15" max="15" width="3.109375" style="485" customWidth="1"/>
    <col min="16" max="16384" width="9" style="485"/>
  </cols>
  <sheetData>
    <row r="1" spans="1:15" ht="17.25" customHeight="1" x14ac:dyDescent="0.2">
      <c r="A1" s="483"/>
    </row>
    <row r="2" spans="1:15" ht="17.25" customHeight="1" x14ac:dyDescent="0.2">
      <c r="A2" s="483"/>
    </row>
    <row r="3" spans="1:15" ht="22.5" customHeight="1" thickBot="1" x14ac:dyDescent="0.25">
      <c r="A3" s="631" t="s">
        <v>697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</row>
    <row r="4" spans="1:15" ht="17.25" customHeight="1" x14ac:dyDescent="0.2">
      <c r="A4" s="632" t="s">
        <v>615</v>
      </c>
      <c r="B4" s="633"/>
      <c r="C4" s="634"/>
      <c r="D4" s="635" t="s">
        <v>616</v>
      </c>
      <c r="E4" s="633"/>
      <c r="F4" s="633"/>
      <c r="G4" s="633"/>
      <c r="H4" s="633"/>
      <c r="I4" s="634"/>
      <c r="J4" s="635" t="s">
        <v>617</v>
      </c>
      <c r="K4" s="633"/>
      <c r="L4" s="633"/>
      <c r="M4" s="633"/>
      <c r="N4" s="633"/>
      <c r="O4" s="636"/>
    </row>
    <row r="5" spans="1:15" ht="17.25" customHeight="1" thickBot="1" x14ac:dyDescent="0.25">
      <c r="A5" s="522" t="s">
        <v>618</v>
      </c>
      <c r="B5" s="523" t="s">
        <v>619</v>
      </c>
      <c r="C5" s="524" t="s">
        <v>530</v>
      </c>
      <c r="D5" s="525" t="s">
        <v>620</v>
      </c>
      <c r="E5" s="526" t="s">
        <v>621</v>
      </c>
      <c r="F5" s="526" t="s">
        <v>622</v>
      </c>
      <c r="G5" s="526" t="s">
        <v>623</v>
      </c>
      <c r="H5" s="526" t="s">
        <v>624</v>
      </c>
      <c r="I5" s="527" t="s">
        <v>625</v>
      </c>
      <c r="J5" s="528" t="s">
        <v>620</v>
      </c>
      <c r="K5" s="526" t="s">
        <v>621</v>
      </c>
      <c r="L5" s="528" t="s">
        <v>622</v>
      </c>
      <c r="M5" s="526" t="s">
        <v>623</v>
      </c>
      <c r="N5" s="528" t="s">
        <v>624</v>
      </c>
      <c r="O5" s="529" t="s">
        <v>625</v>
      </c>
    </row>
    <row r="6" spans="1:15" ht="17.25" customHeight="1" x14ac:dyDescent="0.2">
      <c r="A6" s="637" t="s">
        <v>556</v>
      </c>
      <c r="B6" s="530" t="s">
        <v>626</v>
      </c>
      <c r="C6" s="531" t="s">
        <v>627</v>
      </c>
      <c r="D6" s="532" t="s">
        <v>628</v>
      </c>
      <c r="E6" s="533" t="s">
        <v>621</v>
      </c>
      <c r="F6" s="533" t="s">
        <v>628</v>
      </c>
      <c r="G6" s="533" t="s">
        <v>623</v>
      </c>
      <c r="H6" s="533" t="s">
        <v>628</v>
      </c>
      <c r="I6" s="534" t="s">
        <v>625</v>
      </c>
      <c r="J6" s="640" t="s">
        <v>498</v>
      </c>
      <c r="K6" s="641"/>
      <c r="L6" s="641"/>
      <c r="M6" s="641"/>
      <c r="N6" s="641"/>
      <c r="O6" s="642"/>
    </row>
    <row r="7" spans="1:15" ht="17.25" customHeight="1" x14ac:dyDescent="0.2">
      <c r="A7" s="638"/>
      <c r="B7" s="535" t="s">
        <v>629</v>
      </c>
      <c r="C7" s="536" t="s">
        <v>627</v>
      </c>
      <c r="D7" s="537" t="s">
        <v>630</v>
      </c>
      <c r="E7" s="538" t="s">
        <v>621</v>
      </c>
      <c r="F7" s="538" t="s">
        <v>630</v>
      </c>
      <c r="G7" s="538" t="s">
        <v>623</v>
      </c>
      <c r="H7" s="538" t="s">
        <v>630</v>
      </c>
      <c r="I7" s="539" t="s">
        <v>625</v>
      </c>
      <c r="J7" s="643" t="s">
        <v>498</v>
      </c>
      <c r="K7" s="644"/>
      <c r="L7" s="644"/>
      <c r="M7" s="644"/>
      <c r="N7" s="644"/>
      <c r="O7" s="645"/>
    </row>
    <row r="8" spans="1:15" ht="17.25" customHeight="1" x14ac:dyDescent="0.2">
      <c r="A8" s="639"/>
      <c r="B8" s="540" t="s">
        <v>631</v>
      </c>
      <c r="C8" s="541" t="s">
        <v>528</v>
      </c>
      <c r="D8" s="542">
        <v>0.4</v>
      </c>
      <c r="E8" s="543" t="s">
        <v>621</v>
      </c>
      <c r="F8" s="543">
        <v>0.4</v>
      </c>
      <c r="G8" s="543" t="s">
        <v>623</v>
      </c>
      <c r="H8" s="543">
        <v>0.5</v>
      </c>
      <c r="I8" s="544" t="s">
        <v>625</v>
      </c>
      <c r="J8" s="545">
        <v>0.52999999999999992</v>
      </c>
      <c r="K8" s="543" t="s">
        <v>621</v>
      </c>
      <c r="L8" s="545">
        <v>0.5</v>
      </c>
      <c r="M8" s="543" t="s">
        <v>623</v>
      </c>
      <c r="N8" s="545">
        <v>0.56000000000000005</v>
      </c>
      <c r="O8" s="546" t="s">
        <v>625</v>
      </c>
    </row>
    <row r="9" spans="1:15" ht="17.25" customHeight="1" x14ac:dyDescent="0.2">
      <c r="A9" s="646" t="s">
        <v>632</v>
      </c>
      <c r="B9" s="547" t="s">
        <v>626</v>
      </c>
      <c r="C9" s="548" t="s">
        <v>627</v>
      </c>
      <c r="D9" s="532" t="s">
        <v>628</v>
      </c>
      <c r="E9" s="533" t="s">
        <v>580</v>
      </c>
      <c r="F9" s="533" t="s">
        <v>628</v>
      </c>
      <c r="G9" s="533" t="s">
        <v>581</v>
      </c>
      <c r="H9" s="533" t="s">
        <v>628</v>
      </c>
      <c r="I9" s="534" t="s">
        <v>582</v>
      </c>
      <c r="J9" s="647" t="s">
        <v>652</v>
      </c>
      <c r="K9" s="648"/>
      <c r="L9" s="648"/>
      <c r="M9" s="648"/>
      <c r="N9" s="648"/>
      <c r="O9" s="649"/>
    </row>
    <row r="10" spans="1:15" ht="17.25" customHeight="1" x14ac:dyDescent="0.2">
      <c r="A10" s="638"/>
      <c r="B10" s="535" t="s">
        <v>629</v>
      </c>
      <c r="C10" s="536" t="s">
        <v>627</v>
      </c>
      <c r="D10" s="537" t="s">
        <v>630</v>
      </c>
      <c r="E10" s="538" t="s">
        <v>580</v>
      </c>
      <c r="F10" s="538" t="s">
        <v>630</v>
      </c>
      <c r="G10" s="538" t="s">
        <v>581</v>
      </c>
      <c r="H10" s="538" t="s">
        <v>630</v>
      </c>
      <c r="I10" s="539" t="s">
        <v>582</v>
      </c>
      <c r="J10" s="643" t="s">
        <v>652</v>
      </c>
      <c r="K10" s="644"/>
      <c r="L10" s="644"/>
      <c r="M10" s="644"/>
      <c r="N10" s="644"/>
      <c r="O10" s="645"/>
    </row>
    <row r="11" spans="1:15" ht="17.25" customHeight="1" x14ac:dyDescent="0.2">
      <c r="A11" s="639"/>
      <c r="B11" s="540" t="s">
        <v>631</v>
      </c>
      <c r="C11" s="541" t="s">
        <v>528</v>
      </c>
      <c r="D11" s="542">
        <v>0.4</v>
      </c>
      <c r="E11" s="543" t="s">
        <v>580</v>
      </c>
      <c r="F11" s="543">
        <v>0.4</v>
      </c>
      <c r="G11" s="543" t="s">
        <v>581</v>
      </c>
      <c r="H11" s="543">
        <v>0.5</v>
      </c>
      <c r="I11" s="544" t="s">
        <v>582</v>
      </c>
      <c r="J11" s="545">
        <v>0.6</v>
      </c>
      <c r="K11" s="543" t="s">
        <v>580</v>
      </c>
      <c r="L11" s="545">
        <v>0.5</v>
      </c>
      <c r="M11" s="543" t="s">
        <v>581</v>
      </c>
      <c r="N11" s="545">
        <v>0.6</v>
      </c>
      <c r="O11" s="546" t="s">
        <v>582</v>
      </c>
    </row>
    <row r="12" spans="1:15" ht="17.25" customHeight="1" x14ac:dyDescent="0.2">
      <c r="A12" s="646" t="s">
        <v>633</v>
      </c>
      <c r="B12" s="547" t="s">
        <v>626</v>
      </c>
      <c r="C12" s="548" t="s">
        <v>627</v>
      </c>
      <c r="D12" s="532" t="s">
        <v>628</v>
      </c>
      <c r="E12" s="533" t="s">
        <v>580</v>
      </c>
      <c r="F12" s="533" t="s">
        <v>628</v>
      </c>
      <c r="G12" s="533" t="s">
        <v>581</v>
      </c>
      <c r="H12" s="533" t="s">
        <v>628</v>
      </c>
      <c r="I12" s="534" t="s">
        <v>582</v>
      </c>
      <c r="J12" s="647" t="s">
        <v>652</v>
      </c>
      <c r="K12" s="648"/>
      <c r="L12" s="648"/>
      <c r="M12" s="648"/>
      <c r="N12" s="648"/>
      <c r="O12" s="649"/>
    </row>
    <row r="13" spans="1:15" ht="17.25" customHeight="1" x14ac:dyDescent="0.2">
      <c r="A13" s="638"/>
      <c r="B13" s="535" t="s">
        <v>629</v>
      </c>
      <c r="C13" s="536" t="s">
        <v>627</v>
      </c>
      <c r="D13" s="537" t="s">
        <v>630</v>
      </c>
      <c r="E13" s="538" t="s">
        <v>580</v>
      </c>
      <c r="F13" s="538" t="s">
        <v>630</v>
      </c>
      <c r="G13" s="538" t="s">
        <v>581</v>
      </c>
      <c r="H13" s="538" t="s">
        <v>630</v>
      </c>
      <c r="I13" s="539" t="s">
        <v>582</v>
      </c>
      <c r="J13" s="643" t="s">
        <v>652</v>
      </c>
      <c r="K13" s="644"/>
      <c r="L13" s="644"/>
      <c r="M13" s="644"/>
      <c r="N13" s="644"/>
      <c r="O13" s="645"/>
    </row>
    <row r="14" spans="1:15" ht="17.25" customHeight="1" x14ac:dyDescent="0.2">
      <c r="A14" s="639"/>
      <c r="B14" s="540" t="s">
        <v>631</v>
      </c>
      <c r="C14" s="541" t="s">
        <v>528</v>
      </c>
      <c r="D14" s="542">
        <v>0.4</v>
      </c>
      <c r="E14" s="543" t="s">
        <v>580</v>
      </c>
      <c r="F14" s="543">
        <v>0.4</v>
      </c>
      <c r="G14" s="543" t="s">
        <v>581</v>
      </c>
      <c r="H14" s="543">
        <v>0.4</v>
      </c>
      <c r="I14" s="544" t="s">
        <v>582</v>
      </c>
      <c r="J14" s="545">
        <v>0.6</v>
      </c>
      <c r="K14" s="543" t="s">
        <v>580</v>
      </c>
      <c r="L14" s="545">
        <v>0.5</v>
      </c>
      <c r="M14" s="543" t="s">
        <v>581</v>
      </c>
      <c r="N14" s="545">
        <v>0.7</v>
      </c>
      <c r="O14" s="546" t="s">
        <v>582</v>
      </c>
    </row>
    <row r="15" spans="1:15" ht="17.25" customHeight="1" x14ac:dyDescent="0.2">
      <c r="A15" s="646" t="s">
        <v>634</v>
      </c>
      <c r="B15" s="547" t="s">
        <v>626</v>
      </c>
      <c r="C15" s="548" t="s">
        <v>627</v>
      </c>
      <c r="D15" s="532" t="s">
        <v>628</v>
      </c>
      <c r="E15" s="533" t="s">
        <v>580</v>
      </c>
      <c r="F15" s="533" t="s">
        <v>628</v>
      </c>
      <c r="G15" s="533" t="s">
        <v>581</v>
      </c>
      <c r="H15" s="533" t="s">
        <v>628</v>
      </c>
      <c r="I15" s="534" t="s">
        <v>582</v>
      </c>
      <c r="J15" s="647" t="s">
        <v>652</v>
      </c>
      <c r="K15" s="648"/>
      <c r="L15" s="648"/>
      <c r="M15" s="648"/>
      <c r="N15" s="648"/>
      <c r="O15" s="649"/>
    </row>
    <row r="16" spans="1:15" ht="17.25" customHeight="1" x14ac:dyDescent="0.2">
      <c r="A16" s="638"/>
      <c r="B16" s="535" t="s">
        <v>629</v>
      </c>
      <c r="C16" s="536" t="s">
        <v>627</v>
      </c>
      <c r="D16" s="537" t="s">
        <v>630</v>
      </c>
      <c r="E16" s="538" t="s">
        <v>580</v>
      </c>
      <c r="F16" s="538" t="s">
        <v>630</v>
      </c>
      <c r="G16" s="538" t="s">
        <v>581</v>
      </c>
      <c r="H16" s="538" t="s">
        <v>630</v>
      </c>
      <c r="I16" s="539" t="s">
        <v>582</v>
      </c>
      <c r="J16" s="643" t="s">
        <v>652</v>
      </c>
      <c r="K16" s="644"/>
      <c r="L16" s="644"/>
      <c r="M16" s="644"/>
      <c r="N16" s="644"/>
      <c r="O16" s="645"/>
    </row>
    <row r="17" spans="1:15" ht="17.25" customHeight="1" x14ac:dyDescent="0.2">
      <c r="A17" s="639"/>
      <c r="B17" s="540" t="s">
        <v>631</v>
      </c>
      <c r="C17" s="541" t="s">
        <v>528</v>
      </c>
      <c r="D17" s="542">
        <v>0.4</v>
      </c>
      <c r="E17" s="543" t="s">
        <v>580</v>
      </c>
      <c r="F17" s="543">
        <v>0.4</v>
      </c>
      <c r="G17" s="543" t="s">
        <v>581</v>
      </c>
      <c r="H17" s="543">
        <v>0.5</v>
      </c>
      <c r="I17" s="544" t="s">
        <v>582</v>
      </c>
      <c r="J17" s="545">
        <v>0.6</v>
      </c>
      <c r="K17" s="543" t="s">
        <v>580</v>
      </c>
      <c r="L17" s="545">
        <v>0.6</v>
      </c>
      <c r="M17" s="543" t="s">
        <v>581</v>
      </c>
      <c r="N17" s="545">
        <v>0.7</v>
      </c>
      <c r="O17" s="546" t="s">
        <v>582</v>
      </c>
    </row>
    <row r="18" spans="1:15" ht="17.25" customHeight="1" x14ac:dyDescent="0.2">
      <c r="A18" s="646" t="s">
        <v>635</v>
      </c>
      <c r="B18" s="547" t="s">
        <v>626</v>
      </c>
      <c r="C18" s="548" t="s">
        <v>627</v>
      </c>
      <c r="D18" s="532" t="s">
        <v>628</v>
      </c>
      <c r="E18" s="533" t="s">
        <v>580</v>
      </c>
      <c r="F18" s="533" t="s">
        <v>628</v>
      </c>
      <c r="G18" s="533" t="s">
        <v>581</v>
      </c>
      <c r="H18" s="533" t="s">
        <v>628</v>
      </c>
      <c r="I18" s="534" t="s">
        <v>582</v>
      </c>
      <c r="J18" s="647" t="s">
        <v>652</v>
      </c>
      <c r="K18" s="648"/>
      <c r="L18" s="648"/>
      <c r="M18" s="648"/>
      <c r="N18" s="648"/>
      <c r="O18" s="649"/>
    </row>
    <row r="19" spans="1:15" ht="17.25" customHeight="1" x14ac:dyDescent="0.2">
      <c r="A19" s="638"/>
      <c r="B19" s="535" t="s">
        <v>629</v>
      </c>
      <c r="C19" s="536" t="s">
        <v>627</v>
      </c>
      <c r="D19" s="537" t="s">
        <v>630</v>
      </c>
      <c r="E19" s="538" t="s">
        <v>580</v>
      </c>
      <c r="F19" s="538" t="s">
        <v>630</v>
      </c>
      <c r="G19" s="538" t="s">
        <v>581</v>
      </c>
      <c r="H19" s="538" t="s">
        <v>630</v>
      </c>
      <c r="I19" s="539" t="s">
        <v>582</v>
      </c>
      <c r="J19" s="643" t="s">
        <v>652</v>
      </c>
      <c r="K19" s="644"/>
      <c r="L19" s="644"/>
      <c r="M19" s="644"/>
      <c r="N19" s="644"/>
      <c r="O19" s="645"/>
    </row>
    <row r="20" spans="1:15" ht="17.25" customHeight="1" x14ac:dyDescent="0.2">
      <c r="A20" s="639"/>
      <c r="B20" s="540" t="s">
        <v>631</v>
      </c>
      <c r="C20" s="541" t="s">
        <v>528</v>
      </c>
      <c r="D20" s="542">
        <v>0.4</v>
      </c>
      <c r="E20" s="543" t="s">
        <v>580</v>
      </c>
      <c r="F20" s="543">
        <v>0.4</v>
      </c>
      <c r="G20" s="543" t="s">
        <v>581</v>
      </c>
      <c r="H20" s="543">
        <v>0.4</v>
      </c>
      <c r="I20" s="544" t="s">
        <v>582</v>
      </c>
      <c r="J20" s="545">
        <v>0.6</v>
      </c>
      <c r="K20" s="543" t="s">
        <v>580</v>
      </c>
      <c r="L20" s="545">
        <v>0.6</v>
      </c>
      <c r="M20" s="543" t="s">
        <v>581</v>
      </c>
      <c r="N20" s="545">
        <v>0.7</v>
      </c>
      <c r="O20" s="546" t="s">
        <v>582</v>
      </c>
    </row>
    <row r="21" spans="1:15" ht="17.25" customHeight="1" x14ac:dyDescent="0.2">
      <c r="A21" s="646" t="s">
        <v>636</v>
      </c>
      <c r="B21" s="547" t="s">
        <v>626</v>
      </c>
      <c r="C21" s="548" t="s">
        <v>627</v>
      </c>
      <c r="D21" s="532" t="s">
        <v>628</v>
      </c>
      <c r="E21" s="533" t="s">
        <v>580</v>
      </c>
      <c r="F21" s="533" t="s">
        <v>628</v>
      </c>
      <c r="G21" s="533" t="s">
        <v>581</v>
      </c>
      <c r="H21" s="533" t="s">
        <v>628</v>
      </c>
      <c r="I21" s="534" t="s">
        <v>582</v>
      </c>
      <c r="J21" s="647" t="s">
        <v>652</v>
      </c>
      <c r="K21" s="648"/>
      <c r="L21" s="648"/>
      <c r="M21" s="648"/>
      <c r="N21" s="648"/>
      <c r="O21" s="649"/>
    </row>
    <row r="22" spans="1:15" ht="17.25" customHeight="1" x14ac:dyDescent="0.2">
      <c r="A22" s="638"/>
      <c r="B22" s="535" t="s">
        <v>629</v>
      </c>
      <c r="C22" s="536" t="s">
        <v>627</v>
      </c>
      <c r="D22" s="537" t="s">
        <v>630</v>
      </c>
      <c r="E22" s="538" t="s">
        <v>580</v>
      </c>
      <c r="F22" s="538" t="s">
        <v>630</v>
      </c>
      <c r="G22" s="538" t="s">
        <v>581</v>
      </c>
      <c r="H22" s="538" t="s">
        <v>630</v>
      </c>
      <c r="I22" s="539" t="s">
        <v>582</v>
      </c>
      <c r="J22" s="643" t="s">
        <v>652</v>
      </c>
      <c r="K22" s="644"/>
      <c r="L22" s="644"/>
      <c r="M22" s="644"/>
      <c r="N22" s="644"/>
      <c r="O22" s="645"/>
    </row>
    <row r="23" spans="1:15" ht="17.25" customHeight="1" x14ac:dyDescent="0.2">
      <c r="A23" s="639"/>
      <c r="B23" s="540" t="s">
        <v>631</v>
      </c>
      <c r="C23" s="541" t="s">
        <v>528</v>
      </c>
      <c r="D23" s="542">
        <v>0.4</v>
      </c>
      <c r="E23" s="543" t="s">
        <v>580</v>
      </c>
      <c r="F23" s="543">
        <v>0.4</v>
      </c>
      <c r="G23" s="543" t="s">
        <v>581</v>
      </c>
      <c r="H23" s="543">
        <v>0.5</v>
      </c>
      <c r="I23" s="544" t="s">
        <v>582</v>
      </c>
      <c r="J23" s="545">
        <v>0.6</v>
      </c>
      <c r="K23" s="543" t="s">
        <v>580</v>
      </c>
      <c r="L23" s="545">
        <v>0.5</v>
      </c>
      <c r="M23" s="543" t="s">
        <v>581</v>
      </c>
      <c r="N23" s="545">
        <v>0.6</v>
      </c>
      <c r="O23" s="546" t="s">
        <v>582</v>
      </c>
    </row>
    <row r="24" spans="1:15" ht="17.25" customHeight="1" x14ac:dyDescent="0.2">
      <c r="A24" s="646" t="s">
        <v>637</v>
      </c>
      <c r="B24" s="547" t="s">
        <v>626</v>
      </c>
      <c r="C24" s="548" t="s">
        <v>627</v>
      </c>
      <c r="D24" s="532" t="s">
        <v>628</v>
      </c>
      <c r="E24" s="533" t="s">
        <v>580</v>
      </c>
      <c r="F24" s="533" t="s">
        <v>628</v>
      </c>
      <c r="G24" s="533" t="s">
        <v>581</v>
      </c>
      <c r="H24" s="533" t="s">
        <v>628</v>
      </c>
      <c r="I24" s="534" t="s">
        <v>582</v>
      </c>
      <c r="J24" s="647" t="s">
        <v>652</v>
      </c>
      <c r="K24" s="648"/>
      <c r="L24" s="648"/>
      <c r="M24" s="648"/>
      <c r="N24" s="648"/>
      <c r="O24" s="649"/>
    </row>
    <row r="25" spans="1:15" ht="17.25" customHeight="1" x14ac:dyDescent="0.2">
      <c r="A25" s="638"/>
      <c r="B25" s="535" t="s">
        <v>629</v>
      </c>
      <c r="C25" s="536" t="s">
        <v>627</v>
      </c>
      <c r="D25" s="537" t="s">
        <v>630</v>
      </c>
      <c r="E25" s="538" t="s">
        <v>580</v>
      </c>
      <c r="F25" s="538" t="s">
        <v>630</v>
      </c>
      <c r="G25" s="538" t="s">
        <v>581</v>
      </c>
      <c r="H25" s="538" t="s">
        <v>630</v>
      </c>
      <c r="I25" s="539" t="s">
        <v>582</v>
      </c>
      <c r="J25" s="643" t="s">
        <v>652</v>
      </c>
      <c r="K25" s="644"/>
      <c r="L25" s="644"/>
      <c r="M25" s="644"/>
      <c r="N25" s="644"/>
      <c r="O25" s="645"/>
    </row>
    <row r="26" spans="1:15" ht="17.25" customHeight="1" x14ac:dyDescent="0.2">
      <c r="A26" s="639"/>
      <c r="B26" s="540" t="s">
        <v>631</v>
      </c>
      <c r="C26" s="541" t="s">
        <v>528</v>
      </c>
      <c r="D26" s="542">
        <v>0.4</v>
      </c>
      <c r="E26" s="543" t="s">
        <v>580</v>
      </c>
      <c r="F26" s="543">
        <v>0.4</v>
      </c>
      <c r="G26" s="543" t="s">
        <v>581</v>
      </c>
      <c r="H26" s="543">
        <v>0.5</v>
      </c>
      <c r="I26" s="544" t="s">
        <v>582</v>
      </c>
      <c r="J26" s="545">
        <v>0.6</v>
      </c>
      <c r="K26" s="543" t="s">
        <v>580</v>
      </c>
      <c r="L26" s="545">
        <v>0.6</v>
      </c>
      <c r="M26" s="543" t="s">
        <v>581</v>
      </c>
      <c r="N26" s="545">
        <v>0.6</v>
      </c>
      <c r="O26" s="546" t="s">
        <v>582</v>
      </c>
    </row>
    <row r="27" spans="1:15" ht="17.25" customHeight="1" x14ac:dyDescent="0.2">
      <c r="A27" s="646" t="s">
        <v>638</v>
      </c>
      <c r="B27" s="547" t="s">
        <v>626</v>
      </c>
      <c r="C27" s="548" t="s">
        <v>627</v>
      </c>
      <c r="D27" s="532" t="s">
        <v>698</v>
      </c>
      <c r="E27" s="533" t="s">
        <v>580</v>
      </c>
      <c r="F27" s="533" t="s">
        <v>698</v>
      </c>
      <c r="G27" s="533" t="s">
        <v>581</v>
      </c>
      <c r="H27" s="533" t="s">
        <v>698</v>
      </c>
      <c r="I27" s="534" t="s">
        <v>582</v>
      </c>
      <c r="J27" s="647" t="s">
        <v>652</v>
      </c>
      <c r="K27" s="648"/>
      <c r="L27" s="648"/>
      <c r="M27" s="648"/>
      <c r="N27" s="648"/>
      <c r="O27" s="649"/>
    </row>
    <row r="28" spans="1:15" ht="17.25" customHeight="1" x14ac:dyDescent="0.2">
      <c r="A28" s="638"/>
      <c r="B28" s="535" t="s">
        <v>629</v>
      </c>
      <c r="C28" s="536" t="s">
        <v>627</v>
      </c>
      <c r="D28" s="537" t="s">
        <v>699</v>
      </c>
      <c r="E28" s="538" t="s">
        <v>580</v>
      </c>
      <c r="F28" s="538" t="s">
        <v>699</v>
      </c>
      <c r="G28" s="538" t="s">
        <v>581</v>
      </c>
      <c r="H28" s="538">
        <v>0.1</v>
      </c>
      <c r="I28" s="539" t="s">
        <v>582</v>
      </c>
      <c r="J28" s="643" t="s">
        <v>652</v>
      </c>
      <c r="K28" s="644"/>
      <c r="L28" s="644"/>
      <c r="M28" s="644"/>
      <c r="N28" s="644"/>
      <c r="O28" s="645"/>
    </row>
    <row r="29" spans="1:15" ht="17.25" customHeight="1" x14ac:dyDescent="0.2">
      <c r="A29" s="639"/>
      <c r="B29" s="540" t="s">
        <v>631</v>
      </c>
      <c r="C29" s="541" t="s">
        <v>528</v>
      </c>
      <c r="D29" s="542">
        <v>0.4</v>
      </c>
      <c r="E29" s="543" t="s">
        <v>580</v>
      </c>
      <c r="F29" s="543">
        <v>0.4</v>
      </c>
      <c r="G29" s="543" t="s">
        <v>581</v>
      </c>
      <c r="H29" s="543">
        <v>0.5</v>
      </c>
      <c r="I29" s="544" t="s">
        <v>582</v>
      </c>
      <c r="J29" s="545">
        <v>0.5</v>
      </c>
      <c r="K29" s="543" t="s">
        <v>580</v>
      </c>
      <c r="L29" s="545">
        <v>0.4</v>
      </c>
      <c r="M29" s="543" t="s">
        <v>581</v>
      </c>
      <c r="N29" s="545">
        <v>0.6</v>
      </c>
      <c r="O29" s="546" t="s">
        <v>582</v>
      </c>
    </row>
    <row r="30" spans="1:15" ht="17.25" customHeight="1" x14ac:dyDescent="0.2">
      <c r="A30" s="646" t="s">
        <v>639</v>
      </c>
      <c r="B30" s="547" t="s">
        <v>626</v>
      </c>
      <c r="C30" s="548" t="s">
        <v>627</v>
      </c>
      <c r="D30" s="532" t="s">
        <v>698</v>
      </c>
      <c r="E30" s="533" t="s">
        <v>580</v>
      </c>
      <c r="F30" s="533" t="s">
        <v>698</v>
      </c>
      <c r="G30" s="533" t="s">
        <v>581</v>
      </c>
      <c r="H30" s="533" t="s">
        <v>698</v>
      </c>
      <c r="I30" s="534" t="s">
        <v>582</v>
      </c>
      <c r="J30" s="647" t="s">
        <v>652</v>
      </c>
      <c r="K30" s="648"/>
      <c r="L30" s="648"/>
      <c r="M30" s="648"/>
      <c r="N30" s="648"/>
      <c r="O30" s="649"/>
    </row>
    <row r="31" spans="1:15" ht="17.25" customHeight="1" x14ac:dyDescent="0.2">
      <c r="A31" s="638"/>
      <c r="B31" s="535" t="s">
        <v>629</v>
      </c>
      <c r="C31" s="536" t="s">
        <v>627</v>
      </c>
      <c r="D31" s="537" t="s">
        <v>699</v>
      </c>
      <c r="E31" s="538" t="s">
        <v>580</v>
      </c>
      <c r="F31" s="538" t="s">
        <v>699</v>
      </c>
      <c r="G31" s="538" t="s">
        <v>581</v>
      </c>
      <c r="H31" s="538" t="s">
        <v>630</v>
      </c>
      <c r="I31" s="539" t="s">
        <v>582</v>
      </c>
      <c r="J31" s="643" t="s">
        <v>652</v>
      </c>
      <c r="K31" s="644"/>
      <c r="L31" s="644"/>
      <c r="M31" s="644"/>
      <c r="N31" s="644"/>
      <c r="O31" s="645"/>
    </row>
    <row r="32" spans="1:15" ht="17.25" customHeight="1" x14ac:dyDescent="0.2">
      <c r="A32" s="639"/>
      <c r="B32" s="540" t="s">
        <v>631</v>
      </c>
      <c r="C32" s="541" t="s">
        <v>528</v>
      </c>
      <c r="D32" s="542">
        <v>0.4</v>
      </c>
      <c r="E32" s="543" t="s">
        <v>580</v>
      </c>
      <c r="F32" s="543">
        <v>0.4</v>
      </c>
      <c r="G32" s="543" t="s">
        <v>581</v>
      </c>
      <c r="H32" s="543">
        <v>0.4</v>
      </c>
      <c r="I32" s="544" t="s">
        <v>582</v>
      </c>
      <c r="J32" s="545">
        <v>0.5</v>
      </c>
      <c r="K32" s="543" t="s">
        <v>580</v>
      </c>
      <c r="L32" s="545">
        <v>0.4</v>
      </c>
      <c r="M32" s="543" t="s">
        <v>581</v>
      </c>
      <c r="N32" s="545">
        <v>0.5</v>
      </c>
      <c r="O32" s="546" t="s">
        <v>582</v>
      </c>
    </row>
    <row r="33" spans="1:15" ht="17.25" customHeight="1" x14ac:dyDescent="0.2">
      <c r="A33" s="646" t="s">
        <v>640</v>
      </c>
      <c r="B33" s="547" t="s">
        <v>626</v>
      </c>
      <c r="C33" s="548" t="s">
        <v>627</v>
      </c>
      <c r="D33" s="532" t="s">
        <v>698</v>
      </c>
      <c r="E33" s="533" t="s">
        <v>580</v>
      </c>
      <c r="F33" s="533" t="s">
        <v>698</v>
      </c>
      <c r="G33" s="533" t="s">
        <v>581</v>
      </c>
      <c r="H33" s="533" t="s">
        <v>698</v>
      </c>
      <c r="I33" s="534" t="s">
        <v>582</v>
      </c>
      <c r="J33" s="647" t="s">
        <v>652</v>
      </c>
      <c r="K33" s="648"/>
      <c r="L33" s="648"/>
      <c r="M33" s="648"/>
      <c r="N33" s="648"/>
      <c r="O33" s="649"/>
    </row>
    <row r="34" spans="1:15" ht="17.25" customHeight="1" x14ac:dyDescent="0.2">
      <c r="A34" s="638"/>
      <c r="B34" s="535" t="s">
        <v>629</v>
      </c>
      <c r="C34" s="536" t="s">
        <v>627</v>
      </c>
      <c r="D34" s="537" t="s">
        <v>699</v>
      </c>
      <c r="E34" s="538" t="s">
        <v>580</v>
      </c>
      <c r="F34" s="538" t="s">
        <v>699</v>
      </c>
      <c r="G34" s="538" t="s">
        <v>581</v>
      </c>
      <c r="H34" s="538" t="s">
        <v>630</v>
      </c>
      <c r="I34" s="539" t="s">
        <v>582</v>
      </c>
      <c r="J34" s="643" t="s">
        <v>652</v>
      </c>
      <c r="K34" s="644"/>
      <c r="L34" s="644"/>
      <c r="M34" s="644"/>
      <c r="N34" s="644"/>
      <c r="O34" s="645"/>
    </row>
    <row r="35" spans="1:15" ht="17.25" customHeight="1" x14ac:dyDescent="0.2">
      <c r="A35" s="639"/>
      <c r="B35" s="540" t="s">
        <v>631</v>
      </c>
      <c r="C35" s="541" t="s">
        <v>528</v>
      </c>
      <c r="D35" s="542">
        <v>0.4</v>
      </c>
      <c r="E35" s="543" t="s">
        <v>580</v>
      </c>
      <c r="F35" s="543">
        <v>0.4</v>
      </c>
      <c r="G35" s="543" t="s">
        <v>581</v>
      </c>
      <c r="H35" s="543">
        <v>0.4</v>
      </c>
      <c r="I35" s="544" t="s">
        <v>582</v>
      </c>
      <c r="J35" s="545">
        <v>0.5</v>
      </c>
      <c r="K35" s="543" t="s">
        <v>580</v>
      </c>
      <c r="L35" s="545">
        <v>0.5</v>
      </c>
      <c r="M35" s="543" t="s">
        <v>581</v>
      </c>
      <c r="N35" s="545">
        <v>0.5</v>
      </c>
      <c r="O35" s="546" t="s">
        <v>582</v>
      </c>
    </row>
    <row r="36" spans="1:15" ht="17.25" customHeight="1" x14ac:dyDescent="0.2">
      <c r="A36" s="646" t="s">
        <v>641</v>
      </c>
      <c r="B36" s="547" t="s">
        <v>626</v>
      </c>
      <c r="C36" s="548" t="s">
        <v>627</v>
      </c>
      <c r="D36" s="532" t="s">
        <v>698</v>
      </c>
      <c r="E36" s="533" t="s">
        <v>580</v>
      </c>
      <c r="F36" s="533" t="s">
        <v>698</v>
      </c>
      <c r="G36" s="533" t="s">
        <v>581</v>
      </c>
      <c r="H36" s="533" t="s">
        <v>698</v>
      </c>
      <c r="I36" s="534" t="s">
        <v>582</v>
      </c>
      <c r="J36" s="647" t="s">
        <v>652</v>
      </c>
      <c r="K36" s="648"/>
      <c r="L36" s="648"/>
      <c r="M36" s="648"/>
      <c r="N36" s="648"/>
      <c r="O36" s="649"/>
    </row>
    <row r="37" spans="1:15" ht="17.25" customHeight="1" x14ac:dyDescent="0.2">
      <c r="A37" s="638"/>
      <c r="B37" s="535" t="s">
        <v>629</v>
      </c>
      <c r="C37" s="536" t="s">
        <v>627</v>
      </c>
      <c r="D37" s="537" t="s">
        <v>699</v>
      </c>
      <c r="E37" s="538" t="s">
        <v>580</v>
      </c>
      <c r="F37" s="538" t="s">
        <v>699</v>
      </c>
      <c r="G37" s="538" t="s">
        <v>581</v>
      </c>
      <c r="H37" s="538" t="s">
        <v>630</v>
      </c>
      <c r="I37" s="539" t="s">
        <v>582</v>
      </c>
      <c r="J37" s="643" t="s">
        <v>652</v>
      </c>
      <c r="K37" s="644"/>
      <c r="L37" s="644"/>
      <c r="M37" s="644"/>
      <c r="N37" s="644"/>
      <c r="O37" s="645"/>
    </row>
    <row r="38" spans="1:15" ht="17.25" customHeight="1" x14ac:dyDescent="0.2">
      <c r="A38" s="639"/>
      <c r="B38" s="540" t="s">
        <v>631</v>
      </c>
      <c r="C38" s="541" t="s">
        <v>528</v>
      </c>
      <c r="D38" s="542">
        <v>0.4</v>
      </c>
      <c r="E38" s="543" t="s">
        <v>580</v>
      </c>
      <c r="F38" s="543">
        <v>0.4</v>
      </c>
      <c r="G38" s="543" t="s">
        <v>581</v>
      </c>
      <c r="H38" s="543">
        <v>0.4</v>
      </c>
      <c r="I38" s="544" t="s">
        <v>582</v>
      </c>
      <c r="J38" s="545">
        <v>0.5</v>
      </c>
      <c r="K38" s="543" t="s">
        <v>580</v>
      </c>
      <c r="L38" s="545">
        <v>0.4</v>
      </c>
      <c r="M38" s="543" t="s">
        <v>581</v>
      </c>
      <c r="N38" s="545">
        <v>0.5</v>
      </c>
      <c r="O38" s="546" t="s">
        <v>582</v>
      </c>
    </row>
    <row r="39" spans="1:15" ht="17.25" customHeight="1" x14ac:dyDescent="0.2">
      <c r="A39" s="646" t="s">
        <v>642</v>
      </c>
      <c r="B39" s="547" t="s">
        <v>626</v>
      </c>
      <c r="C39" s="548" t="s">
        <v>627</v>
      </c>
      <c r="D39" s="532" t="s">
        <v>698</v>
      </c>
      <c r="E39" s="533" t="s">
        <v>580</v>
      </c>
      <c r="F39" s="533" t="s">
        <v>698</v>
      </c>
      <c r="G39" s="533" t="s">
        <v>581</v>
      </c>
      <c r="H39" s="533" t="s">
        <v>698</v>
      </c>
      <c r="I39" s="534" t="s">
        <v>582</v>
      </c>
      <c r="J39" s="647" t="s">
        <v>652</v>
      </c>
      <c r="K39" s="648"/>
      <c r="L39" s="648"/>
      <c r="M39" s="648"/>
      <c r="N39" s="648"/>
      <c r="O39" s="649"/>
    </row>
    <row r="40" spans="1:15" ht="17.25" customHeight="1" x14ac:dyDescent="0.2">
      <c r="A40" s="638"/>
      <c r="B40" s="535" t="s">
        <v>629</v>
      </c>
      <c r="C40" s="536" t="s">
        <v>627</v>
      </c>
      <c r="D40" s="537" t="s">
        <v>699</v>
      </c>
      <c r="E40" s="538" t="s">
        <v>580</v>
      </c>
      <c r="F40" s="538" t="s">
        <v>699</v>
      </c>
      <c r="G40" s="538" t="s">
        <v>581</v>
      </c>
      <c r="H40" s="538" t="s">
        <v>630</v>
      </c>
      <c r="I40" s="539" t="s">
        <v>582</v>
      </c>
      <c r="J40" s="643" t="s">
        <v>652</v>
      </c>
      <c r="K40" s="644"/>
      <c r="L40" s="644"/>
      <c r="M40" s="644"/>
      <c r="N40" s="644"/>
      <c r="O40" s="645"/>
    </row>
    <row r="41" spans="1:15" ht="17.25" customHeight="1" thickBot="1" x14ac:dyDescent="0.25">
      <c r="A41" s="650"/>
      <c r="B41" s="549" t="s">
        <v>631</v>
      </c>
      <c r="C41" s="550" t="s">
        <v>528</v>
      </c>
      <c r="D41" s="551">
        <v>0.4</v>
      </c>
      <c r="E41" s="552" t="s">
        <v>580</v>
      </c>
      <c r="F41" s="553">
        <v>0.4</v>
      </c>
      <c r="G41" s="552" t="s">
        <v>581</v>
      </c>
      <c r="H41" s="553">
        <v>0.5</v>
      </c>
      <c r="I41" s="554" t="s">
        <v>582</v>
      </c>
      <c r="J41" s="551">
        <v>0.5</v>
      </c>
      <c r="K41" s="552" t="s">
        <v>580</v>
      </c>
      <c r="L41" s="553">
        <v>0.4</v>
      </c>
      <c r="M41" s="552" t="s">
        <v>581</v>
      </c>
      <c r="N41" s="553">
        <v>0.5</v>
      </c>
      <c r="O41" s="555" t="s">
        <v>582</v>
      </c>
    </row>
    <row r="42" spans="1:15" ht="17.25" customHeight="1" x14ac:dyDescent="0.2">
      <c r="A42" s="556" t="s">
        <v>583</v>
      </c>
      <c r="B42" s="557"/>
      <c r="C42" s="533"/>
      <c r="D42" s="533"/>
      <c r="E42" s="533"/>
      <c r="F42" s="533"/>
      <c r="G42" s="533"/>
      <c r="H42" s="533"/>
      <c r="I42" s="533"/>
      <c r="J42" s="558"/>
      <c r="K42" s="533"/>
      <c r="L42" s="558"/>
      <c r="M42" s="533"/>
      <c r="N42" s="558"/>
      <c r="O42" s="533"/>
    </row>
    <row r="43" spans="1:15" ht="17.25" customHeight="1" x14ac:dyDescent="0.2">
      <c r="A43" s="556" t="s">
        <v>700</v>
      </c>
      <c r="B43" s="559"/>
      <c r="C43" s="533"/>
      <c r="D43" s="533"/>
      <c r="E43" s="533"/>
      <c r="F43" s="533"/>
      <c r="G43" s="533"/>
      <c r="H43" s="533"/>
      <c r="I43" s="533"/>
      <c r="J43" s="558"/>
      <c r="K43" s="533"/>
      <c r="L43" s="558"/>
      <c r="M43" s="533"/>
      <c r="N43" s="558"/>
      <c r="O43" s="533"/>
    </row>
    <row r="44" spans="1:15" ht="17.25" customHeight="1" x14ac:dyDescent="0.2">
      <c r="A44" s="556" t="s">
        <v>701</v>
      </c>
      <c r="B44" s="559"/>
      <c r="C44" s="533"/>
      <c r="D44" s="533"/>
      <c r="E44" s="533"/>
      <c r="F44" s="533"/>
      <c r="G44" s="533"/>
      <c r="H44" s="533"/>
      <c r="I44" s="533"/>
      <c r="J44" s="558"/>
      <c r="K44" s="533"/>
      <c r="L44" s="558"/>
      <c r="M44" s="533"/>
      <c r="N44" s="558"/>
      <c r="O44" s="533"/>
    </row>
    <row r="45" spans="1:15" ht="17.25" customHeight="1" x14ac:dyDescent="0.2">
      <c r="A45" s="556" t="s">
        <v>702</v>
      </c>
      <c r="B45" s="559"/>
      <c r="C45" s="533"/>
      <c r="D45" s="533"/>
      <c r="E45" s="533"/>
      <c r="F45" s="533"/>
      <c r="G45" s="533"/>
      <c r="H45" s="533"/>
      <c r="I45" s="533"/>
      <c r="J45" s="558"/>
      <c r="K45" s="533"/>
      <c r="L45" s="558"/>
      <c r="M45" s="533"/>
      <c r="N45" s="558"/>
      <c r="O45" s="533"/>
    </row>
  </sheetData>
  <mergeCells count="40">
    <mergeCell ref="A39:A41"/>
    <mergeCell ref="J39:O39"/>
    <mergeCell ref="J40:O40"/>
    <mergeCell ref="A33:A35"/>
    <mergeCell ref="J33:O33"/>
    <mergeCell ref="J34:O34"/>
    <mergeCell ref="A36:A38"/>
    <mergeCell ref="J36:O36"/>
    <mergeCell ref="J37:O37"/>
    <mergeCell ref="A27:A29"/>
    <mergeCell ref="J27:O27"/>
    <mergeCell ref="J28:O28"/>
    <mergeCell ref="A30:A32"/>
    <mergeCell ref="J30:O30"/>
    <mergeCell ref="J31:O31"/>
    <mergeCell ref="A21:A23"/>
    <mergeCell ref="J21:O21"/>
    <mergeCell ref="J22:O22"/>
    <mergeCell ref="A24:A26"/>
    <mergeCell ref="J24:O24"/>
    <mergeCell ref="J25:O25"/>
    <mergeCell ref="A15:A17"/>
    <mergeCell ref="J15:O15"/>
    <mergeCell ref="J16:O16"/>
    <mergeCell ref="A18:A20"/>
    <mergeCell ref="J18:O18"/>
    <mergeCell ref="J19:O19"/>
    <mergeCell ref="A9:A11"/>
    <mergeCell ref="J9:O9"/>
    <mergeCell ref="J10:O10"/>
    <mergeCell ref="A12:A14"/>
    <mergeCell ref="J12:O12"/>
    <mergeCell ref="J13:O13"/>
    <mergeCell ref="A3:O3"/>
    <mergeCell ref="A4:C4"/>
    <mergeCell ref="D4:I4"/>
    <mergeCell ref="J4:O4"/>
    <mergeCell ref="A6:A8"/>
    <mergeCell ref="J6:O6"/>
    <mergeCell ref="J7:O7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79"/>
  <sheetViews>
    <sheetView zoomScale="90" zoomScaleNormal="90" workbookViewId="0">
      <pane xSplit="4" ySplit="8" topLeftCell="E5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1" width="8.6640625" style="1" customWidth="1"/>
    <col min="12" max="12" width="13.44140625" style="2" customWidth="1"/>
    <col min="13" max="13" width="9" style="236"/>
  </cols>
  <sheetData>
    <row r="1" spans="1:12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236"/>
    </row>
    <row r="2" spans="1:12" ht="13.8" thickBot="1" x14ac:dyDescent="0.25">
      <c r="B2" s="3"/>
    </row>
    <row r="3" spans="1:12" ht="13.8" thickBot="1" x14ac:dyDescent="0.25">
      <c r="A3" s="2"/>
      <c r="B3" s="4"/>
      <c r="C3" s="5"/>
      <c r="D3" s="2"/>
      <c r="E3" s="603" t="s">
        <v>1</v>
      </c>
      <c r="F3" s="604"/>
      <c r="G3" s="605"/>
      <c r="H3" s="511"/>
      <c r="I3" s="2"/>
      <c r="J3" s="2"/>
      <c r="K3" s="2"/>
    </row>
    <row r="4" spans="1:12" ht="15" thickBot="1" x14ac:dyDescent="0.25">
      <c r="A4" s="595" t="s">
        <v>2</v>
      </c>
      <c r="B4" s="596"/>
      <c r="C4" s="320" t="s">
        <v>676</v>
      </c>
      <c r="D4" s="2"/>
      <c r="E4" s="606" t="s">
        <v>665</v>
      </c>
      <c r="F4" s="607"/>
      <c r="G4" s="608"/>
      <c r="H4" s="515"/>
      <c r="I4" s="2"/>
      <c r="J4" s="2"/>
      <c r="K4" s="2"/>
    </row>
    <row r="5" spans="1:12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597" t="s">
        <v>138</v>
      </c>
      <c r="B6" s="598"/>
      <c r="C6" s="601" t="s">
        <v>5</v>
      </c>
      <c r="D6" s="602"/>
      <c r="E6" s="8">
        <v>45791</v>
      </c>
      <c r="F6" s="8">
        <v>45847</v>
      </c>
      <c r="G6" s="8">
        <v>45903</v>
      </c>
      <c r="H6" s="184">
        <v>45966</v>
      </c>
      <c r="I6" s="582" t="s">
        <v>6</v>
      </c>
      <c r="J6" s="579" t="s">
        <v>7</v>
      </c>
      <c r="K6" s="573" t="s">
        <v>8</v>
      </c>
      <c r="L6" s="576" t="s">
        <v>9</v>
      </c>
    </row>
    <row r="7" spans="1:12" x14ac:dyDescent="0.2">
      <c r="A7" s="599"/>
      <c r="B7" s="600"/>
      <c r="C7" s="585" t="s">
        <v>10</v>
      </c>
      <c r="D7" s="586"/>
      <c r="E7" s="9">
        <v>0.44097222222222227</v>
      </c>
      <c r="F7" s="9">
        <v>0.51388888888888895</v>
      </c>
      <c r="G7" s="9">
        <v>0.53125</v>
      </c>
      <c r="H7" s="186">
        <v>0.54166666666666663</v>
      </c>
      <c r="I7" s="583"/>
      <c r="J7" s="580"/>
      <c r="K7" s="574"/>
      <c r="L7" s="577"/>
    </row>
    <row r="8" spans="1:12" x14ac:dyDescent="0.2">
      <c r="A8" s="599"/>
      <c r="B8" s="600"/>
      <c r="C8" s="585" t="s">
        <v>11</v>
      </c>
      <c r="D8" s="586"/>
      <c r="E8" s="9" t="s">
        <v>489</v>
      </c>
      <c r="F8" s="9" t="s">
        <v>492</v>
      </c>
      <c r="G8" s="9" t="s">
        <v>489</v>
      </c>
      <c r="H8" s="9" t="s">
        <v>489</v>
      </c>
      <c r="I8" s="583"/>
      <c r="J8" s="580"/>
      <c r="K8" s="574"/>
      <c r="L8" s="577"/>
    </row>
    <row r="9" spans="1:12" x14ac:dyDescent="0.2">
      <c r="A9" s="599"/>
      <c r="B9" s="600"/>
      <c r="C9" s="585" t="s">
        <v>12</v>
      </c>
      <c r="D9" s="586"/>
      <c r="E9" s="10" t="s">
        <v>492</v>
      </c>
      <c r="F9" s="10" t="s">
        <v>492</v>
      </c>
      <c r="G9" s="9" t="s">
        <v>716</v>
      </c>
      <c r="H9" s="9" t="s">
        <v>489</v>
      </c>
      <c r="I9" s="584"/>
      <c r="J9" s="581"/>
      <c r="K9" s="575"/>
      <c r="L9" s="577"/>
    </row>
    <row r="10" spans="1:12" x14ac:dyDescent="0.2">
      <c r="A10" s="599"/>
      <c r="B10" s="600"/>
      <c r="C10" s="585" t="s">
        <v>13</v>
      </c>
      <c r="D10" s="586"/>
      <c r="E10" s="11">
        <v>19</v>
      </c>
      <c r="F10" s="11">
        <v>26</v>
      </c>
      <c r="G10" s="11">
        <v>24.2</v>
      </c>
      <c r="H10" s="188">
        <v>10.8</v>
      </c>
      <c r="I10" s="12">
        <f>MAXA(E10:H10)</f>
        <v>26</v>
      </c>
      <c r="J10" s="11">
        <f>MINA(E10:H10)</f>
        <v>10.8</v>
      </c>
      <c r="K10" s="195">
        <f>AVERAGEA(E10:H10)</f>
        <v>20</v>
      </c>
      <c r="L10" s="577"/>
    </row>
    <row r="11" spans="1:12" ht="13.8" thickBot="1" x14ac:dyDescent="0.25">
      <c r="A11" s="599"/>
      <c r="B11" s="600"/>
      <c r="C11" s="585" t="s">
        <v>14</v>
      </c>
      <c r="D11" s="586"/>
      <c r="E11" s="11">
        <v>10.199999999999999</v>
      </c>
      <c r="F11" s="11">
        <v>18.8</v>
      </c>
      <c r="G11" s="11">
        <v>19.399999999999999</v>
      </c>
      <c r="H11" s="188">
        <v>9.5</v>
      </c>
      <c r="I11" s="12">
        <f>MAXA(E11:H11)</f>
        <v>19.399999999999999</v>
      </c>
      <c r="J11" s="11">
        <f>MINA(E11:H11)</f>
        <v>9.5</v>
      </c>
      <c r="K11" s="195">
        <f>AVERAGEA(E11:H11)</f>
        <v>14.475</v>
      </c>
      <c r="L11" s="578"/>
    </row>
    <row r="12" spans="1:12" x14ac:dyDescent="0.2">
      <c r="A12" s="592" t="s">
        <v>15</v>
      </c>
      <c r="B12" s="593"/>
      <c r="C12" s="593"/>
      <c r="D12" s="13" t="s">
        <v>16</v>
      </c>
      <c r="E12" s="299"/>
      <c r="F12" s="141" t="s">
        <v>365</v>
      </c>
      <c r="G12" s="141" t="s">
        <v>366</v>
      </c>
      <c r="H12" s="300"/>
      <c r="I12" s="238"/>
      <c r="J12" s="239"/>
      <c r="K12" s="240"/>
      <c r="L12" s="15"/>
    </row>
    <row r="13" spans="1:12" x14ac:dyDescent="0.2">
      <c r="A13" s="16">
        <v>1</v>
      </c>
      <c r="B13" s="570" t="s">
        <v>17</v>
      </c>
      <c r="C13" s="571"/>
      <c r="D13" s="19" t="s">
        <v>18</v>
      </c>
      <c r="E13" s="20">
        <v>35</v>
      </c>
      <c r="F13" s="20">
        <v>400</v>
      </c>
      <c r="G13" s="20">
        <v>600</v>
      </c>
      <c r="H13" s="20">
        <v>64</v>
      </c>
      <c r="I13" s="21">
        <v>600</v>
      </c>
      <c r="J13" s="20">
        <v>35</v>
      </c>
      <c r="K13" s="196">
        <v>270</v>
      </c>
      <c r="L13" s="567" t="s">
        <v>19</v>
      </c>
    </row>
    <row r="14" spans="1:12" x14ac:dyDescent="0.2">
      <c r="A14" s="16">
        <v>2</v>
      </c>
      <c r="B14" s="570" t="s">
        <v>20</v>
      </c>
      <c r="C14" s="571"/>
      <c r="D14" s="22" t="s">
        <v>21</v>
      </c>
      <c r="E14" s="10" t="s">
        <v>500</v>
      </c>
      <c r="F14" s="20" t="s">
        <v>500</v>
      </c>
      <c r="G14" s="20" t="s">
        <v>500</v>
      </c>
      <c r="H14" s="20" t="s">
        <v>500</v>
      </c>
      <c r="I14" s="23" t="s">
        <v>22</v>
      </c>
      <c r="J14" s="24" t="s">
        <v>22</v>
      </c>
      <c r="K14" s="197" t="s">
        <v>22</v>
      </c>
      <c r="L14" s="569"/>
    </row>
    <row r="15" spans="1:12" x14ac:dyDescent="0.2">
      <c r="A15" s="16">
        <v>3</v>
      </c>
      <c r="B15" s="570" t="s">
        <v>23</v>
      </c>
      <c r="C15" s="571"/>
      <c r="D15" s="19" t="s">
        <v>24</v>
      </c>
      <c r="E15" s="369"/>
      <c r="F15" s="369"/>
      <c r="G15" s="11"/>
      <c r="H15" s="195"/>
      <c r="I15" s="23" t="s">
        <v>22</v>
      </c>
      <c r="J15" s="24" t="s">
        <v>22</v>
      </c>
      <c r="K15" s="24" t="s">
        <v>22</v>
      </c>
      <c r="L15" s="567" t="s">
        <v>25</v>
      </c>
    </row>
    <row r="16" spans="1:12" x14ac:dyDescent="0.2">
      <c r="A16" s="16">
        <v>4</v>
      </c>
      <c r="B16" s="570" t="s">
        <v>26</v>
      </c>
      <c r="C16" s="571"/>
      <c r="D16" s="19" t="s">
        <v>27</v>
      </c>
      <c r="E16" s="369"/>
      <c r="F16" s="369"/>
      <c r="G16" s="11"/>
      <c r="H16" s="195"/>
      <c r="I16" s="23" t="s">
        <v>22</v>
      </c>
      <c r="J16" s="24" t="s">
        <v>22</v>
      </c>
      <c r="K16" s="24" t="s">
        <v>22</v>
      </c>
      <c r="L16" s="568"/>
    </row>
    <row r="17" spans="1:12" x14ac:dyDescent="0.2">
      <c r="A17" s="16">
        <v>5</v>
      </c>
      <c r="B17" s="570" t="s">
        <v>28</v>
      </c>
      <c r="C17" s="571"/>
      <c r="D17" s="19" t="s">
        <v>24</v>
      </c>
      <c r="E17" s="369"/>
      <c r="F17" s="369"/>
      <c r="G17" s="11"/>
      <c r="H17" s="195"/>
      <c r="I17" s="23" t="s">
        <v>22</v>
      </c>
      <c r="J17" s="24" t="s">
        <v>22</v>
      </c>
      <c r="K17" s="24" t="s">
        <v>22</v>
      </c>
      <c r="L17" s="568"/>
    </row>
    <row r="18" spans="1:12" x14ac:dyDescent="0.2">
      <c r="A18" s="16">
        <v>6</v>
      </c>
      <c r="B18" s="570" t="s">
        <v>29</v>
      </c>
      <c r="C18" s="571"/>
      <c r="D18" s="19" t="s">
        <v>30</v>
      </c>
      <c r="E18" s="369"/>
      <c r="F18" s="369"/>
      <c r="G18" s="11"/>
      <c r="H18" s="195"/>
      <c r="I18" s="23" t="s">
        <v>22</v>
      </c>
      <c r="J18" s="24" t="s">
        <v>22</v>
      </c>
      <c r="K18" s="24" t="s">
        <v>22</v>
      </c>
      <c r="L18" s="568"/>
    </row>
    <row r="19" spans="1:12" x14ac:dyDescent="0.2">
      <c r="A19" s="16">
        <v>7</v>
      </c>
      <c r="B19" s="570" t="s">
        <v>31</v>
      </c>
      <c r="C19" s="571"/>
      <c r="D19" s="19" t="s">
        <v>32</v>
      </c>
      <c r="E19" s="369"/>
      <c r="F19" s="369"/>
      <c r="G19" s="11"/>
      <c r="H19" s="195"/>
      <c r="I19" s="23" t="s">
        <v>22</v>
      </c>
      <c r="J19" s="24" t="s">
        <v>22</v>
      </c>
      <c r="K19" s="24" t="s">
        <v>22</v>
      </c>
      <c r="L19" s="568"/>
    </row>
    <row r="20" spans="1:12" x14ac:dyDescent="0.2">
      <c r="A20" s="16">
        <v>8</v>
      </c>
      <c r="B20" s="570" t="s">
        <v>33</v>
      </c>
      <c r="C20" s="571"/>
      <c r="D20" s="19" t="s">
        <v>32</v>
      </c>
      <c r="E20" s="369"/>
      <c r="F20" s="369"/>
      <c r="G20" s="11"/>
      <c r="H20" s="195"/>
      <c r="I20" s="23" t="s">
        <v>22</v>
      </c>
      <c r="J20" s="24" t="s">
        <v>22</v>
      </c>
      <c r="K20" s="24" t="s">
        <v>22</v>
      </c>
      <c r="L20" s="569"/>
    </row>
    <row r="21" spans="1:12" x14ac:dyDescent="0.2">
      <c r="A21" s="16">
        <v>9</v>
      </c>
      <c r="B21" s="570" t="s">
        <v>348</v>
      </c>
      <c r="C21" s="571"/>
      <c r="D21" s="19" t="s">
        <v>24</v>
      </c>
      <c r="E21" s="369"/>
      <c r="F21" s="369"/>
      <c r="G21" s="11"/>
      <c r="H21" s="195"/>
      <c r="I21" s="23" t="s">
        <v>22</v>
      </c>
      <c r="J21" s="24" t="s">
        <v>22</v>
      </c>
      <c r="K21" s="24" t="s">
        <v>22</v>
      </c>
      <c r="L21" s="567" t="s">
        <v>39</v>
      </c>
    </row>
    <row r="22" spans="1:12" x14ac:dyDescent="0.2">
      <c r="A22" s="16">
        <v>10</v>
      </c>
      <c r="B22" s="570" t="s">
        <v>34</v>
      </c>
      <c r="C22" s="571"/>
      <c r="D22" s="19" t="s">
        <v>24</v>
      </c>
      <c r="E22" s="369"/>
      <c r="F22" s="369"/>
      <c r="G22" s="11"/>
      <c r="H22" s="195"/>
      <c r="I22" s="23" t="s">
        <v>22</v>
      </c>
      <c r="J22" s="24" t="s">
        <v>22</v>
      </c>
      <c r="K22" s="191" t="s">
        <v>22</v>
      </c>
      <c r="L22" s="568"/>
    </row>
    <row r="23" spans="1:12" x14ac:dyDescent="0.2">
      <c r="A23" s="16">
        <v>11</v>
      </c>
      <c r="B23" s="570" t="s">
        <v>37</v>
      </c>
      <c r="C23" s="571"/>
      <c r="D23" s="19" t="s">
        <v>24</v>
      </c>
      <c r="E23" s="12" t="s">
        <v>491</v>
      </c>
      <c r="F23" s="11">
        <v>0.1</v>
      </c>
      <c r="G23" s="11">
        <v>0.2</v>
      </c>
      <c r="H23" s="11">
        <v>0.2</v>
      </c>
      <c r="I23" s="12">
        <v>0.2</v>
      </c>
      <c r="J23" s="11" t="s">
        <v>491</v>
      </c>
      <c r="K23" s="195">
        <v>0.1</v>
      </c>
      <c r="L23" s="568"/>
    </row>
    <row r="24" spans="1:12" x14ac:dyDescent="0.2">
      <c r="A24" s="16">
        <v>12</v>
      </c>
      <c r="B24" s="570" t="s">
        <v>40</v>
      </c>
      <c r="C24" s="571"/>
      <c r="D24" s="19" t="s">
        <v>24</v>
      </c>
      <c r="E24" s="369"/>
      <c r="F24" s="369"/>
      <c r="G24" s="11"/>
      <c r="H24" s="195"/>
      <c r="I24" s="23" t="s">
        <v>22</v>
      </c>
      <c r="J24" s="24" t="s">
        <v>22</v>
      </c>
      <c r="K24" s="24" t="s">
        <v>22</v>
      </c>
      <c r="L24" s="568"/>
    </row>
    <row r="25" spans="1:12" x14ac:dyDescent="0.2">
      <c r="A25" s="16">
        <v>13</v>
      </c>
      <c r="B25" s="570" t="s">
        <v>41</v>
      </c>
      <c r="C25" s="571"/>
      <c r="D25" s="19" t="s">
        <v>24</v>
      </c>
      <c r="E25" s="369"/>
      <c r="F25" s="369"/>
      <c r="G25" s="11"/>
      <c r="H25" s="195"/>
      <c r="I25" s="23" t="s">
        <v>22</v>
      </c>
      <c r="J25" s="24" t="s">
        <v>22</v>
      </c>
      <c r="K25" s="24" t="s">
        <v>22</v>
      </c>
      <c r="L25" s="569"/>
    </row>
    <row r="26" spans="1:12" x14ac:dyDescent="0.2">
      <c r="A26" s="16">
        <v>14</v>
      </c>
      <c r="B26" s="570" t="s">
        <v>42</v>
      </c>
      <c r="C26" s="571"/>
      <c r="D26" s="19" t="s">
        <v>24</v>
      </c>
      <c r="E26" s="369"/>
      <c r="F26" s="369"/>
      <c r="G26" s="11"/>
      <c r="H26" s="195"/>
      <c r="I26" s="23" t="s">
        <v>22</v>
      </c>
      <c r="J26" s="24" t="s">
        <v>22</v>
      </c>
      <c r="K26" s="24" t="s">
        <v>22</v>
      </c>
      <c r="L26" s="567" t="s">
        <v>44</v>
      </c>
    </row>
    <row r="27" spans="1:12" x14ac:dyDescent="0.2">
      <c r="A27" s="16">
        <v>15</v>
      </c>
      <c r="B27" s="570" t="s">
        <v>45</v>
      </c>
      <c r="C27" s="571"/>
      <c r="D27" s="19" t="s">
        <v>24</v>
      </c>
      <c r="E27" s="369"/>
      <c r="F27" s="369"/>
      <c r="G27" s="11"/>
      <c r="H27" s="195"/>
      <c r="I27" s="23" t="s">
        <v>22</v>
      </c>
      <c r="J27" s="24" t="s">
        <v>22</v>
      </c>
      <c r="K27" s="24" t="s">
        <v>22</v>
      </c>
      <c r="L27" s="568"/>
    </row>
    <row r="28" spans="1:12" ht="24" customHeight="1" x14ac:dyDescent="0.2">
      <c r="A28" s="16">
        <v>16</v>
      </c>
      <c r="B28" s="611" t="s">
        <v>352</v>
      </c>
      <c r="C28" s="612"/>
      <c r="D28" s="19" t="s">
        <v>24</v>
      </c>
      <c r="E28" s="369"/>
      <c r="F28" s="369"/>
      <c r="G28" s="11"/>
      <c r="H28" s="195"/>
      <c r="I28" s="23" t="s">
        <v>22</v>
      </c>
      <c r="J28" s="24" t="s">
        <v>22</v>
      </c>
      <c r="K28" s="24" t="s">
        <v>22</v>
      </c>
      <c r="L28" s="568"/>
    </row>
    <row r="29" spans="1:12" x14ac:dyDescent="0.2">
      <c r="A29" s="16">
        <v>17</v>
      </c>
      <c r="B29" s="570" t="s">
        <v>47</v>
      </c>
      <c r="C29" s="571"/>
      <c r="D29" s="19" t="s">
        <v>24</v>
      </c>
      <c r="E29" s="369"/>
      <c r="F29" s="369"/>
      <c r="G29" s="11"/>
      <c r="H29" s="195"/>
      <c r="I29" s="23" t="s">
        <v>22</v>
      </c>
      <c r="J29" s="24" t="s">
        <v>22</v>
      </c>
      <c r="K29" s="24" t="s">
        <v>22</v>
      </c>
      <c r="L29" s="568"/>
    </row>
    <row r="30" spans="1:12" x14ac:dyDescent="0.2">
      <c r="A30" s="16">
        <v>18</v>
      </c>
      <c r="B30" s="570" t="s">
        <v>48</v>
      </c>
      <c r="C30" s="571"/>
      <c r="D30" s="19" t="s">
        <v>24</v>
      </c>
      <c r="E30" s="369"/>
      <c r="F30" s="369"/>
      <c r="G30" s="11"/>
      <c r="H30" s="195"/>
      <c r="I30" s="23" t="s">
        <v>22</v>
      </c>
      <c r="J30" s="24" t="s">
        <v>22</v>
      </c>
      <c r="K30" s="24" t="s">
        <v>22</v>
      </c>
      <c r="L30" s="568"/>
    </row>
    <row r="31" spans="1:12" x14ac:dyDescent="0.2">
      <c r="A31" s="16">
        <v>19</v>
      </c>
      <c r="B31" s="570" t="s">
        <v>49</v>
      </c>
      <c r="C31" s="571"/>
      <c r="D31" s="19" t="s">
        <v>24</v>
      </c>
      <c r="E31" s="369"/>
      <c r="F31" s="369"/>
      <c r="G31" s="11"/>
      <c r="H31" s="195"/>
      <c r="I31" s="23" t="s">
        <v>22</v>
      </c>
      <c r="J31" s="24" t="s">
        <v>22</v>
      </c>
      <c r="K31" s="24" t="s">
        <v>22</v>
      </c>
      <c r="L31" s="568"/>
    </row>
    <row r="32" spans="1:12" x14ac:dyDescent="0.2">
      <c r="A32" s="16">
        <v>20</v>
      </c>
      <c r="B32" s="570" t="s">
        <v>50</v>
      </c>
      <c r="C32" s="571"/>
      <c r="D32" s="19" t="s">
        <v>24</v>
      </c>
      <c r="E32" s="369"/>
      <c r="F32" s="369"/>
      <c r="G32" s="11"/>
      <c r="H32" s="195"/>
      <c r="I32" s="23" t="s">
        <v>22</v>
      </c>
      <c r="J32" s="24" t="s">
        <v>22</v>
      </c>
      <c r="K32" s="24" t="s">
        <v>22</v>
      </c>
      <c r="L32" s="569"/>
    </row>
    <row r="33" spans="1:12" x14ac:dyDescent="0.2">
      <c r="A33" s="16">
        <v>21</v>
      </c>
      <c r="B33" s="570" t="s">
        <v>51</v>
      </c>
      <c r="C33" s="571"/>
      <c r="D33" s="19" t="s">
        <v>24</v>
      </c>
      <c r="E33" s="369"/>
      <c r="F33" s="369"/>
      <c r="G33" s="11"/>
      <c r="H33" s="195"/>
      <c r="I33" s="23" t="s">
        <v>22</v>
      </c>
      <c r="J33" s="24" t="s">
        <v>22</v>
      </c>
      <c r="K33" s="24" t="s">
        <v>22</v>
      </c>
      <c r="L33" s="567" t="s">
        <v>36</v>
      </c>
    </row>
    <row r="34" spans="1:12" x14ac:dyDescent="0.2">
      <c r="A34" s="16">
        <v>22</v>
      </c>
      <c r="B34" s="570" t="s">
        <v>53</v>
      </c>
      <c r="C34" s="571"/>
      <c r="D34" s="19" t="s">
        <v>24</v>
      </c>
      <c r="E34" s="369"/>
      <c r="F34" s="369"/>
      <c r="G34" s="11"/>
      <c r="H34" s="195"/>
      <c r="I34" s="23" t="s">
        <v>22</v>
      </c>
      <c r="J34" s="24" t="s">
        <v>22</v>
      </c>
      <c r="K34" s="24" t="s">
        <v>22</v>
      </c>
      <c r="L34" s="568"/>
    </row>
    <row r="35" spans="1:12" x14ac:dyDescent="0.2">
      <c r="A35" s="16">
        <v>23</v>
      </c>
      <c r="B35" s="570" t="s">
        <v>56</v>
      </c>
      <c r="C35" s="571"/>
      <c r="D35" s="19" t="s">
        <v>24</v>
      </c>
      <c r="E35" s="369"/>
      <c r="F35" s="369"/>
      <c r="G35" s="11"/>
      <c r="H35" s="195"/>
      <c r="I35" s="23" t="s">
        <v>22</v>
      </c>
      <c r="J35" s="24" t="s">
        <v>22</v>
      </c>
      <c r="K35" s="24" t="s">
        <v>22</v>
      </c>
      <c r="L35" s="568"/>
    </row>
    <row r="36" spans="1:12" x14ac:dyDescent="0.2">
      <c r="A36" s="16">
        <v>24</v>
      </c>
      <c r="B36" s="570" t="s">
        <v>57</v>
      </c>
      <c r="C36" s="571"/>
      <c r="D36" s="19" t="s">
        <v>24</v>
      </c>
      <c r="E36" s="369"/>
      <c r="F36" s="369"/>
      <c r="G36" s="11"/>
      <c r="H36" s="195"/>
      <c r="I36" s="23" t="s">
        <v>22</v>
      </c>
      <c r="J36" s="24" t="s">
        <v>22</v>
      </c>
      <c r="K36" s="24" t="s">
        <v>22</v>
      </c>
      <c r="L36" s="568"/>
    </row>
    <row r="37" spans="1:12" x14ac:dyDescent="0.2">
      <c r="A37" s="16">
        <v>25</v>
      </c>
      <c r="B37" s="570" t="s">
        <v>58</v>
      </c>
      <c r="C37" s="571"/>
      <c r="D37" s="19" t="s">
        <v>24</v>
      </c>
      <c r="E37" s="369"/>
      <c r="F37" s="369"/>
      <c r="G37" s="11"/>
      <c r="H37" s="195"/>
      <c r="I37" s="23" t="s">
        <v>22</v>
      </c>
      <c r="J37" s="24" t="s">
        <v>22</v>
      </c>
      <c r="K37" s="24" t="s">
        <v>22</v>
      </c>
      <c r="L37" s="568"/>
    </row>
    <row r="38" spans="1:12" x14ac:dyDescent="0.2">
      <c r="A38" s="16">
        <v>26</v>
      </c>
      <c r="B38" s="570" t="s">
        <v>59</v>
      </c>
      <c r="C38" s="571"/>
      <c r="D38" s="19" t="s">
        <v>24</v>
      </c>
      <c r="E38" s="369"/>
      <c r="F38" s="369"/>
      <c r="G38" s="11"/>
      <c r="H38" s="195"/>
      <c r="I38" s="23" t="s">
        <v>22</v>
      </c>
      <c r="J38" s="24" t="s">
        <v>22</v>
      </c>
      <c r="K38" s="24" t="s">
        <v>22</v>
      </c>
      <c r="L38" s="568"/>
    </row>
    <row r="39" spans="1:12" x14ac:dyDescent="0.2">
      <c r="A39" s="16">
        <v>27</v>
      </c>
      <c r="B39" s="570" t="s">
        <v>60</v>
      </c>
      <c r="C39" s="571"/>
      <c r="D39" s="19" t="s">
        <v>24</v>
      </c>
      <c r="E39" s="369"/>
      <c r="F39" s="369"/>
      <c r="G39" s="11"/>
      <c r="H39" s="195"/>
      <c r="I39" s="23" t="s">
        <v>22</v>
      </c>
      <c r="J39" s="24" t="s">
        <v>22</v>
      </c>
      <c r="K39" s="24" t="s">
        <v>22</v>
      </c>
      <c r="L39" s="568"/>
    </row>
    <row r="40" spans="1:12" x14ac:dyDescent="0.2">
      <c r="A40" s="16">
        <v>28</v>
      </c>
      <c r="B40" s="570" t="s">
        <v>61</v>
      </c>
      <c r="C40" s="571"/>
      <c r="D40" s="19" t="s">
        <v>24</v>
      </c>
      <c r="E40" s="369"/>
      <c r="F40" s="369"/>
      <c r="G40" s="11"/>
      <c r="H40" s="195"/>
      <c r="I40" s="23" t="s">
        <v>22</v>
      </c>
      <c r="J40" s="24" t="s">
        <v>22</v>
      </c>
      <c r="K40" s="24" t="s">
        <v>22</v>
      </c>
      <c r="L40" s="568"/>
    </row>
    <row r="41" spans="1:12" x14ac:dyDescent="0.2">
      <c r="A41" s="16">
        <v>29</v>
      </c>
      <c r="B41" s="570" t="s">
        <v>62</v>
      </c>
      <c r="C41" s="571"/>
      <c r="D41" s="19" t="s">
        <v>24</v>
      </c>
      <c r="E41" s="369"/>
      <c r="F41" s="369"/>
      <c r="G41" s="11"/>
      <c r="H41" s="195"/>
      <c r="I41" s="23" t="s">
        <v>22</v>
      </c>
      <c r="J41" s="24" t="s">
        <v>22</v>
      </c>
      <c r="K41" s="24" t="s">
        <v>22</v>
      </c>
      <c r="L41" s="568"/>
    </row>
    <row r="42" spans="1:12" x14ac:dyDescent="0.2">
      <c r="A42" s="16">
        <v>30</v>
      </c>
      <c r="B42" s="570" t="s">
        <v>63</v>
      </c>
      <c r="C42" s="571"/>
      <c r="D42" s="19" t="s">
        <v>24</v>
      </c>
      <c r="E42" s="369"/>
      <c r="F42" s="369"/>
      <c r="G42" s="11"/>
      <c r="H42" s="195"/>
      <c r="I42" s="23" t="s">
        <v>22</v>
      </c>
      <c r="J42" s="24" t="s">
        <v>22</v>
      </c>
      <c r="K42" s="24" t="s">
        <v>22</v>
      </c>
      <c r="L42" s="568"/>
    </row>
    <row r="43" spans="1:12" x14ac:dyDescent="0.2">
      <c r="A43" s="16">
        <v>31</v>
      </c>
      <c r="B43" s="570" t="s">
        <v>64</v>
      </c>
      <c r="C43" s="571"/>
      <c r="D43" s="19" t="s">
        <v>24</v>
      </c>
      <c r="E43" s="369"/>
      <c r="F43" s="369"/>
      <c r="G43" s="11"/>
      <c r="H43" s="195"/>
      <c r="I43" s="23" t="s">
        <v>22</v>
      </c>
      <c r="J43" s="24" t="s">
        <v>22</v>
      </c>
      <c r="K43" s="24" t="s">
        <v>22</v>
      </c>
      <c r="L43" s="569"/>
    </row>
    <row r="44" spans="1:12" x14ac:dyDescent="0.2">
      <c r="A44" s="16">
        <v>32</v>
      </c>
      <c r="B44" s="570" t="s">
        <v>65</v>
      </c>
      <c r="C44" s="571"/>
      <c r="D44" s="19" t="s">
        <v>24</v>
      </c>
      <c r="E44" s="369"/>
      <c r="F44" s="369"/>
      <c r="G44" s="11"/>
      <c r="H44" s="195"/>
      <c r="I44" s="23" t="s">
        <v>22</v>
      </c>
      <c r="J44" s="24" t="s">
        <v>22</v>
      </c>
      <c r="K44" s="24" t="s">
        <v>22</v>
      </c>
      <c r="L44" s="567" t="s">
        <v>25</v>
      </c>
    </row>
    <row r="45" spans="1:12" x14ac:dyDescent="0.2">
      <c r="A45" s="16">
        <v>33</v>
      </c>
      <c r="B45" s="570" t="s">
        <v>66</v>
      </c>
      <c r="C45" s="571"/>
      <c r="D45" s="19" t="s">
        <v>24</v>
      </c>
      <c r="E45" s="369"/>
      <c r="F45" s="369"/>
      <c r="G45" s="11"/>
      <c r="H45" s="195"/>
      <c r="I45" s="23" t="s">
        <v>22</v>
      </c>
      <c r="J45" s="24" t="s">
        <v>22</v>
      </c>
      <c r="K45" s="24" t="s">
        <v>22</v>
      </c>
      <c r="L45" s="568"/>
    </row>
    <row r="46" spans="1:12" x14ac:dyDescent="0.2">
      <c r="A46" s="16">
        <v>34</v>
      </c>
      <c r="B46" s="570" t="s">
        <v>67</v>
      </c>
      <c r="C46" s="571"/>
      <c r="D46" s="19" t="s">
        <v>24</v>
      </c>
      <c r="E46" s="27">
        <v>0.06</v>
      </c>
      <c r="F46" s="25">
        <v>0.03</v>
      </c>
      <c r="G46" s="25">
        <v>0.16</v>
      </c>
      <c r="H46" s="25">
        <v>0.05</v>
      </c>
      <c r="I46" s="27">
        <v>0.16</v>
      </c>
      <c r="J46" s="25">
        <v>0.03</v>
      </c>
      <c r="K46" s="198">
        <v>6.9999999999999993E-2</v>
      </c>
      <c r="L46" s="568"/>
    </row>
    <row r="47" spans="1:12" x14ac:dyDescent="0.2">
      <c r="A47" s="16">
        <v>35</v>
      </c>
      <c r="B47" s="570" t="s">
        <v>69</v>
      </c>
      <c r="C47" s="571"/>
      <c r="D47" s="19" t="s">
        <v>24</v>
      </c>
      <c r="E47" s="369"/>
      <c r="F47" s="369"/>
      <c r="G47" s="11"/>
      <c r="H47" s="195"/>
      <c r="I47" s="23" t="s">
        <v>22</v>
      </c>
      <c r="J47" s="24" t="s">
        <v>22</v>
      </c>
      <c r="K47" s="24" t="s">
        <v>22</v>
      </c>
      <c r="L47" s="568"/>
    </row>
    <row r="48" spans="1:12" x14ac:dyDescent="0.2">
      <c r="A48" s="16">
        <v>36</v>
      </c>
      <c r="B48" s="570" t="s">
        <v>70</v>
      </c>
      <c r="C48" s="571"/>
      <c r="D48" s="19" t="s">
        <v>24</v>
      </c>
      <c r="E48" s="369"/>
      <c r="F48" s="369"/>
      <c r="G48" s="11"/>
      <c r="H48" s="195"/>
      <c r="I48" s="23" t="s">
        <v>22</v>
      </c>
      <c r="J48" s="24" t="s">
        <v>22</v>
      </c>
      <c r="K48" s="24" t="s">
        <v>22</v>
      </c>
      <c r="L48" s="568"/>
    </row>
    <row r="49" spans="1:12" x14ac:dyDescent="0.2">
      <c r="A49" s="16">
        <v>37</v>
      </c>
      <c r="B49" s="570" t="s">
        <v>71</v>
      </c>
      <c r="C49" s="571"/>
      <c r="D49" s="19" t="s">
        <v>24</v>
      </c>
      <c r="E49" s="23">
        <v>6.0000000000000001E-3</v>
      </c>
      <c r="F49" s="24">
        <v>5.0000000000000001E-3</v>
      </c>
      <c r="G49" s="24">
        <v>1.7999999999999999E-2</v>
      </c>
      <c r="H49" s="191">
        <v>7.0000000000000001E-3</v>
      </c>
      <c r="I49" s="23">
        <v>1.7999999999999999E-2</v>
      </c>
      <c r="J49" s="24">
        <v>5.0000000000000001E-3</v>
      </c>
      <c r="K49" s="197">
        <v>9.0000000000000011E-3</v>
      </c>
      <c r="L49" s="569"/>
    </row>
    <row r="50" spans="1:12" x14ac:dyDescent="0.2">
      <c r="A50" s="16">
        <v>38</v>
      </c>
      <c r="B50" s="570" t="s">
        <v>72</v>
      </c>
      <c r="C50" s="571"/>
      <c r="D50" s="19" t="s">
        <v>24</v>
      </c>
      <c r="E50" s="12">
        <v>1.7</v>
      </c>
      <c r="F50" s="11">
        <v>2.1</v>
      </c>
      <c r="G50" s="11">
        <v>2.1</v>
      </c>
      <c r="H50" s="11">
        <v>1.9</v>
      </c>
      <c r="I50" s="12">
        <v>2.1</v>
      </c>
      <c r="J50" s="11">
        <v>1.7</v>
      </c>
      <c r="K50" s="195">
        <v>2</v>
      </c>
      <c r="L50" s="567" t="s">
        <v>39</v>
      </c>
    </row>
    <row r="51" spans="1:12" x14ac:dyDescent="0.2">
      <c r="A51" s="16">
        <v>39</v>
      </c>
      <c r="B51" s="570" t="s">
        <v>361</v>
      </c>
      <c r="C51" s="571"/>
      <c r="D51" s="19" t="s">
        <v>24</v>
      </c>
      <c r="E51" s="21">
        <v>12</v>
      </c>
      <c r="F51" s="20">
        <v>19</v>
      </c>
      <c r="G51" s="20">
        <v>19</v>
      </c>
      <c r="H51" s="20">
        <v>18</v>
      </c>
      <c r="I51" s="21">
        <v>19</v>
      </c>
      <c r="J51" s="20">
        <v>12</v>
      </c>
      <c r="K51" s="196">
        <v>17</v>
      </c>
      <c r="L51" s="568"/>
    </row>
    <row r="52" spans="1:12" x14ac:dyDescent="0.2">
      <c r="A52" s="16">
        <v>40</v>
      </c>
      <c r="B52" s="570" t="s">
        <v>74</v>
      </c>
      <c r="C52" s="571"/>
      <c r="D52" s="19" t="s">
        <v>24</v>
      </c>
      <c r="E52" s="21">
        <v>35</v>
      </c>
      <c r="F52" s="20">
        <v>41</v>
      </c>
      <c r="G52" s="20">
        <v>43</v>
      </c>
      <c r="H52" s="20">
        <v>42</v>
      </c>
      <c r="I52" s="21">
        <v>43</v>
      </c>
      <c r="J52" s="20">
        <v>35</v>
      </c>
      <c r="K52" s="196">
        <v>40</v>
      </c>
      <c r="L52" s="569"/>
    </row>
    <row r="53" spans="1:12" x14ac:dyDescent="0.2">
      <c r="A53" s="16">
        <v>41</v>
      </c>
      <c r="B53" s="570" t="s">
        <v>75</v>
      </c>
      <c r="C53" s="571"/>
      <c r="D53" s="19" t="s">
        <v>24</v>
      </c>
      <c r="E53" s="27" t="s">
        <v>504</v>
      </c>
      <c r="F53" s="25" t="s">
        <v>504</v>
      </c>
      <c r="G53" s="25" t="s">
        <v>504</v>
      </c>
      <c r="H53" s="25" t="s">
        <v>504</v>
      </c>
      <c r="I53" s="27" t="s">
        <v>504</v>
      </c>
      <c r="J53" s="25" t="s">
        <v>504</v>
      </c>
      <c r="K53" s="198" t="s">
        <v>504</v>
      </c>
      <c r="L53" s="567" t="s">
        <v>44</v>
      </c>
    </row>
    <row r="54" spans="1:12" x14ac:dyDescent="0.2">
      <c r="A54" s="16">
        <v>42</v>
      </c>
      <c r="B54" s="570" t="s">
        <v>76</v>
      </c>
      <c r="C54" s="571"/>
      <c r="D54" s="19" t="s">
        <v>24</v>
      </c>
      <c r="E54" s="369"/>
      <c r="F54" s="369"/>
      <c r="G54" s="11"/>
      <c r="H54" s="195"/>
      <c r="I54" s="23" t="s">
        <v>22</v>
      </c>
      <c r="J54" s="24" t="s">
        <v>22</v>
      </c>
      <c r="K54" s="24" t="s">
        <v>22</v>
      </c>
      <c r="L54" s="568"/>
    </row>
    <row r="55" spans="1:12" x14ac:dyDescent="0.2">
      <c r="A55" s="16">
        <v>43</v>
      </c>
      <c r="B55" s="570" t="s">
        <v>77</v>
      </c>
      <c r="C55" s="571"/>
      <c r="D55" s="19" t="s">
        <v>24</v>
      </c>
      <c r="E55" s="369"/>
      <c r="F55" s="369"/>
      <c r="G55" s="11"/>
      <c r="H55" s="195"/>
      <c r="I55" s="23" t="s">
        <v>22</v>
      </c>
      <c r="J55" s="24" t="s">
        <v>22</v>
      </c>
      <c r="K55" s="24" t="s">
        <v>22</v>
      </c>
      <c r="L55" s="568"/>
    </row>
    <row r="56" spans="1:12" x14ac:dyDescent="0.2">
      <c r="A56" s="16">
        <v>44</v>
      </c>
      <c r="B56" s="570" t="s">
        <v>78</v>
      </c>
      <c r="C56" s="571"/>
      <c r="D56" s="19" t="s">
        <v>24</v>
      </c>
      <c r="E56" s="23" t="s">
        <v>80</v>
      </c>
      <c r="F56" s="24" t="s">
        <v>80</v>
      </c>
      <c r="G56" s="24">
        <v>8.9999999999999993E-3</v>
      </c>
      <c r="H56" s="24" t="s">
        <v>80</v>
      </c>
      <c r="I56" s="23">
        <v>8.9999999999999993E-3</v>
      </c>
      <c r="J56" s="24" t="s">
        <v>80</v>
      </c>
      <c r="K56" s="197" t="s">
        <v>80</v>
      </c>
      <c r="L56" s="568"/>
    </row>
    <row r="57" spans="1:12" x14ac:dyDescent="0.2">
      <c r="A57" s="16">
        <v>45</v>
      </c>
      <c r="B57" s="570" t="s">
        <v>81</v>
      </c>
      <c r="C57" s="571"/>
      <c r="D57" s="19" t="s">
        <v>24</v>
      </c>
      <c r="E57" s="369"/>
      <c r="F57" s="369"/>
      <c r="G57" s="11"/>
      <c r="H57" s="195"/>
      <c r="I57" s="23" t="s">
        <v>22</v>
      </c>
      <c r="J57" s="24" t="s">
        <v>22</v>
      </c>
      <c r="K57" s="24" t="s">
        <v>22</v>
      </c>
      <c r="L57" s="569"/>
    </row>
    <row r="58" spans="1:12" x14ac:dyDescent="0.2">
      <c r="A58" s="16">
        <v>46</v>
      </c>
      <c r="B58" s="570" t="s">
        <v>684</v>
      </c>
      <c r="C58" s="571"/>
      <c r="D58" s="19" t="s">
        <v>24</v>
      </c>
      <c r="E58" s="12">
        <v>0.6</v>
      </c>
      <c r="F58" s="11">
        <v>0.6</v>
      </c>
      <c r="G58" s="11">
        <v>1.3</v>
      </c>
      <c r="H58" s="11">
        <v>0.7</v>
      </c>
      <c r="I58" s="12">
        <v>1.3</v>
      </c>
      <c r="J58" s="11">
        <v>0.6</v>
      </c>
      <c r="K58" s="195">
        <v>0.8</v>
      </c>
      <c r="L58" s="567" t="s">
        <v>73</v>
      </c>
    </row>
    <row r="59" spans="1:12" x14ac:dyDescent="0.2">
      <c r="A59" s="16">
        <v>47</v>
      </c>
      <c r="B59" s="570" t="s">
        <v>679</v>
      </c>
      <c r="C59" s="571"/>
      <c r="D59" s="19" t="s">
        <v>22</v>
      </c>
      <c r="E59" s="12">
        <v>7</v>
      </c>
      <c r="F59" s="11">
        <v>7.1</v>
      </c>
      <c r="G59" s="11">
        <v>6.9</v>
      </c>
      <c r="H59" s="11">
        <v>6.6</v>
      </c>
      <c r="I59" s="12">
        <v>7.1</v>
      </c>
      <c r="J59" s="11">
        <v>6.6</v>
      </c>
      <c r="K59" s="195">
        <v>6.8999999999999995</v>
      </c>
      <c r="L59" s="568"/>
    </row>
    <row r="60" spans="1:12" x14ac:dyDescent="0.2">
      <c r="A60" s="16">
        <v>48</v>
      </c>
      <c r="B60" s="570" t="s">
        <v>83</v>
      </c>
      <c r="C60" s="571"/>
      <c r="D60" s="19" t="s">
        <v>22</v>
      </c>
      <c r="E60" s="369"/>
      <c r="F60" s="369"/>
      <c r="G60" s="11"/>
      <c r="H60" s="195"/>
      <c r="I60" s="23" t="s">
        <v>22</v>
      </c>
      <c r="J60" s="24" t="s">
        <v>22</v>
      </c>
      <c r="K60" s="24" t="s">
        <v>22</v>
      </c>
      <c r="L60" s="568"/>
    </row>
    <row r="61" spans="1:12" x14ac:dyDescent="0.2">
      <c r="A61" s="16">
        <v>49</v>
      </c>
      <c r="B61" s="570" t="s">
        <v>84</v>
      </c>
      <c r="C61" s="571"/>
      <c r="D61" s="19" t="s">
        <v>22</v>
      </c>
      <c r="E61" s="63" t="s">
        <v>498</v>
      </c>
      <c r="F61" s="20" t="s">
        <v>499</v>
      </c>
      <c r="G61" s="20" t="s">
        <v>499</v>
      </c>
      <c r="H61" s="20" t="s">
        <v>499</v>
      </c>
      <c r="I61" s="28" t="s">
        <v>22</v>
      </c>
      <c r="J61" s="160" t="s">
        <v>22</v>
      </c>
      <c r="K61" s="199" t="s">
        <v>22</v>
      </c>
      <c r="L61" s="568"/>
    </row>
    <row r="62" spans="1:12" x14ac:dyDescent="0.2">
      <c r="A62" s="16">
        <v>50</v>
      </c>
      <c r="B62" s="570" t="s">
        <v>85</v>
      </c>
      <c r="C62" s="571"/>
      <c r="D62" s="19" t="s">
        <v>86</v>
      </c>
      <c r="E62" s="12">
        <v>2</v>
      </c>
      <c r="F62" s="11">
        <v>2.2999999999999998</v>
      </c>
      <c r="G62" s="11">
        <v>3.9</v>
      </c>
      <c r="H62" s="11">
        <v>2.4</v>
      </c>
      <c r="I62" s="12">
        <v>3.9</v>
      </c>
      <c r="J62" s="11">
        <v>2</v>
      </c>
      <c r="K62" s="195">
        <v>2.6</v>
      </c>
      <c r="L62" s="568"/>
    </row>
    <row r="63" spans="1:12" ht="13.8" thickBot="1" x14ac:dyDescent="0.25">
      <c r="A63" s="16">
        <v>51</v>
      </c>
      <c r="B63" s="668" t="s">
        <v>87</v>
      </c>
      <c r="C63" s="669"/>
      <c r="D63" s="29" t="s">
        <v>86</v>
      </c>
      <c r="E63" s="31">
        <v>1.2</v>
      </c>
      <c r="F63" s="11">
        <v>0.3</v>
      </c>
      <c r="G63" s="11">
        <v>1.4</v>
      </c>
      <c r="H63" s="11">
        <v>0.5</v>
      </c>
      <c r="I63" s="12">
        <v>1.4</v>
      </c>
      <c r="J63" s="11">
        <v>0.3</v>
      </c>
      <c r="K63" s="195">
        <v>0.8</v>
      </c>
      <c r="L63" s="572"/>
    </row>
    <row r="64" spans="1:12" x14ac:dyDescent="0.2">
      <c r="A64" s="592" t="s">
        <v>88</v>
      </c>
      <c r="B64" s="593"/>
      <c r="C64" s="594"/>
      <c r="D64" s="13" t="s">
        <v>16</v>
      </c>
      <c r="E64" s="358"/>
      <c r="F64" s="141" t="s">
        <v>365</v>
      </c>
      <c r="G64" s="141" t="s">
        <v>366</v>
      </c>
      <c r="H64" s="300"/>
      <c r="I64" s="235"/>
      <c r="J64" s="228"/>
      <c r="K64" s="229"/>
      <c r="L64" s="32"/>
    </row>
    <row r="65" spans="1:12" x14ac:dyDescent="0.2">
      <c r="A65" s="33">
        <v>1</v>
      </c>
      <c r="B65" s="17" t="s">
        <v>351</v>
      </c>
      <c r="C65" s="18"/>
      <c r="D65" s="34" t="s">
        <v>91</v>
      </c>
      <c r="E65" s="37">
        <v>2.7</v>
      </c>
      <c r="F65" s="172">
        <v>2.9</v>
      </c>
      <c r="G65" s="172">
        <v>7.4</v>
      </c>
      <c r="H65" s="241">
        <v>3</v>
      </c>
      <c r="I65" s="12">
        <v>7.4</v>
      </c>
      <c r="J65" s="11">
        <v>2.7</v>
      </c>
      <c r="K65" s="195">
        <v>4</v>
      </c>
      <c r="L65" s="567" t="s">
        <v>73</v>
      </c>
    </row>
    <row r="66" spans="1:12" x14ac:dyDescent="0.2">
      <c r="A66" s="35">
        <v>2</v>
      </c>
      <c r="B66" s="17" t="s">
        <v>95</v>
      </c>
      <c r="C66" s="18"/>
      <c r="D66" s="19" t="s">
        <v>91</v>
      </c>
      <c r="E66" s="158" t="s">
        <v>584</v>
      </c>
      <c r="F66" s="158" t="s">
        <v>584</v>
      </c>
      <c r="G66" s="158" t="s">
        <v>584</v>
      </c>
      <c r="H66" s="207" t="s">
        <v>584</v>
      </c>
      <c r="I66" s="23" t="s">
        <v>584</v>
      </c>
      <c r="J66" s="24" t="s">
        <v>584</v>
      </c>
      <c r="K66" s="197" t="s">
        <v>584</v>
      </c>
      <c r="L66" s="568"/>
    </row>
    <row r="67" spans="1:12" x14ac:dyDescent="0.2">
      <c r="A67" s="35">
        <v>3</v>
      </c>
      <c r="B67" s="437" t="s">
        <v>720</v>
      </c>
      <c r="C67" s="18"/>
      <c r="D67" s="19" t="s">
        <v>91</v>
      </c>
      <c r="E67" s="37" t="s">
        <v>494</v>
      </c>
      <c r="F67" s="37">
        <v>0.6</v>
      </c>
      <c r="G67" s="37" t="s">
        <v>494</v>
      </c>
      <c r="H67" s="208">
        <v>1.2</v>
      </c>
      <c r="I67" s="12">
        <v>1.2</v>
      </c>
      <c r="J67" s="11" t="s">
        <v>494</v>
      </c>
      <c r="K67" s="195" t="s">
        <v>494</v>
      </c>
      <c r="L67" s="568"/>
    </row>
    <row r="68" spans="1:12" x14ac:dyDescent="0.2">
      <c r="A68" s="35">
        <v>4</v>
      </c>
      <c r="B68" s="437" t="s">
        <v>721</v>
      </c>
      <c r="C68" s="18"/>
      <c r="D68" s="19" t="s">
        <v>91</v>
      </c>
      <c r="E68" s="37">
        <v>1.7</v>
      </c>
      <c r="F68" s="37">
        <v>1.6</v>
      </c>
      <c r="G68" s="37">
        <v>3.3</v>
      </c>
      <c r="H68" s="208">
        <v>1.7</v>
      </c>
      <c r="I68" s="12">
        <v>3.3</v>
      </c>
      <c r="J68" s="11">
        <v>1.6</v>
      </c>
      <c r="K68" s="195">
        <v>2.1</v>
      </c>
      <c r="L68" s="568"/>
    </row>
    <row r="69" spans="1:12" x14ac:dyDescent="0.2">
      <c r="A69" s="35">
        <v>5</v>
      </c>
      <c r="B69" s="437" t="s">
        <v>97</v>
      </c>
      <c r="C69" s="18"/>
      <c r="D69" s="19" t="s">
        <v>91</v>
      </c>
      <c r="E69" s="179">
        <v>11</v>
      </c>
      <c r="F69" s="179">
        <v>8.6</v>
      </c>
      <c r="G69" s="179">
        <v>8.6999999999999993</v>
      </c>
      <c r="H69" s="202">
        <v>11</v>
      </c>
      <c r="I69" s="21">
        <v>11</v>
      </c>
      <c r="J69" s="11">
        <v>8.6</v>
      </c>
      <c r="K69" s="195">
        <v>9.7999999999999989</v>
      </c>
      <c r="L69" s="568"/>
    </row>
    <row r="70" spans="1:12" x14ac:dyDescent="0.2">
      <c r="A70" s="35">
        <v>6</v>
      </c>
      <c r="B70" s="437" t="s">
        <v>685</v>
      </c>
      <c r="C70" s="18"/>
      <c r="D70" s="19" t="s">
        <v>91</v>
      </c>
      <c r="E70" s="179">
        <v>2</v>
      </c>
      <c r="F70" s="179">
        <v>1</v>
      </c>
      <c r="G70" s="179">
        <v>4</v>
      </c>
      <c r="H70" s="20" t="s">
        <v>503</v>
      </c>
      <c r="I70" s="21">
        <v>4</v>
      </c>
      <c r="J70" s="20" t="s">
        <v>503</v>
      </c>
      <c r="K70" s="196">
        <v>2</v>
      </c>
      <c r="L70" s="568"/>
    </row>
    <row r="71" spans="1:12" x14ac:dyDescent="0.2">
      <c r="A71" s="35">
        <v>7</v>
      </c>
      <c r="B71" s="17" t="s">
        <v>92</v>
      </c>
      <c r="C71" s="18"/>
      <c r="D71" s="19" t="s">
        <v>91</v>
      </c>
      <c r="E71" s="179">
        <v>11</v>
      </c>
      <c r="F71" s="36">
        <v>17</v>
      </c>
      <c r="G71" s="36">
        <v>17</v>
      </c>
      <c r="H71" s="10">
        <v>12</v>
      </c>
      <c r="I71" s="21">
        <v>17</v>
      </c>
      <c r="J71" s="20">
        <v>11</v>
      </c>
      <c r="K71" s="196">
        <v>14</v>
      </c>
      <c r="L71" s="568"/>
    </row>
    <row r="72" spans="1:12" x14ac:dyDescent="0.2">
      <c r="A72" s="35">
        <v>8</v>
      </c>
      <c r="B72" s="17" t="s">
        <v>89</v>
      </c>
      <c r="C72" s="18"/>
      <c r="D72" s="19" t="s">
        <v>91</v>
      </c>
      <c r="E72" s="68">
        <v>0.1</v>
      </c>
      <c r="F72" s="36">
        <v>0.15</v>
      </c>
      <c r="G72" s="36">
        <v>0.28000000000000003</v>
      </c>
      <c r="H72" s="10">
        <v>0.23</v>
      </c>
      <c r="I72" s="27">
        <v>0.28000000000000003</v>
      </c>
      <c r="J72" s="25">
        <v>0.1</v>
      </c>
      <c r="K72" s="198">
        <v>0.19</v>
      </c>
      <c r="L72" s="568"/>
    </row>
    <row r="73" spans="1:12" x14ac:dyDescent="0.2">
      <c r="A73" s="35">
        <v>9</v>
      </c>
      <c r="B73" s="17" t="s">
        <v>90</v>
      </c>
      <c r="C73" s="18"/>
      <c r="D73" s="19" t="s">
        <v>91</v>
      </c>
      <c r="E73" s="158">
        <v>7.0000000000000001E-3</v>
      </c>
      <c r="F73" s="158">
        <v>1.0999999999999999E-2</v>
      </c>
      <c r="G73" s="158">
        <v>2.1000000000000001E-2</v>
      </c>
      <c r="H73" s="158">
        <v>1.6E-2</v>
      </c>
      <c r="I73" s="23">
        <v>2.1000000000000001E-2</v>
      </c>
      <c r="J73" s="24">
        <v>7.0000000000000001E-3</v>
      </c>
      <c r="K73" s="197">
        <v>1.4E-2</v>
      </c>
      <c r="L73" s="568"/>
    </row>
    <row r="74" spans="1:12" x14ac:dyDescent="0.2">
      <c r="A74" s="35">
        <v>10</v>
      </c>
      <c r="B74" s="17" t="s">
        <v>481</v>
      </c>
      <c r="C74" s="18"/>
      <c r="D74" s="19" t="s">
        <v>713</v>
      </c>
      <c r="E74" s="179">
        <v>16</v>
      </c>
      <c r="F74" s="179">
        <v>50</v>
      </c>
      <c r="G74" s="179">
        <v>450</v>
      </c>
      <c r="H74" s="179">
        <v>100</v>
      </c>
      <c r="I74" s="21">
        <v>450</v>
      </c>
      <c r="J74" s="20">
        <v>16</v>
      </c>
      <c r="K74" s="196">
        <v>150</v>
      </c>
      <c r="L74" s="568"/>
    </row>
    <row r="75" spans="1:12" x14ac:dyDescent="0.2">
      <c r="A75" s="35">
        <v>11</v>
      </c>
      <c r="B75" s="17" t="s">
        <v>93</v>
      </c>
      <c r="C75" s="18"/>
      <c r="D75" s="19" t="s">
        <v>118</v>
      </c>
      <c r="E75" s="179">
        <v>17</v>
      </c>
      <c r="F75" s="37">
        <v>91</v>
      </c>
      <c r="G75" s="37">
        <v>680</v>
      </c>
      <c r="H75" s="179">
        <v>170</v>
      </c>
      <c r="I75" s="47">
        <v>680</v>
      </c>
      <c r="J75" s="11">
        <v>17</v>
      </c>
      <c r="K75" s="196">
        <v>240</v>
      </c>
      <c r="L75" s="568"/>
    </row>
    <row r="76" spans="1:12" ht="13.8" thickBot="1" x14ac:dyDescent="0.25">
      <c r="A76" s="38">
        <v>12</v>
      </c>
      <c r="B76" s="39" t="s">
        <v>96</v>
      </c>
      <c r="C76" s="40"/>
      <c r="D76" s="41" t="s">
        <v>91</v>
      </c>
      <c r="E76" s="174" t="s">
        <v>502</v>
      </c>
      <c r="F76" s="566">
        <v>0.02</v>
      </c>
      <c r="G76" s="566">
        <v>0.04</v>
      </c>
      <c r="H76" s="566">
        <v>0.02</v>
      </c>
      <c r="I76" s="53">
        <v>0.04</v>
      </c>
      <c r="J76" s="149" t="s">
        <v>502</v>
      </c>
      <c r="K76" s="206">
        <v>0.02</v>
      </c>
      <c r="L76" s="572"/>
    </row>
    <row r="77" spans="1:12" ht="13.8" thickBot="1" x14ac:dyDescent="0.25">
      <c r="A77" s="587" t="s">
        <v>688</v>
      </c>
      <c r="B77" s="588"/>
      <c r="C77" s="588"/>
      <c r="D77" s="589"/>
      <c r="E77" s="49" t="s">
        <v>511</v>
      </c>
      <c r="F77" s="150" t="s">
        <v>539</v>
      </c>
      <c r="G77" s="161" t="s">
        <v>544</v>
      </c>
      <c r="H77" s="560" t="s">
        <v>364</v>
      </c>
      <c r="I77" s="2"/>
      <c r="J77" s="43"/>
      <c r="K77" s="43"/>
    </row>
    <row r="78" spans="1:12" x14ac:dyDescent="0.2">
      <c r="A78" s="2"/>
      <c r="B78" s="44" t="s">
        <v>98</v>
      </c>
      <c r="C78" s="45"/>
      <c r="D78" s="45"/>
      <c r="E78" s="45"/>
      <c r="F78" s="45"/>
      <c r="G78" s="45"/>
      <c r="H78" s="45"/>
      <c r="I78" s="2"/>
      <c r="J78" s="2"/>
      <c r="K78" s="2"/>
      <c r="L78" s="45"/>
    </row>
    <row r="79" spans="1:12" x14ac:dyDescent="0.2">
      <c r="A79" s="2"/>
      <c r="F79" s="2"/>
      <c r="G79" s="2"/>
      <c r="H79" s="2"/>
      <c r="I79" s="2"/>
      <c r="J79" s="2"/>
      <c r="K79" s="2"/>
    </row>
  </sheetData>
  <mergeCells count="78">
    <mergeCell ref="A64:C64"/>
    <mergeCell ref="A77:D77"/>
    <mergeCell ref="B58:C58"/>
    <mergeCell ref="B59:C59"/>
    <mergeCell ref="B60:C60"/>
    <mergeCell ref="B61:C61"/>
    <mergeCell ref="B52:C52"/>
    <mergeCell ref="B62:C62"/>
    <mergeCell ref="B63:C63"/>
    <mergeCell ref="B53:C53"/>
    <mergeCell ref="B54:C54"/>
    <mergeCell ref="B55:C55"/>
    <mergeCell ref="B56:C56"/>
    <mergeCell ref="B57:C57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3:C23"/>
    <mergeCell ref="B24:C24"/>
    <mergeCell ref="B25:C25"/>
    <mergeCell ref="B21:C21"/>
    <mergeCell ref="B26:C26"/>
    <mergeCell ref="B17:C17"/>
    <mergeCell ref="B18:C18"/>
    <mergeCell ref="B19:C19"/>
    <mergeCell ref="B20:C20"/>
    <mergeCell ref="B22:C22"/>
    <mergeCell ref="B15:C15"/>
    <mergeCell ref="B16:C16"/>
    <mergeCell ref="A12:C12"/>
    <mergeCell ref="B13:C13"/>
    <mergeCell ref="B14:C14"/>
    <mergeCell ref="E3:G3"/>
    <mergeCell ref="E4:G4"/>
    <mergeCell ref="I6:I9"/>
    <mergeCell ref="C9:D9"/>
    <mergeCell ref="C10:D10"/>
    <mergeCell ref="C7:D7"/>
    <mergeCell ref="C8:D8"/>
    <mergeCell ref="A4:B4"/>
    <mergeCell ref="A6:B11"/>
    <mergeCell ref="C6:D6"/>
    <mergeCell ref="C11:D11"/>
    <mergeCell ref="K6:K9"/>
    <mergeCell ref="J6:J9"/>
    <mergeCell ref="L6:L11"/>
    <mergeCell ref="L53:L57"/>
    <mergeCell ref="L58:L63"/>
    <mergeCell ref="L65:L76"/>
    <mergeCell ref="L15:L20"/>
    <mergeCell ref="L26:L32"/>
    <mergeCell ref="L33:L43"/>
    <mergeCell ref="L21:L25"/>
    <mergeCell ref="L44:L49"/>
    <mergeCell ref="L50:L52"/>
    <mergeCell ref="L13:L14"/>
  </mergeCells>
  <phoneticPr fontId="2"/>
  <conditionalFormatting sqref="E75:K75">
    <cfRule type="expression" dxfId="10" priority="1">
      <formula>E75&lt;10</formula>
    </cfRule>
    <cfRule type="expression" dxfId="9" priority="2">
      <formula>E75&gt;=10</formula>
    </cfRule>
  </conditionalFormatting>
  <pageMargins left="0.78740157480314965" right="0.39370078740157483" top="0.39370078740157483" bottom="0.19685039370078741" header="0" footer="0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79"/>
  <sheetViews>
    <sheetView zoomScale="90" zoomScaleNormal="90" workbookViewId="0">
      <pane xSplit="4" ySplit="8" topLeftCell="E56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1" width="8.6640625" style="1" customWidth="1"/>
    <col min="12" max="12" width="13.44140625" style="2" customWidth="1"/>
    <col min="13" max="13" width="9" style="236"/>
  </cols>
  <sheetData>
    <row r="1" spans="1:12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236"/>
    </row>
    <row r="2" spans="1:12" ht="13.8" thickBot="1" x14ac:dyDescent="0.25">
      <c r="B2" s="3"/>
    </row>
    <row r="3" spans="1:12" ht="13.8" thickBot="1" x14ac:dyDescent="0.25">
      <c r="A3" s="2"/>
      <c r="B3" s="4"/>
      <c r="C3" s="5"/>
      <c r="D3" s="2"/>
      <c r="E3" s="603" t="s">
        <v>1</v>
      </c>
      <c r="F3" s="604"/>
      <c r="G3" s="605"/>
      <c r="H3" s="511"/>
      <c r="I3" s="2"/>
      <c r="J3" s="2"/>
      <c r="K3" s="2"/>
    </row>
    <row r="4" spans="1:12" ht="15" thickBot="1" x14ac:dyDescent="0.25">
      <c r="A4" s="595" t="s">
        <v>2</v>
      </c>
      <c r="B4" s="596"/>
      <c r="C4" s="320" t="s">
        <v>676</v>
      </c>
      <c r="D4" s="2"/>
      <c r="E4" s="606" t="s">
        <v>664</v>
      </c>
      <c r="F4" s="607"/>
      <c r="G4" s="608"/>
      <c r="H4" s="512"/>
      <c r="I4" s="2"/>
      <c r="J4" s="2"/>
      <c r="K4" s="2"/>
    </row>
    <row r="5" spans="1:12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597" t="s">
        <v>138</v>
      </c>
      <c r="B6" s="598"/>
      <c r="C6" s="601" t="s">
        <v>5</v>
      </c>
      <c r="D6" s="602"/>
      <c r="E6" s="8">
        <v>45791</v>
      </c>
      <c r="F6" s="8">
        <v>45847</v>
      </c>
      <c r="G6" s="8">
        <v>45903</v>
      </c>
      <c r="H6" s="184">
        <v>45966</v>
      </c>
      <c r="I6" s="582" t="s">
        <v>6</v>
      </c>
      <c r="J6" s="579" t="s">
        <v>7</v>
      </c>
      <c r="K6" s="573" t="s">
        <v>8</v>
      </c>
      <c r="L6" s="576" t="s">
        <v>9</v>
      </c>
    </row>
    <row r="7" spans="1:12" x14ac:dyDescent="0.2">
      <c r="A7" s="599"/>
      <c r="B7" s="600"/>
      <c r="C7" s="585" t="s">
        <v>10</v>
      </c>
      <c r="D7" s="586"/>
      <c r="E7" s="9">
        <v>0.47222222222222227</v>
      </c>
      <c r="F7" s="9">
        <v>0.54513888888888895</v>
      </c>
      <c r="G7" s="9">
        <v>0.55902777777777779</v>
      </c>
      <c r="H7" s="186">
        <v>0.57291666666666663</v>
      </c>
      <c r="I7" s="583"/>
      <c r="J7" s="580"/>
      <c r="K7" s="574"/>
      <c r="L7" s="577"/>
    </row>
    <row r="8" spans="1:12" x14ac:dyDescent="0.2">
      <c r="A8" s="599"/>
      <c r="B8" s="600"/>
      <c r="C8" s="585" t="s">
        <v>11</v>
      </c>
      <c r="D8" s="586"/>
      <c r="E8" s="9" t="s">
        <v>489</v>
      </c>
      <c r="F8" s="9" t="s">
        <v>492</v>
      </c>
      <c r="G8" s="10" t="s">
        <v>489</v>
      </c>
      <c r="H8" s="9" t="s">
        <v>489</v>
      </c>
      <c r="I8" s="583"/>
      <c r="J8" s="580"/>
      <c r="K8" s="574"/>
      <c r="L8" s="577"/>
    </row>
    <row r="9" spans="1:12" x14ac:dyDescent="0.2">
      <c r="A9" s="599"/>
      <c r="B9" s="600"/>
      <c r="C9" s="585" t="s">
        <v>12</v>
      </c>
      <c r="D9" s="586"/>
      <c r="E9" s="10" t="s">
        <v>492</v>
      </c>
      <c r="F9" s="10" t="s">
        <v>492</v>
      </c>
      <c r="G9" s="10" t="s">
        <v>716</v>
      </c>
      <c r="H9" s="10" t="s">
        <v>492</v>
      </c>
      <c r="I9" s="584"/>
      <c r="J9" s="581"/>
      <c r="K9" s="575"/>
      <c r="L9" s="577"/>
    </row>
    <row r="10" spans="1:12" x14ac:dyDescent="0.2">
      <c r="A10" s="599"/>
      <c r="B10" s="600"/>
      <c r="C10" s="585" t="s">
        <v>13</v>
      </c>
      <c r="D10" s="586"/>
      <c r="E10" s="11">
        <v>22</v>
      </c>
      <c r="F10" s="11">
        <v>27.8</v>
      </c>
      <c r="G10" s="11">
        <v>28.8</v>
      </c>
      <c r="H10" s="188">
        <v>13</v>
      </c>
      <c r="I10" s="12">
        <f>MAXA(E10:H10)</f>
        <v>28.8</v>
      </c>
      <c r="J10" s="11">
        <f>MINA(E10:H10)</f>
        <v>13</v>
      </c>
      <c r="K10" s="195">
        <f>AVERAGEA(E10:H10)</f>
        <v>22.9</v>
      </c>
      <c r="L10" s="577"/>
    </row>
    <row r="11" spans="1:12" ht="13.8" thickBot="1" x14ac:dyDescent="0.25">
      <c r="A11" s="599"/>
      <c r="B11" s="600"/>
      <c r="C11" s="585" t="s">
        <v>14</v>
      </c>
      <c r="D11" s="586"/>
      <c r="E11" s="11">
        <v>10.4</v>
      </c>
      <c r="F11" s="11">
        <v>18.5</v>
      </c>
      <c r="G11" s="11">
        <v>20.3</v>
      </c>
      <c r="H11" s="188">
        <v>10.199999999999999</v>
      </c>
      <c r="I11" s="12">
        <f>MAXA(E11:H11)</f>
        <v>20.3</v>
      </c>
      <c r="J11" s="11">
        <f>MINA(E11:H11)</f>
        <v>10.199999999999999</v>
      </c>
      <c r="K11" s="195">
        <f>AVERAGEA(E11:H11)</f>
        <v>14.850000000000001</v>
      </c>
      <c r="L11" s="578"/>
    </row>
    <row r="12" spans="1:12" x14ac:dyDescent="0.2">
      <c r="A12" s="592" t="s">
        <v>15</v>
      </c>
      <c r="B12" s="593"/>
      <c r="C12" s="593"/>
      <c r="D12" s="13" t="s">
        <v>16</v>
      </c>
      <c r="E12" s="299"/>
      <c r="F12" s="141" t="s">
        <v>365</v>
      </c>
      <c r="G12" s="141" t="s">
        <v>366</v>
      </c>
      <c r="H12" s="300"/>
      <c r="I12" s="238"/>
      <c r="J12" s="239"/>
      <c r="K12" s="240"/>
      <c r="L12" s="15"/>
    </row>
    <row r="13" spans="1:12" x14ac:dyDescent="0.2">
      <c r="A13" s="16">
        <v>1</v>
      </c>
      <c r="B13" s="570" t="s">
        <v>17</v>
      </c>
      <c r="C13" s="571"/>
      <c r="D13" s="19" t="s">
        <v>18</v>
      </c>
      <c r="E13" s="20">
        <v>12</v>
      </c>
      <c r="F13" s="20">
        <v>320</v>
      </c>
      <c r="G13" s="20">
        <v>270</v>
      </c>
      <c r="H13" s="20">
        <v>16</v>
      </c>
      <c r="I13" s="21">
        <v>320</v>
      </c>
      <c r="J13" s="20">
        <v>12</v>
      </c>
      <c r="K13" s="196">
        <v>150</v>
      </c>
      <c r="L13" s="567" t="s">
        <v>19</v>
      </c>
    </row>
    <row r="14" spans="1:12" x14ac:dyDescent="0.2">
      <c r="A14" s="16">
        <v>2</v>
      </c>
      <c r="B14" s="570" t="s">
        <v>20</v>
      </c>
      <c r="C14" s="571"/>
      <c r="D14" s="22" t="s">
        <v>21</v>
      </c>
      <c r="E14" s="10" t="s">
        <v>500</v>
      </c>
      <c r="F14" s="20" t="s">
        <v>500</v>
      </c>
      <c r="G14" s="20" t="s">
        <v>500</v>
      </c>
      <c r="H14" s="20" t="s">
        <v>500</v>
      </c>
      <c r="I14" s="23" t="s">
        <v>22</v>
      </c>
      <c r="J14" s="24" t="s">
        <v>22</v>
      </c>
      <c r="K14" s="197" t="s">
        <v>22</v>
      </c>
      <c r="L14" s="569"/>
    </row>
    <row r="15" spans="1:12" x14ac:dyDescent="0.2">
      <c r="A15" s="16">
        <v>3</v>
      </c>
      <c r="B15" s="570" t="s">
        <v>23</v>
      </c>
      <c r="C15" s="571"/>
      <c r="D15" s="19" t="s">
        <v>24</v>
      </c>
      <c r="E15" s="369"/>
      <c r="F15" s="369"/>
      <c r="G15" s="11"/>
      <c r="H15" s="195"/>
      <c r="I15" s="23" t="s">
        <v>22</v>
      </c>
      <c r="J15" s="24" t="s">
        <v>22</v>
      </c>
      <c r="K15" s="24" t="s">
        <v>22</v>
      </c>
      <c r="L15" s="567" t="s">
        <v>25</v>
      </c>
    </row>
    <row r="16" spans="1:12" x14ac:dyDescent="0.2">
      <c r="A16" s="16">
        <v>4</v>
      </c>
      <c r="B16" s="570" t="s">
        <v>26</v>
      </c>
      <c r="C16" s="571"/>
      <c r="D16" s="19" t="s">
        <v>24</v>
      </c>
      <c r="E16" s="369"/>
      <c r="F16" s="369"/>
      <c r="G16" s="11"/>
      <c r="H16" s="195"/>
      <c r="I16" s="23" t="s">
        <v>22</v>
      </c>
      <c r="J16" s="24" t="s">
        <v>22</v>
      </c>
      <c r="K16" s="24" t="s">
        <v>22</v>
      </c>
      <c r="L16" s="568"/>
    </row>
    <row r="17" spans="1:12" x14ac:dyDescent="0.2">
      <c r="A17" s="16">
        <v>5</v>
      </c>
      <c r="B17" s="570" t="s">
        <v>28</v>
      </c>
      <c r="C17" s="571"/>
      <c r="D17" s="19" t="s">
        <v>24</v>
      </c>
      <c r="E17" s="369"/>
      <c r="F17" s="369"/>
      <c r="G17" s="11"/>
      <c r="H17" s="195"/>
      <c r="I17" s="23" t="s">
        <v>22</v>
      </c>
      <c r="J17" s="24" t="s">
        <v>22</v>
      </c>
      <c r="K17" s="24" t="s">
        <v>22</v>
      </c>
      <c r="L17" s="568"/>
    </row>
    <row r="18" spans="1:12" x14ac:dyDescent="0.2">
      <c r="A18" s="16">
        <v>6</v>
      </c>
      <c r="B18" s="570" t="s">
        <v>29</v>
      </c>
      <c r="C18" s="571"/>
      <c r="D18" s="19" t="s">
        <v>24</v>
      </c>
      <c r="E18" s="369"/>
      <c r="F18" s="369"/>
      <c r="G18" s="11"/>
      <c r="H18" s="195"/>
      <c r="I18" s="23" t="s">
        <v>22</v>
      </c>
      <c r="J18" s="24" t="s">
        <v>22</v>
      </c>
      <c r="K18" s="24" t="s">
        <v>22</v>
      </c>
      <c r="L18" s="568"/>
    </row>
    <row r="19" spans="1:12" x14ac:dyDescent="0.2">
      <c r="A19" s="16">
        <v>7</v>
      </c>
      <c r="B19" s="570" t="s">
        <v>31</v>
      </c>
      <c r="C19" s="571"/>
      <c r="D19" s="19" t="s">
        <v>24</v>
      </c>
      <c r="E19" s="369"/>
      <c r="F19" s="369"/>
      <c r="G19" s="11"/>
      <c r="H19" s="195"/>
      <c r="I19" s="23" t="s">
        <v>22</v>
      </c>
      <c r="J19" s="24" t="s">
        <v>22</v>
      </c>
      <c r="K19" s="24" t="s">
        <v>22</v>
      </c>
      <c r="L19" s="568"/>
    </row>
    <row r="20" spans="1:12" x14ac:dyDescent="0.2">
      <c r="A20" s="16">
        <v>8</v>
      </c>
      <c r="B20" s="570" t="s">
        <v>33</v>
      </c>
      <c r="C20" s="571"/>
      <c r="D20" s="19" t="s">
        <v>24</v>
      </c>
      <c r="E20" s="369"/>
      <c r="F20" s="369"/>
      <c r="G20" s="11"/>
      <c r="H20" s="195"/>
      <c r="I20" s="23" t="s">
        <v>22</v>
      </c>
      <c r="J20" s="24" t="s">
        <v>22</v>
      </c>
      <c r="K20" s="24" t="s">
        <v>22</v>
      </c>
      <c r="L20" s="569"/>
    </row>
    <row r="21" spans="1:12" x14ac:dyDescent="0.2">
      <c r="A21" s="16">
        <v>9</v>
      </c>
      <c r="B21" s="570" t="s">
        <v>348</v>
      </c>
      <c r="C21" s="571"/>
      <c r="D21" s="19" t="s">
        <v>24</v>
      </c>
      <c r="E21" s="369"/>
      <c r="F21" s="369"/>
      <c r="G21" s="11"/>
      <c r="H21" s="195"/>
      <c r="I21" s="23" t="s">
        <v>22</v>
      </c>
      <c r="J21" s="24" t="s">
        <v>22</v>
      </c>
      <c r="K21" s="24" t="s">
        <v>22</v>
      </c>
      <c r="L21" s="567" t="s">
        <v>39</v>
      </c>
    </row>
    <row r="22" spans="1:12" x14ac:dyDescent="0.2">
      <c r="A22" s="16">
        <v>10</v>
      </c>
      <c r="B22" s="570" t="s">
        <v>34</v>
      </c>
      <c r="C22" s="571"/>
      <c r="D22" s="19" t="s">
        <v>24</v>
      </c>
      <c r="E22" s="369"/>
      <c r="F22" s="369"/>
      <c r="G22" s="11"/>
      <c r="H22" s="195"/>
      <c r="I22" s="23" t="s">
        <v>22</v>
      </c>
      <c r="J22" s="24" t="s">
        <v>22</v>
      </c>
      <c r="K22" s="191" t="s">
        <v>22</v>
      </c>
      <c r="L22" s="568"/>
    </row>
    <row r="23" spans="1:12" x14ac:dyDescent="0.2">
      <c r="A23" s="16">
        <v>11</v>
      </c>
      <c r="B23" s="570" t="s">
        <v>37</v>
      </c>
      <c r="C23" s="571"/>
      <c r="D23" s="19" t="s">
        <v>24</v>
      </c>
      <c r="E23" s="12" t="s">
        <v>491</v>
      </c>
      <c r="F23" s="11">
        <v>0.1</v>
      </c>
      <c r="G23" s="11">
        <v>0.2</v>
      </c>
      <c r="H23" s="11">
        <v>0.2</v>
      </c>
      <c r="I23" s="12">
        <v>0.2</v>
      </c>
      <c r="J23" s="11" t="s">
        <v>491</v>
      </c>
      <c r="K23" s="195">
        <v>0.1</v>
      </c>
      <c r="L23" s="568"/>
    </row>
    <row r="24" spans="1:12" x14ac:dyDescent="0.2">
      <c r="A24" s="16">
        <v>12</v>
      </c>
      <c r="B24" s="570" t="s">
        <v>40</v>
      </c>
      <c r="C24" s="571"/>
      <c r="D24" s="19" t="s">
        <v>24</v>
      </c>
      <c r="E24" s="369"/>
      <c r="F24" s="369"/>
      <c r="G24" s="11"/>
      <c r="H24" s="195"/>
      <c r="I24" s="23" t="s">
        <v>22</v>
      </c>
      <c r="J24" s="24" t="s">
        <v>22</v>
      </c>
      <c r="K24" s="24" t="s">
        <v>22</v>
      </c>
      <c r="L24" s="568"/>
    </row>
    <row r="25" spans="1:12" x14ac:dyDescent="0.2">
      <c r="A25" s="16">
        <v>13</v>
      </c>
      <c r="B25" s="570" t="s">
        <v>41</v>
      </c>
      <c r="C25" s="571"/>
      <c r="D25" s="19" t="s">
        <v>24</v>
      </c>
      <c r="E25" s="369"/>
      <c r="F25" s="369"/>
      <c r="G25" s="11"/>
      <c r="H25" s="195"/>
      <c r="I25" s="23" t="s">
        <v>22</v>
      </c>
      <c r="J25" s="24" t="s">
        <v>22</v>
      </c>
      <c r="K25" s="24" t="s">
        <v>22</v>
      </c>
      <c r="L25" s="569"/>
    </row>
    <row r="26" spans="1:12" x14ac:dyDescent="0.2">
      <c r="A26" s="16">
        <v>14</v>
      </c>
      <c r="B26" s="570" t="s">
        <v>42</v>
      </c>
      <c r="C26" s="571"/>
      <c r="D26" s="19" t="s">
        <v>24</v>
      </c>
      <c r="E26" s="369"/>
      <c r="F26" s="369"/>
      <c r="G26" s="11"/>
      <c r="H26" s="195"/>
      <c r="I26" s="23" t="s">
        <v>22</v>
      </c>
      <c r="J26" s="24" t="s">
        <v>22</v>
      </c>
      <c r="K26" s="24" t="s">
        <v>22</v>
      </c>
      <c r="L26" s="567" t="s">
        <v>44</v>
      </c>
    </row>
    <row r="27" spans="1:12" ht="13.5" customHeight="1" x14ac:dyDescent="0.2">
      <c r="A27" s="16">
        <v>15</v>
      </c>
      <c r="B27" s="570" t="s">
        <v>45</v>
      </c>
      <c r="C27" s="571"/>
      <c r="D27" s="19" t="s">
        <v>24</v>
      </c>
      <c r="E27" s="369"/>
      <c r="F27" s="369"/>
      <c r="G27" s="11"/>
      <c r="H27" s="195"/>
      <c r="I27" s="23" t="s">
        <v>22</v>
      </c>
      <c r="J27" s="24" t="s">
        <v>22</v>
      </c>
      <c r="K27" s="24" t="s">
        <v>22</v>
      </c>
      <c r="L27" s="568"/>
    </row>
    <row r="28" spans="1:12" ht="24" customHeight="1" x14ac:dyDescent="0.2">
      <c r="A28" s="16">
        <v>16</v>
      </c>
      <c r="B28" s="611" t="s">
        <v>352</v>
      </c>
      <c r="C28" s="612"/>
      <c r="D28" s="19" t="s">
        <v>24</v>
      </c>
      <c r="E28" s="369"/>
      <c r="F28" s="369"/>
      <c r="G28" s="11"/>
      <c r="H28" s="195"/>
      <c r="I28" s="23" t="s">
        <v>22</v>
      </c>
      <c r="J28" s="24" t="s">
        <v>22</v>
      </c>
      <c r="K28" s="24" t="s">
        <v>22</v>
      </c>
      <c r="L28" s="568"/>
    </row>
    <row r="29" spans="1:12" x14ac:dyDescent="0.2">
      <c r="A29" s="16">
        <v>17</v>
      </c>
      <c r="B29" s="570" t="s">
        <v>47</v>
      </c>
      <c r="C29" s="571"/>
      <c r="D29" s="19" t="s">
        <v>24</v>
      </c>
      <c r="E29" s="369"/>
      <c r="F29" s="369"/>
      <c r="G29" s="11"/>
      <c r="H29" s="195"/>
      <c r="I29" s="23" t="s">
        <v>22</v>
      </c>
      <c r="J29" s="24" t="s">
        <v>22</v>
      </c>
      <c r="K29" s="24" t="s">
        <v>22</v>
      </c>
      <c r="L29" s="568"/>
    </row>
    <row r="30" spans="1:12" x14ac:dyDescent="0.2">
      <c r="A30" s="16">
        <v>18</v>
      </c>
      <c r="B30" s="570" t="s">
        <v>48</v>
      </c>
      <c r="C30" s="571"/>
      <c r="D30" s="19" t="s">
        <v>24</v>
      </c>
      <c r="E30" s="369"/>
      <c r="F30" s="369"/>
      <c r="G30" s="11"/>
      <c r="H30" s="195"/>
      <c r="I30" s="23" t="s">
        <v>22</v>
      </c>
      <c r="J30" s="24" t="s">
        <v>22</v>
      </c>
      <c r="K30" s="24" t="s">
        <v>22</v>
      </c>
      <c r="L30" s="568"/>
    </row>
    <row r="31" spans="1:12" x14ac:dyDescent="0.2">
      <c r="A31" s="16">
        <v>19</v>
      </c>
      <c r="B31" s="570" t="s">
        <v>49</v>
      </c>
      <c r="C31" s="571"/>
      <c r="D31" s="19" t="s">
        <v>24</v>
      </c>
      <c r="E31" s="369"/>
      <c r="F31" s="369"/>
      <c r="G31" s="11"/>
      <c r="H31" s="195"/>
      <c r="I31" s="23" t="s">
        <v>22</v>
      </c>
      <c r="J31" s="24" t="s">
        <v>22</v>
      </c>
      <c r="K31" s="24" t="s">
        <v>22</v>
      </c>
      <c r="L31" s="568"/>
    </row>
    <row r="32" spans="1:12" x14ac:dyDescent="0.2">
      <c r="A32" s="16">
        <v>20</v>
      </c>
      <c r="B32" s="570" t="s">
        <v>50</v>
      </c>
      <c r="C32" s="571"/>
      <c r="D32" s="19" t="s">
        <v>24</v>
      </c>
      <c r="E32" s="369"/>
      <c r="F32" s="369"/>
      <c r="G32" s="11"/>
      <c r="H32" s="195"/>
      <c r="I32" s="23" t="s">
        <v>22</v>
      </c>
      <c r="J32" s="24" t="s">
        <v>22</v>
      </c>
      <c r="K32" s="24" t="s">
        <v>22</v>
      </c>
      <c r="L32" s="569"/>
    </row>
    <row r="33" spans="1:12" x14ac:dyDescent="0.2">
      <c r="A33" s="16">
        <v>21</v>
      </c>
      <c r="B33" s="570" t="s">
        <v>51</v>
      </c>
      <c r="C33" s="571"/>
      <c r="D33" s="19" t="s">
        <v>24</v>
      </c>
      <c r="E33" s="369"/>
      <c r="F33" s="369"/>
      <c r="G33" s="11"/>
      <c r="H33" s="195"/>
      <c r="I33" s="23" t="s">
        <v>22</v>
      </c>
      <c r="J33" s="24" t="s">
        <v>22</v>
      </c>
      <c r="K33" s="24" t="s">
        <v>22</v>
      </c>
      <c r="L33" s="567" t="s">
        <v>36</v>
      </c>
    </row>
    <row r="34" spans="1:12" x14ac:dyDescent="0.2">
      <c r="A34" s="16">
        <v>22</v>
      </c>
      <c r="B34" s="570" t="s">
        <v>53</v>
      </c>
      <c r="C34" s="571"/>
      <c r="D34" s="19" t="s">
        <v>24</v>
      </c>
      <c r="E34" s="369"/>
      <c r="F34" s="369"/>
      <c r="G34" s="11"/>
      <c r="H34" s="195"/>
      <c r="I34" s="23" t="s">
        <v>22</v>
      </c>
      <c r="J34" s="24" t="s">
        <v>22</v>
      </c>
      <c r="K34" s="24" t="s">
        <v>22</v>
      </c>
      <c r="L34" s="568"/>
    </row>
    <row r="35" spans="1:12" x14ac:dyDescent="0.2">
      <c r="A35" s="16">
        <v>23</v>
      </c>
      <c r="B35" s="570" t="s">
        <v>56</v>
      </c>
      <c r="C35" s="571"/>
      <c r="D35" s="19" t="s">
        <v>24</v>
      </c>
      <c r="E35" s="369"/>
      <c r="F35" s="369"/>
      <c r="G35" s="11"/>
      <c r="H35" s="195"/>
      <c r="I35" s="23" t="s">
        <v>22</v>
      </c>
      <c r="J35" s="24" t="s">
        <v>22</v>
      </c>
      <c r="K35" s="24" t="s">
        <v>22</v>
      </c>
      <c r="L35" s="568"/>
    </row>
    <row r="36" spans="1:12" x14ac:dyDescent="0.2">
      <c r="A36" s="16">
        <v>24</v>
      </c>
      <c r="B36" s="570" t="s">
        <v>57</v>
      </c>
      <c r="C36" s="571"/>
      <c r="D36" s="19" t="s">
        <v>24</v>
      </c>
      <c r="E36" s="369"/>
      <c r="F36" s="369"/>
      <c r="G36" s="11"/>
      <c r="H36" s="195"/>
      <c r="I36" s="23" t="s">
        <v>22</v>
      </c>
      <c r="J36" s="24" t="s">
        <v>22</v>
      </c>
      <c r="K36" s="24" t="s">
        <v>22</v>
      </c>
      <c r="L36" s="568"/>
    </row>
    <row r="37" spans="1:12" x14ac:dyDescent="0.2">
      <c r="A37" s="16">
        <v>25</v>
      </c>
      <c r="B37" s="570" t="s">
        <v>58</v>
      </c>
      <c r="C37" s="571"/>
      <c r="D37" s="19" t="s">
        <v>24</v>
      </c>
      <c r="E37" s="369"/>
      <c r="F37" s="369"/>
      <c r="G37" s="11"/>
      <c r="H37" s="195"/>
      <c r="I37" s="23" t="s">
        <v>22</v>
      </c>
      <c r="J37" s="24" t="s">
        <v>22</v>
      </c>
      <c r="K37" s="24" t="s">
        <v>22</v>
      </c>
      <c r="L37" s="568"/>
    </row>
    <row r="38" spans="1:12" x14ac:dyDescent="0.2">
      <c r="A38" s="16">
        <v>26</v>
      </c>
      <c r="B38" s="570" t="s">
        <v>59</v>
      </c>
      <c r="C38" s="571"/>
      <c r="D38" s="19" t="s">
        <v>24</v>
      </c>
      <c r="E38" s="369"/>
      <c r="F38" s="369"/>
      <c r="G38" s="11"/>
      <c r="H38" s="195"/>
      <c r="I38" s="23" t="s">
        <v>22</v>
      </c>
      <c r="J38" s="24" t="s">
        <v>22</v>
      </c>
      <c r="K38" s="24" t="s">
        <v>22</v>
      </c>
      <c r="L38" s="568"/>
    </row>
    <row r="39" spans="1:12" x14ac:dyDescent="0.2">
      <c r="A39" s="16">
        <v>27</v>
      </c>
      <c r="B39" s="570" t="s">
        <v>60</v>
      </c>
      <c r="C39" s="571"/>
      <c r="D39" s="19" t="s">
        <v>24</v>
      </c>
      <c r="E39" s="369"/>
      <c r="F39" s="369"/>
      <c r="G39" s="11"/>
      <c r="H39" s="195"/>
      <c r="I39" s="23" t="s">
        <v>22</v>
      </c>
      <c r="J39" s="24" t="s">
        <v>22</v>
      </c>
      <c r="K39" s="24" t="s">
        <v>22</v>
      </c>
      <c r="L39" s="568"/>
    </row>
    <row r="40" spans="1:12" x14ac:dyDescent="0.2">
      <c r="A40" s="16">
        <v>28</v>
      </c>
      <c r="B40" s="570" t="s">
        <v>61</v>
      </c>
      <c r="C40" s="571"/>
      <c r="D40" s="19" t="s">
        <v>24</v>
      </c>
      <c r="E40" s="369"/>
      <c r="F40" s="369"/>
      <c r="G40" s="11"/>
      <c r="H40" s="195"/>
      <c r="I40" s="23" t="s">
        <v>22</v>
      </c>
      <c r="J40" s="24" t="s">
        <v>22</v>
      </c>
      <c r="K40" s="24" t="s">
        <v>22</v>
      </c>
      <c r="L40" s="568"/>
    </row>
    <row r="41" spans="1:12" x14ac:dyDescent="0.2">
      <c r="A41" s="16">
        <v>29</v>
      </c>
      <c r="B41" s="570" t="s">
        <v>62</v>
      </c>
      <c r="C41" s="571"/>
      <c r="D41" s="19" t="s">
        <v>24</v>
      </c>
      <c r="E41" s="369"/>
      <c r="F41" s="369"/>
      <c r="G41" s="11"/>
      <c r="H41" s="195"/>
      <c r="I41" s="23" t="s">
        <v>22</v>
      </c>
      <c r="J41" s="24" t="s">
        <v>22</v>
      </c>
      <c r="K41" s="24" t="s">
        <v>22</v>
      </c>
      <c r="L41" s="568"/>
    </row>
    <row r="42" spans="1:12" x14ac:dyDescent="0.2">
      <c r="A42" s="16">
        <v>30</v>
      </c>
      <c r="B42" s="570" t="s">
        <v>63</v>
      </c>
      <c r="C42" s="571"/>
      <c r="D42" s="19" t="s">
        <v>24</v>
      </c>
      <c r="E42" s="369"/>
      <c r="F42" s="369"/>
      <c r="G42" s="11"/>
      <c r="H42" s="195"/>
      <c r="I42" s="23" t="s">
        <v>22</v>
      </c>
      <c r="J42" s="24" t="s">
        <v>22</v>
      </c>
      <c r="K42" s="24" t="s">
        <v>22</v>
      </c>
      <c r="L42" s="568"/>
    </row>
    <row r="43" spans="1:12" x14ac:dyDescent="0.2">
      <c r="A43" s="16">
        <v>31</v>
      </c>
      <c r="B43" s="570" t="s">
        <v>64</v>
      </c>
      <c r="C43" s="571"/>
      <c r="D43" s="19" t="s">
        <v>24</v>
      </c>
      <c r="E43" s="369"/>
      <c r="F43" s="369"/>
      <c r="G43" s="11"/>
      <c r="H43" s="195"/>
      <c r="I43" s="23" t="s">
        <v>22</v>
      </c>
      <c r="J43" s="24" t="s">
        <v>22</v>
      </c>
      <c r="K43" s="24" t="s">
        <v>22</v>
      </c>
      <c r="L43" s="569"/>
    </row>
    <row r="44" spans="1:12" x14ac:dyDescent="0.2">
      <c r="A44" s="16">
        <v>32</v>
      </c>
      <c r="B44" s="570" t="s">
        <v>65</v>
      </c>
      <c r="C44" s="571"/>
      <c r="D44" s="19" t="s">
        <v>24</v>
      </c>
      <c r="E44" s="369"/>
      <c r="F44" s="369"/>
      <c r="G44" s="11"/>
      <c r="H44" s="195"/>
      <c r="I44" s="23" t="s">
        <v>22</v>
      </c>
      <c r="J44" s="24" t="s">
        <v>22</v>
      </c>
      <c r="K44" s="24" t="s">
        <v>22</v>
      </c>
      <c r="L44" s="567" t="s">
        <v>25</v>
      </c>
    </row>
    <row r="45" spans="1:12" x14ac:dyDescent="0.2">
      <c r="A45" s="16">
        <v>33</v>
      </c>
      <c r="B45" s="570" t="s">
        <v>66</v>
      </c>
      <c r="C45" s="571"/>
      <c r="D45" s="19" t="s">
        <v>24</v>
      </c>
      <c r="E45" s="369"/>
      <c r="F45" s="369"/>
      <c r="G45" s="11"/>
      <c r="H45" s="195"/>
      <c r="I45" s="23" t="s">
        <v>22</v>
      </c>
      <c r="J45" s="24" t="s">
        <v>22</v>
      </c>
      <c r="K45" s="24" t="s">
        <v>22</v>
      </c>
      <c r="L45" s="568"/>
    </row>
    <row r="46" spans="1:12" x14ac:dyDescent="0.2">
      <c r="A46" s="16">
        <v>34</v>
      </c>
      <c r="B46" s="570" t="s">
        <v>67</v>
      </c>
      <c r="C46" s="571"/>
      <c r="D46" s="19" t="s">
        <v>24</v>
      </c>
      <c r="E46" s="27">
        <v>0.04</v>
      </c>
      <c r="F46" s="25" t="s">
        <v>502</v>
      </c>
      <c r="G46" s="25">
        <v>0.03</v>
      </c>
      <c r="H46" s="25">
        <v>0.05</v>
      </c>
      <c r="I46" s="27">
        <v>0.05</v>
      </c>
      <c r="J46" s="25" t="s">
        <v>502</v>
      </c>
      <c r="K46" s="198">
        <v>3.0000000000000002E-2</v>
      </c>
      <c r="L46" s="568"/>
    </row>
    <row r="47" spans="1:12" x14ac:dyDescent="0.2">
      <c r="A47" s="16">
        <v>35</v>
      </c>
      <c r="B47" s="570" t="s">
        <v>69</v>
      </c>
      <c r="C47" s="571"/>
      <c r="D47" s="19" t="s">
        <v>24</v>
      </c>
      <c r="E47" s="369"/>
      <c r="F47" s="369"/>
      <c r="G47" s="11"/>
      <c r="H47" s="195"/>
      <c r="I47" s="23" t="s">
        <v>22</v>
      </c>
      <c r="J47" s="24" t="s">
        <v>22</v>
      </c>
      <c r="K47" s="24" t="s">
        <v>22</v>
      </c>
      <c r="L47" s="568"/>
    </row>
    <row r="48" spans="1:12" x14ac:dyDescent="0.2">
      <c r="A48" s="16">
        <v>36</v>
      </c>
      <c r="B48" s="570" t="s">
        <v>70</v>
      </c>
      <c r="C48" s="571"/>
      <c r="D48" s="19" t="s">
        <v>24</v>
      </c>
      <c r="E48" s="369"/>
      <c r="F48" s="369"/>
      <c r="G48" s="11"/>
      <c r="H48" s="195"/>
      <c r="I48" s="23" t="s">
        <v>22</v>
      </c>
      <c r="J48" s="24" t="s">
        <v>22</v>
      </c>
      <c r="K48" s="24" t="s">
        <v>22</v>
      </c>
      <c r="L48" s="568"/>
    </row>
    <row r="49" spans="1:12" x14ac:dyDescent="0.2">
      <c r="A49" s="16">
        <v>37</v>
      </c>
      <c r="B49" s="570" t="s">
        <v>71</v>
      </c>
      <c r="C49" s="571"/>
      <c r="D49" s="19" t="s">
        <v>24</v>
      </c>
      <c r="E49" s="23">
        <v>4.0000000000000001E-3</v>
      </c>
      <c r="F49" s="24">
        <v>1E-3</v>
      </c>
      <c r="G49" s="24">
        <v>4.0000000000000001E-3</v>
      </c>
      <c r="H49" s="191">
        <v>4.0000000000000001E-3</v>
      </c>
      <c r="I49" s="23">
        <v>4.0000000000000001E-3</v>
      </c>
      <c r="J49" s="24">
        <v>1E-3</v>
      </c>
      <c r="K49" s="197">
        <v>3.0000000000000001E-3</v>
      </c>
      <c r="L49" s="569"/>
    </row>
    <row r="50" spans="1:12" x14ac:dyDescent="0.2">
      <c r="A50" s="16">
        <v>38</v>
      </c>
      <c r="B50" s="570" t="s">
        <v>72</v>
      </c>
      <c r="C50" s="571"/>
      <c r="D50" s="19" t="s">
        <v>24</v>
      </c>
      <c r="E50" s="12">
        <v>1.8</v>
      </c>
      <c r="F50" s="11">
        <v>2.1</v>
      </c>
      <c r="G50" s="11">
        <v>2</v>
      </c>
      <c r="H50" s="11">
        <v>1.9</v>
      </c>
      <c r="I50" s="12">
        <v>2.1</v>
      </c>
      <c r="J50" s="11">
        <v>1.8</v>
      </c>
      <c r="K50" s="195">
        <v>2</v>
      </c>
      <c r="L50" s="567" t="s">
        <v>39</v>
      </c>
    </row>
    <row r="51" spans="1:12" x14ac:dyDescent="0.2">
      <c r="A51" s="16">
        <v>39</v>
      </c>
      <c r="B51" s="570" t="s">
        <v>361</v>
      </c>
      <c r="C51" s="571"/>
      <c r="D51" s="19" t="s">
        <v>24</v>
      </c>
      <c r="E51" s="21">
        <v>21</v>
      </c>
      <c r="F51" s="20">
        <v>42</v>
      </c>
      <c r="G51" s="20">
        <v>48</v>
      </c>
      <c r="H51" s="20">
        <v>32</v>
      </c>
      <c r="I51" s="21">
        <v>48</v>
      </c>
      <c r="J51" s="20">
        <v>21</v>
      </c>
      <c r="K51" s="196">
        <v>36</v>
      </c>
      <c r="L51" s="568"/>
    </row>
    <row r="52" spans="1:12" x14ac:dyDescent="0.2">
      <c r="A52" s="16">
        <v>40</v>
      </c>
      <c r="B52" s="570" t="s">
        <v>74</v>
      </c>
      <c r="C52" s="571"/>
      <c r="D52" s="19" t="s">
        <v>24</v>
      </c>
      <c r="E52" s="21">
        <v>39</v>
      </c>
      <c r="F52" s="20">
        <v>73</v>
      </c>
      <c r="G52" s="20">
        <v>82</v>
      </c>
      <c r="H52" s="20">
        <v>57</v>
      </c>
      <c r="I52" s="21">
        <v>82</v>
      </c>
      <c r="J52" s="20">
        <v>39</v>
      </c>
      <c r="K52" s="196">
        <v>63</v>
      </c>
      <c r="L52" s="569"/>
    </row>
    <row r="53" spans="1:12" x14ac:dyDescent="0.2">
      <c r="A53" s="16">
        <v>41</v>
      </c>
      <c r="B53" s="570" t="s">
        <v>75</v>
      </c>
      <c r="C53" s="571"/>
      <c r="D53" s="19" t="s">
        <v>24</v>
      </c>
      <c r="E53" s="27" t="s">
        <v>504</v>
      </c>
      <c r="F53" s="25" t="s">
        <v>504</v>
      </c>
      <c r="G53" s="25" t="s">
        <v>504</v>
      </c>
      <c r="H53" s="25" t="s">
        <v>504</v>
      </c>
      <c r="I53" s="27" t="s">
        <v>504</v>
      </c>
      <c r="J53" s="25" t="s">
        <v>504</v>
      </c>
      <c r="K53" s="198" t="s">
        <v>504</v>
      </c>
      <c r="L53" s="567" t="s">
        <v>44</v>
      </c>
    </row>
    <row r="54" spans="1:12" x14ac:dyDescent="0.2">
      <c r="A54" s="16">
        <v>42</v>
      </c>
      <c r="B54" s="570" t="s">
        <v>76</v>
      </c>
      <c r="C54" s="571"/>
      <c r="D54" s="19" t="s">
        <v>24</v>
      </c>
      <c r="E54" s="369"/>
      <c r="F54" s="369"/>
      <c r="G54" s="11"/>
      <c r="H54" s="195"/>
      <c r="I54" s="23" t="s">
        <v>22</v>
      </c>
      <c r="J54" s="24" t="s">
        <v>22</v>
      </c>
      <c r="K54" s="24" t="s">
        <v>22</v>
      </c>
      <c r="L54" s="568"/>
    </row>
    <row r="55" spans="1:12" x14ac:dyDescent="0.2">
      <c r="A55" s="16">
        <v>43</v>
      </c>
      <c r="B55" s="570" t="s">
        <v>77</v>
      </c>
      <c r="C55" s="571"/>
      <c r="D55" s="19" t="s">
        <v>24</v>
      </c>
      <c r="E55" s="369"/>
      <c r="F55" s="369"/>
      <c r="G55" s="11"/>
      <c r="H55" s="195"/>
      <c r="I55" s="23" t="s">
        <v>22</v>
      </c>
      <c r="J55" s="24" t="s">
        <v>22</v>
      </c>
      <c r="K55" s="24" t="s">
        <v>22</v>
      </c>
      <c r="L55" s="568"/>
    </row>
    <row r="56" spans="1:12" x14ac:dyDescent="0.2">
      <c r="A56" s="16">
        <v>44</v>
      </c>
      <c r="B56" s="570" t="s">
        <v>78</v>
      </c>
      <c r="C56" s="571"/>
      <c r="D56" s="19" t="s">
        <v>24</v>
      </c>
      <c r="E56" s="23" t="s">
        <v>80</v>
      </c>
      <c r="F56" s="24" t="s">
        <v>80</v>
      </c>
      <c r="G56" s="24" t="s">
        <v>80</v>
      </c>
      <c r="H56" s="24" t="s">
        <v>80</v>
      </c>
      <c r="I56" s="23" t="s">
        <v>80</v>
      </c>
      <c r="J56" s="24" t="s">
        <v>80</v>
      </c>
      <c r="K56" s="197" t="s">
        <v>80</v>
      </c>
      <c r="L56" s="568"/>
    </row>
    <row r="57" spans="1:12" x14ac:dyDescent="0.2">
      <c r="A57" s="16">
        <v>45</v>
      </c>
      <c r="B57" s="570" t="s">
        <v>81</v>
      </c>
      <c r="C57" s="571"/>
      <c r="D57" s="19" t="s">
        <v>24</v>
      </c>
      <c r="E57" s="369"/>
      <c r="F57" s="369"/>
      <c r="G57" s="11"/>
      <c r="H57" s="195"/>
      <c r="I57" s="23" t="s">
        <v>22</v>
      </c>
      <c r="J57" s="24" t="s">
        <v>22</v>
      </c>
      <c r="K57" s="24" t="s">
        <v>22</v>
      </c>
      <c r="L57" s="569"/>
    </row>
    <row r="58" spans="1:12" x14ac:dyDescent="0.2">
      <c r="A58" s="16">
        <v>46</v>
      </c>
      <c r="B58" s="570" t="s">
        <v>684</v>
      </c>
      <c r="C58" s="571"/>
      <c r="D58" s="19" t="s">
        <v>24</v>
      </c>
      <c r="E58" s="12">
        <v>0.4</v>
      </c>
      <c r="F58" s="11">
        <v>0.3</v>
      </c>
      <c r="G58" s="11">
        <v>0.6</v>
      </c>
      <c r="H58" s="11">
        <v>0.5</v>
      </c>
      <c r="I58" s="12">
        <v>0.6</v>
      </c>
      <c r="J58" s="11">
        <v>0.3</v>
      </c>
      <c r="K58" s="195">
        <v>0.4</v>
      </c>
      <c r="L58" s="567" t="s">
        <v>73</v>
      </c>
    </row>
    <row r="59" spans="1:12" x14ac:dyDescent="0.2">
      <c r="A59" s="16">
        <v>47</v>
      </c>
      <c r="B59" s="570" t="s">
        <v>679</v>
      </c>
      <c r="C59" s="571"/>
      <c r="D59" s="19" t="s">
        <v>22</v>
      </c>
      <c r="E59" s="12">
        <v>7</v>
      </c>
      <c r="F59" s="11">
        <v>7.2</v>
      </c>
      <c r="G59" s="11">
        <v>7.1</v>
      </c>
      <c r="H59" s="11">
        <v>6.8</v>
      </c>
      <c r="I59" s="12">
        <v>7.2</v>
      </c>
      <c r="J59" s="11">
        <v>6.8</v>
      </c>
      <c r="K59" s="195">
        <v>7</v>
      </c>
      <c r="L59" s="568"/>
    </row>
    <row r="60" spans="1:12" x14ac:dyDescent="0.2">
      <c r="A60" s="16">
        <v>48</v>
      </c>
      <c r="B60" s="570" t="s">
        <v>83</v>
      </c>
      <c r="C60" s="571"/>
      <c r="D60" s="19" t="s">
        <v>22</v>
      </c>
      <c r="E60" s="369"/>
      <c r="F60" s="369"/>
      <c r="G60" s="11"/>
      <c r="H60" s="195"/>
      <c r="I60" s="23" t="s">
        <v>22</v>
      </c>
      <c r="J60" s="24" t="s">
        <v>22</v>
      </c>
      <c r="K60" s="24" t="s">
        <v>22</v>
      </c>
      <c r="L60" s="568"/>
    </row>
    <row r="61" spans="1:12" x14ac:dyDescent="0.2">
      <c r="A61" s="16">
        <v>49</v>
      </c>
      <c r="B61" s="570" t="s">
        <v>84</v>
      </c>
      <c r="C61" s="571"/>
      <c r="D61" s="19" t="s">
        <v>22</v>
      </c>
      <c r="E61" s="63" t="s">
        <v>498</v>
      </c>
      <c r="F61" s="20" t="s">
        <v>498</v>
      </c>
      <c r="G61" s="20" t="s">
        <v>499</v>
      </c>
      <c r="H61" s="20" t="s">
        <v>499</v>
      </c>
      <c r="I61" s="28" t="s">
        <v>22</v>
      </c>
      <c r="J61" s="160" t="s">
        <v>22</v>
      </c>
      <c r="K61" s="199" t="s">
        <v>22</v>
      </c>
      <c r="L61" s="568"/>
    </row>
    <row r="62" spans="1:12" x14ac:dyDescent="0.2">
      <c r="A62" s="16">
        <v>50</v>
      </c>
      <c r="B62" s="570" t="s">
        <v>85</v>
      </c>
      <c r="C62" s="571"/>
      <c r="D62" s="19" t="s">
        <v>86</v>
      </c>
      <c r="E62" s="12">
        <v>1.3</v>
      </c>
      <c r="F62" s="11">
        <v>0.9</v>
      </c>
      <c r="G62" s="11">
        <v>1.3</v>
      </c>
      <c r="H62" s="11">
        <v>2.1</v>
      </c>
      <c r="I62" s="12">
        <v>2.1</v>
      </c>
      <c r="J62" s="11">
        <v>0.9</v>
      </c>
      <c r="K62" s="195">
        <v>1.4</v>
      </c>
      <c r="L62" s="568"/>
    </row>
    <row r="63" spans="1:12" ht="13.8" thickBot="1" x14ac:dyDescent="0.25">
      <c r="A63" s="16">
        <v>51</v>
      </c>
      <c r="B63" s="668" t="s">
        <v>87</v>
      </c>
      <c r="C63" s="669"/>
      <c r="D63" s="29" t="s">
        <v>86</v>
      </c>
      <c r="E63" s="31">
        <v>1.5</v>
      </c>
      <c r="F63" s="11">
        <v>0.5</v>
      </c>
      <c r="G63" s="11">
        <v>3</v>
      </c>
      <c r="H63" s="11">
        <v>3.6</v>
      </c>
      <c r="I63" s="12">
        <v>3.6</v>
      </c>
      <c r="J63" s="11">
        <v>0.5</v>
      </c>
      <c r="K63" s="195">
        <v>2.2000000000000002</v>
      </c>
      <c r="L63" s="572"/>
    </row>
    <row r="64" spans="1:12" x14ac:dyDescent="0.2">
      <c r="A64" s="592" t="s">
        <v>88</v>
      </c>
      <c r="B64" s="593"/>
      <c r="C64" s="594"/>
      <c r="D64" s="13" t="s">
        <v>16</v>
      </c>
      <c r="E64" s="358"/>
      <c r="F64" s="141" t="s">
        <v>365</v>
      </c>
      <c r="G64" s="141" t="s">
        <v>366</v>
      </c>
      <c r="H64" s="300"/>
      <c r="I64" s="235"/>
      <c r="J64" s="228"/>
      <c r="K64" s="229"/>
      <c r="L64" s="32"/>
    </row>
    <row r="65" spans="1:12" x14ac:dyDescent="0.2">
      <c r="A65" s="33">
        <v>1</v>
      </c>
      <c r="B65" s="17" t="s">
        <v>89</v>
      </c>
      <c r="C65" s="18"/>
      <c r="D65" s="34" t="s">
        <v>91</v>
      </c>
      <c r="E65" s="37">
        <v>1.9</v>
      </c>
      <c r="F65" s="172">
        <v>1.5</v>
      </c>
      <c r="G65" s="172">
        <v>2.4</v>
      </c>
      <c r="H65" s="241">
        <v>2.2000000000000002</v>
      </c>
      <c r="I65" s="12">
        <v>2.4</v>
      </c>
      <c r="J65" s="11">
        <v>1.5</v>
      </c>
      <c r="K65" s="195">
        <v>2</v>
      </c>
      <c r="L65" s="567" t="s">
        <v>73</v>
      </c>
    </row>
    <row r="66" spans="1:12" x14ac:dyDescent="0.2">
      <c r="A66" s="35">
        <v>2</v>
      </c>
      <c r="B66" s="17" t="s">
        <v>90</v>
      </c>
      <c r="C66" s="18"/>
      <c r="D66" s="19" t="s">
        <v>91</v>
      </c>
      <c r="E66" s="158" t="s">
        <v>584</v>
      </c>
      <c r="F66" s="158" t="s">
        <v>584</v>
      </c>
      <c r="G66" s="158" t="s">
        <v>584</v>
      </c>
      <c r="H66" s="207" t="s">
        <v>584</v>
      </c>
      <c r="I66" s="23" t="s">
        <v>584</v>
      </c>
      <c r="J66" s="24" t="s">
        <v>584</v>
      </c>
      <c r="K66" s="197" t="s">
        <v>584</v>
      </c>
      <c r="L66" s="568"/>
    </row>
    <row r="67" spans="1:12" x14ac:dyDescent="0.2">
      <c r="A67" s="35">
        <v>3</v>
      </c>
      <c r="B67" s="17" t="s">
        <v>680</v>
      </c>
      <c r="C67" s="18"/>
      <c r="D67" s="19" t="s">
        <v>91</v>
      </c>
      <c r="E67" s="37">
        <v>0.8</v>
      </c>
      <c r="F67" s="37">
        <v>1.1000000000000001</v>
      </c>
      <c r="G67" s="37" t="s">
        <v>494</v>
      </c>
      <c r="H67" s="208" t="s">
        <v>494</v>
      </c>
      <c r="I67" s="12">
        <v>1.1000000000000001</v>
      </c>
      <c r="J67" s="11" t="s">
        <v>494</v>
      </c>
      <c r="K67" s="195" t="s">
        <v>494</v>
      </c>
      <c r="L67" s="568"/>
    </row>
    <row r="68" spans="1:12" x14ac:dyDescent="0.2">
      <c r="A68" s="35">
        <v>4</v>
      </c>
      <c r="B68" s="17" t="s">
        <v>681</v>
      </c>
      <c r="C68" s="18"/>
      <c r="D68" s="19" t="s">
        <v>91</v>
      </c>
      <c r="E68" s="37">
        <v>1.2</v>
      </c>
      <c r="F68" s="37">
        <v>1.3</v>
      </c>
      <c r="G68" s="37">
        <v>1.5</v>
      </c>
      <c r="H68" s="208">
        <v>1.4</v>
      </c>
      <c r="I68" s="12">
        <v>1.5</v>
      </c>
      <c r="J68" s="11">
        <v>1.2</v>
      </c>
      <c r="K68" s="195">
        <v>1.4</v>
      </c>
      <c r="L68" s="568"/>
    </row>
    <row r="69" spans="1:12" x14ac:dyDescent="0.2">
      <c r="A69" s="35">
        <v>5</v>
      </c>
      <c r="B69" s="17" t="s">
        <v>685</v>
      </c>
      <c r="C69" s="18"/>
      <c r="D69" s="19" t="s">
        <v>91</v>
      </c>
      <c r="E69" s="179">
        <v>11</v>
      </c>
      <c r="F69" s="37">
        <v>8.8000000000000007</v>
      </c>
      <c r="G69" s="37">
        <v>8.8000000000000007</v>
      </c>
      <c r="H69" s="202">
        <v>11</v>
      </c>
      <c r="I69" s="21">
        <v>11</v>
      </c>
      <c r="J69" s="11">
        <v>8.8000000000000007</v>
      </c>
      <c r="K69" s="195">
        <v>9.9</v>
      </c>
      <c r="L69" s="568"/>
    </row>
    <row r="70" spans="1:12" x14ac:dyDescent="0.2">
      <c r="A70" s="35">
        <v>6</v>
      </c>
      <c r="B70" s="17" t="s">
        <v>92</v>
      </c>
      <c r="C70" s="18"/>
      <c r="D70" s="19" t="s">
        <v>91</v>
      </c>
      <c r="E70" s="179">
        <v>2</v>
      </c>
      <c r="F70" s="179" t="s">
        <v>503</v>
      </c>
      <c r="G70" s="179">
        <v>5</v>
      </c>
      <c r="H70" s="20">
        <v>1</v>
      </c>
      <c r="I70" s="21">
        <v>5</v>
      </c>
      <c r="J70" s="20" t="s">
        <v>503</v>
      </c>
      <c r="K70" s="196">
        <v>2</v>
      </c>
      <c r="L70" s="568"/>
    </row>
    <row r="71" spans="1:12" x14ac:dyDescent="0.2">
      <c r="A71" s="35">
        <v>7</v>
      </c>
      <c r="B71" s="17" t="s">
        <v>481</v>
      </c>
      <c r="C71" s="18"/>
      <c r="D71" s="19" t="s">
        <v>484</v>
      </c>
      <c r="E71" s="36">
        <v>15</v>
      </c>
      <c r="F71" s="36">
        <v>27</v>
      </c>
      <c r="G71" s="36">
        <v>31</v>
      </c>
      <c r="H71" s="10">
        <v>19</v>
      </c>
      <c r="I71" s="21">
        <v>31</v>
      </c>
      <c r="J71" s="20">
        <v>15</v>
      </c>
      <c r="K71" s="196">
        <v>23</v>
      </c>
      <c r="L71" s="568"/>
    </row>
    <row r="72" spans="1:12" x14ac:dyDescent="0.2">
      <c r="A72" s="35">
        <v>8</v>
      </c>
      <c r="B72" s="17" t="s">
        <v>93</v>
      </c>
      <c r="C72" s="18"/>
      <c r="D72" s="19" t="s">
        <v>94</v>
      </c>
      <c r="E72" s="36">
        <v>0.11</v>
      </c>
      <c r="F72" s="36">
        <v>0.22</v>
      </c>
      <c r="G72" s="36">
        <v>0.22</v>
      </c>
      <c r="H72" s="10">
        <v>0.19</v>
      </c>
      <c r="I72" s="27">
        <v>0.22</v>
      </c>
      <c r="J72" s="25">
        <v>0.11</v>
      </c>
      <c r="K72" s="198">
        <v>0.18000000000000002</v>
      </c>
      <c r="L72" s="568"/>
    </row>
    <row r="73" spans="1:12" x14ac:dyDescent="0.2">
      <c r="A73" s="35">
        <v>9</v>
      </c>
      <c r="B73" s="17" t="s">
        <v>95</v>
      </c>
      <c r="C73" s="18"/>
      <c r="D73" s="19" t="s">
        <v>91</v>
      </c>
      <c r="E73" s="158">
        <v>6.0000000000000001E-3</v>
      </c>
      <c r="F73" s="68" t="s">
        <v>80</v>
      </c>
      <c r="G73" s="158">
        <v>1.0999999999999999E-2</v>
      </c>
      <c r="H73" s="158">
        <v>1.7999999999999999E-2</v>
      </c>
      <c r="I73" s="23">
        <v>1.7999999999999999E-2</v>
      </c>
      <c r="J73" s="25" t="s">
        <v>80</v>
      </c>
      <c r="K73" s="197">
        <v>9.0000000000000011E-3</v>
      </c>
      <c r="L73" s="568"/>
    </row>
    <row r="74" spans="1:12" x14ac:dyDescent="0.2">
      <c r="A74" s="35">
        <v>10</v>
      </c>
      <c r="B74" s="17" t="s">
        <v>96</v>
      </c>
      <c r="C74" s="18"/>
      <c r="D74" s="19" t="s">
        <v>91</v>
      </c>
      <c r="E74" s="179">
        <v>8</v>
      </c>
      <c r="F74" s="179">
        <v>24</v>
      </c>
      <c r="G74" s="179">
        <v>66</v>
      </c>
      <c r="H74" s="179">
        <v>2</v>
      </c>
      <c r="I74" s="21">
        <v>66</v>
      </c>
      <c r="J74" s="20">
        <v>2</v>
      </c>
      <c r="K74" s="196">
        <v>25</v>
      </c>
      <c r="L74" s="568"/>
    </row>
    <row r="75" spans="1:12" x14ac:dyDescent="0.2">
      <c r="A75" s="35">
        <v>11</v>
      </c>
      <c r="B75" s="17" t="s">
        <v>97</v>
      </c>
      <c r="C75" s="18"/>
      <c r="D75" s="19" t="s">
        <v>91</v>
      </c>
      <c r="E75" s="179">
        <v>2</v>
      </c>
      <c r="F75" s="37">
        <v>57</v>
      </c>
      <c r="G75" s="37">
        <v>140</v>
      </c>
      <c r="H75" s="179">
        <v>7</v>
      </c>
      <c r="I75" s="47">
        <v>140</v>
      </c>
      <c r="J75" s="20">
        <v>2</v>
      </c>
      <c r="K75" s="196">
        <v>52</v>
      </c>
      <c r="L75" s="568"/>
    </row>
    <row r="76" spans="1:12" ht="13.8" thickBot="1" x14ac:dyDescent="0.25">
      <c r="A76" s="38">
        <v>12</v>
      </c>
      <c r="B76" s="39" t="s">
        <v>351</v>
      </c>
      <c r="C76" s="40"/>
      <c r="D76" s="41" t="s">
        <v>91</v>
      </c>
      <c r="E76" s="174" t="s">
        <v>502</v>
      </c>
      <c r="F76" s="174" t="s">
        <v>502</v>
      </c>
      <c r="G76" s="566">
        <v>0.03</v>
      </c>
      <c r="H76" s="566">
        <v>0.04</v>
      </c>
      <c r="I76" s="53">
        <v>0.04</v>
      </c>
      <c r="J76" s="149" t="s">
        <v>502</v>
      </c>
      <c r="K76" s="206">
        <v>0.02</v>
      </c>
      <c r="L76" s="572"/>
    </row>
    <row r="77" spans="1:12" ht="13.8" thickBot="1" x14ac:dyDescent="0.25">
      <c r="A77" s="587" t="s">
        <v>688</v>
      </c>
      <c r="B77" s="588"/>
      <c r="C77" s="588"/>
      <c r="D77" s="589"/>
      <c r="E77" s="49" t="s">
        <v>511</v>
      </c>
      <c r="F77" s="150" t="s">
        <v>539</v>
      </c>
      <c r="G77" s="161" t="s">
        <v>544</v>
      </c>
      <c r="H77" s="560" t="s">
        <v>364</v>
      </c>
      <c r="I77" s="2"/>
      <c r="J77" s="43"/>
      <c r="K77" s="43"/>
    </row>
    <row r="78" spans="1:12" x14ac:dyDescent="0.2">
      <c r="A78" s="2"/>
      <c r="B78" s="44" t="s">
        <v>98</v>
      </c>
      <c r="C78" s="45"/>
      <c r="D78" s="45"/>
      <c r="E78" s="45"/>
      <c r="F78" s="45"/>
      <c r="G78" s="45"/>
      <c r="H78" s="45"/>
      <c r="I78" s="2"/>
      <c r="J78" s="2"/>
      <c r="K78" s="2"/>
      <c r="L78" s="45"/>
    </row>
    <row r="79" spans="1:12" x14ac:dyDescent="0.2">
      <c r="I79" s="2"/>
      <c r="J79" s="2"/>
      <c r="K79" s="2"/>
    </row>
  </sheetData>
  <mergeCells count="78">
    <mergeCell ref="B61:C61"/>
    <mergeCell ref="L21:L25"/>
    <mergeCell ref="L44:L49"/>
    <mergeCell ref="L50:L52"/>
    <mergeCell ref="A64:C64"/>
    <mergeCell ref="B48:C48"/>
    <mergeCell ref="B49:C49"/>
    <mergeCell ref="B50:C50"/>
    <mergeCell ref="B51:C51"/>
    <mergeCell ref="B62:C62"/>
    <mergeCell ref="B52:C52"/>
    <mergeCell ref="B53:C53"/>
    <mergeCell ref="B54:C54"/>
    <mergeCell ref="B55:C55"/>
    <mergeCell ref="B56:C56"/>
    <mergeCell ref="B63:C63"/>
    <mergeCell ref="B41:C41"/>
    <mergeCell ref="B57:C57"/>
    <mergeCell ref="B58:C58"/>
    <mergeCell ref="B59:C59"/>
    <mergeCell ref="B60:C60"/>
    <mergeCell ref="B44:C44"/>
    <mergeCell ref="B45:C45"/>
    <mergeCell ref="B46:C46"/>
    <mergeCell ref="B47:C47"/>
    <mergeCell ref="B43:C43"/>
    <mergeCell ref="A77:D77"/>
    <mergeCell ref="B18:C18"/>
    <mergeCell ref="B19:C19"/>
    <mergeCell ref="B25:C25"/>
    <mergeCell ref="B27:C27"/>
    <mergeCell ref="B28:C28"/>
    <mergeCell ref="B22:C22"/>
    <mergeCell ref="B23:C23"/>
    <mergeCell ref="B26:C26"/>
    <mergeCell ref="B33:C33"/>
    <mergeCell ref="B32:C32"/>
    <mergeCell ref="B34:C34"/>
    <mergeCell ref="B35:C35"/>
    <mergeCell ref="B36:C36"/>
    <mergeCell ref="B30:C30"/>
    <mergeCell ref="B20:C20"/>
    <mergeCell ref="B24:C24"/>
    <mergeCell ref="C7:D7"/>
    <mergeCell ref="C8:D8"/>
    <mergeCell ref="C9:D9"/>
    <mergeCell ref="B13:C13"/>
    <mergeCell ref="B14:C14"/>
    <mergeCell ref="B15:C15"/>
    <mergeCell ref="B17:C17"/>
    <mergeCell ref="B21:C21"/>
    <mergeCell ref="C6:D6"/>
    <mergeCell ref="A12:C12"/>
    <mergeCell ref="C10:D10"/>
    <mergeCell ref="C11:D11"/>
    <mergeCell ref="B16:C16"/>
    <mergeCell ref="E3:G3"/>
    <mergeCell ref="E4:G4"/>
    <mergeCell ref="L58:L63"/>
    <mergeCell ref="K6:K9"/>
    <mergeCell ref="I6:I9"/>
    <mergeCell ref="J6:J9"/>
    <mergeCell ref="A4:B4"/>
    <mergeCell ref="A6:B11"/>
    <mergeCell ref="B31:C31"/>
    <mergeCell ref="L65:L76"/>
    <mergeCell ref="L6:L11"/>
    <mergeCell ref="L13:L14"/>
    <mergeCell ref="L15:L20"/>
    <mergeCell ref="L26:L32"/>
    <mergeCell ref="L53:L57"/>
    <mergeCell ref="L33:L43"/>
    <mergeCell ref="B37:C37"/>
    <mergeCell ref="B38:C38"/>
    <mergeCell ref="B39:C39"/>
    <mergeCell ref="B40:C40"/>
    <mergeCell ref="B42:C42"/>
    <mergeCell ref="B29:C29"/>
  </mergeCells>
  <phoneticPr fontId="2"/>
  <conditionalFormatting sqref="F75:G75 I75 K75">
    <cfRule type="expression" dxfId="8" priority="1">
      <formula>F75&lt;10</formula>
    </cfRule>
    <cfRule type="expression" dxfId="7" priority="2">
      <formula>F75&gt;=10</formula>
    </cfRule>
  </conditionalFormatting>
  <pageMargins left="0.78740157480314965" right="0.39370078740157483" top="0.39370078740157483" bottom="0.19685039370078741" header="0" footer="0"/>
  <pageSetup paperSize="9" scale="8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T71"/>
  <sheetViews>
    <sheetView zoomScale="90" zoomScaleNormal="90" zoomScaleSheetLayoutView="90" workbookViewId="0">
      <pane xSplit="4" ySplit="8" topLeftCell="E50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.33203125" style="1" customWidth="1"/>
    <col min="20" max="20" width="13.44140625" style="2" customWidth="1"/>
  </cols>
  <sheetData>
    <row r="1" spans="1:20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03" t="s">
        <v>1</v>
      </c>
      <c r="F3" s="604"/>
      <c r="G3" s="605"/>
      <c r="H3" s="511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676</v>
      </c>
      <c r="D4" s="2"/>
      <c r="E4" s="606" t="s">
        <v>663</v>
      </c>
      <c r="F4" s="607"/>
      <c r="G4" s="608"/>
      <c r="H4" s="51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597" t="s">
        <v>138</v>
      </c>
      <c r="B6" s="598"/>
      <c r="C6" s="601" t="s">
        <v>5</v>
      </c>
      <c r="D6" s="602"/>
      <c r="E6" s="50">
        <v>45756</v>
      </c>
      <c r="F6" s="8">
        <v>45799</v>
      </c>
      <c r="G6" s="8">
        <v>45812</v>
      </c>
      <c r="H6" s="8">
        <v>45847</v>
      </c>
      <c r="I6" s="8">
        <v>45870</v>
      </c>
      <c r="J6" s="8">
        <v>45903</v>
      </c>
      <c r="K6" s="8">
        <v>45938</v>
      </c>
      <c r="L6" s="8">
        <v>45966</v>
      </c>
      <c r="M6" s="8">
        <v>45994</v>
      </c>
      <c r="N6" s="8">
        <v>46029</v>
      </c>
      <c r="O6" s="8">
        <v>46057</v>
      </c>
      <c r="P6" s="223">
        <v>46085</v>
      </c>
      <c r="Q6" s="582" t="s">
        <v>6</v>
      </c>
      <c r="R6" s="579" t="s">
        <v>7</v>
      </c>
      <c r="S6" s="573" t="s">
        <v>8</v>
      </c>
      <c r="T6" s="576" t="s">
        <v>9</v>
      </c>
    </row>
    <row r="7" spans="1:20" x14ac:dyDescent="0.2">
      <c r="A7" s="599"/>
      <c r="B7" s="600"/>
      <c r="C7" s="585" t="s">
        <v>10</v>
      </c>
      <c r="D7" s="586"/>
      <c r="E7" s="51">
        <v>0.40972222222222227</v>
      </c>
      <c r="F7" s="9">
        <v>0.47222222222222227</v>
      </c>
      <c r="G7" s="9">
        <v>0.46180555555555558</v>
      </c>
      <c r="H7" s="9">
        <v>0.46527777777777773</v>
      </c>
      <c r="I7" s="9">
        <v>0.4861111111111111</v>
      </c>
      <c r="J7" s="9">
        <v>0.48958333333333331</v>
      </c>
      <c r="K7" s="9">
        <v>0.47222222222222221</v>
      </c>
      <c r="L7" s="9">
        <v>0.48958333333333331</v>
      </c>
      <c r="M7" s="9">
        <v>0.5</v>
      </c>
      <c r="N7" s="9">
        <v>0.43055555555555558</v>
      </c>
      <c r="O7" s="9">
        <v>0.49305555555555558</v>
      </c>
      <c r="P7" s="224">
        <v>0.4513888888888889</v>
      </c>
      <c r="Q7" s="583"/>
      <c r="R7" s="580"/>
      <c r="S7" s="574"/>
      <c r="T7" s="577"/>
    </row>
    <row r="8" spans="1:20" x14ac:dyDescent="0.2">
      <c r="A8" s="599"/>
      <c r="B8" s="600"/>
      <c r="C8" s="585" t="s">
        <v>11</v>
      </c>
      <c r="D8" s="586"/>
      <c r="E8" s="51" t="s">
        <v>710</v>
      </c>
      <c r="F8" s="9" t="s">
        <v>489</v>
      </c>
      <c r="G8" s="9" t="s">
        <v>512</v>
      </c>
      <c r="H8" s="9" t="s">
        <v>492</v>
      </c>
      <c r="I8" s="9" t="s">
        <v>489</v>
      </c>
      <c r="J8" s="9" t="s">
        <v>489</v>
      </c>
      <c r="K8" s="9" t="s">
        <v>492</v>
      </c>
      <c r="L8" s="9" t="s">
        <v>489</v>
      </c>
      <c r="M8" s="9" t="s">
        <v>719</v>
      </c>
      <c r="N8" s="10" t="s">
        <v>551</v>
      </c>
      <c r="O8" s="10" t="s">
        <v>551</v>
      </c>
      <c r="P8" s="224" t="s">
        <v>551</v>
      </c>
      <c r="Q8" s="583"/>
      <c r="R8" s="580"/>
      <c r="S8" s="574"/>
      <c r="T8" s="577"/>
    </row>
    <row r="9" spans="1:20" x14ac:dyDescent="0.2">
      <c r="A9" s="599"/>
      <c r="B9" s="600"/>
      <c r="C9" s="585" t="s">
        <v>12</v>
      </c>
      <c r="D9" s="586"/>
      <c r="E9" s="47" t="s">
        <v>512</v>
      </c>
      <c r="F9" s="10" t="s">
        <v>512</v>
      </c>
      <c r="G9" s="10" t="s">
        <v>512</v>
      </c>
      <c r="H9" s="10" t="s">
        <v>489</v>
      </c>
      <c r="I9" s="10" t="s">
        <v>492</v>
      </c>
      <c r="J9" s="9" t="s">
        <v>716</v>
      </c>
      <c r="K9" s="10" t="s">
        <v>492</v>
      </c>
      <c r="L9" s="9" t="s">
        <v>489</v>
      </c>
      <c r="M9" s="9" t="s">
        <v>492</v>
      </c>
      <c r="N9" s="10" t="s">
        <v>707</v>
      </c>
      <c r="O9" s="10" t="s">
        <v>489</v>
      </c>
      <c r="P9" s="19" t="s">
        <v>551</v>
      </c>
      <c r="Q9" s="584"/>
      <c r="R9" s="581"/>
      <c r="S9" s="575"/>
      <c r="T9" s="577"/>
    </row>
    <row r="10" spans="1:20" x14ac:dyDescent="0.2">
      <c r="A10" s="599"/>
      <c r="B10" s="600"/>
      <c r="C10" s="585" t="s">
        <v>13</v>
      </c>
      <c r="D10" s="586"/>
      <c r="E10" s="12">
        <v>8</v>
      </c>
      <c r="F10" s="11">
        <v>18.5</v>
      </c>
      <c r="G10" s="11">
        <v>21</v>
      </c>
      <c r="H10" s="11">
        <v>29</v>
      </c>
      <c r="I10" s="11">
        <v>29</v>
      </c>
      <c r="J10" s="11">
        <v>25.5</v>
      </c>
      <c r="K10" s="11">
        <v>20.8</v>
      </c>
      <c r="L10" s="11">
        <v>12.2</v>
      </c>
      <c r="M10" s="11">
        <v>8.6999999999999993</v>
      </c>
      <c r="N10" s="11">
        <v>-1.2</v>
      </c>
      <c r="O10" s="11">
        <v>5.9</v>
      </c>
      <c r="P10" s="195">
        <v>3.1</v>
      </c>
      <c r="Q10" s="12">
        <f>MAXA(E10:P10)</f>
        <v>29</v>
      </c>
      <c r="R10" s="188">
        <f>MINA(E10:P10)</f>
        <v>-1.2</v>
      </c>
      <c r="S10" s="195">
        <f>AVERAGEA(E10:P10)</f>
        <v>15.041666666666666</v>
      </c>
      <c r="T10" s="577"/>
    </row>
    <row r="11" spans="1:20" ht="13.8" thickBot="1" x14ac:dyDescent="0.25">
      <c r="A11" s="599"/>
      <c r="B11" s="600"/>
      <c r="C11" s="585" t="s">
        <v>14</v>
      </c>
      <c r="D11" s="586"/>
      <c r="E11" s="12">
        <v>4.9000000000000004</v>
      </c>
      <c r="F11" s="11">
        <v>16</v>
      </c>
      <c r="G11" s="11">
        <v>15</v>
      </c>
      <c r="H11" s="11">
        <v>26.2</v>
      </c>
      <c r="I11" s="11">
        <v>26.7</v>
      </c>
      <c r="J11" s="11">
        <v>25.4</v>
      </c>
      <c r="K11" s="11">
        <v>18.8</v>
      </c>
      <c r="L11" s="11">
        <v>11.8</v>
      </c>
      <c r="M11" s="11">
        <v>7.2</v>
      </c>
      <c r="N11" s="11">
        <v>3.8</v>
      </c>
      <c r="O11" s="11">
        <v>3</v>
      </c>
      <c r="P11" s="195">
        <v>4</v>
      </c>
      <c r="Q11" s="12">
        <f>MAXA(E11:P11)</f>
        <v>26.7</v>
      </c>
      <c r="R11" s="188">
        <f>MINA(E11:P11)</f>
        <v>3</v>
      </c>
      <c r="S11" s="195">
        <f>AVERAGEA(E11:P11)</f>
        <v>13.566666666666668</v>
      </c>
      <c r="T11" s="578"/>
    </row>
    <row r="12" spans="1:20" x14ac:dyDescent="0.2">
      <c r="A12" s="592" t="s">
        <v>15</v>
      </c>
      <c r="B12" s="593"/>
      <c r="C12" s="593"/>
      <c r="D12" s="13" t="s">
        <v>16</v>
      </c>
      <c r="E12" s="358"/>
      <c r="F12" s="141"/>
      <c r="G12" s="141"/>
      <c r="H12" s="377"/>
      <c r="I12" s="141"/>
      <c r="J12" s="141" t="s">
        <v>365</v>
      </c>
      <c r="K12" s="141" t="s">
        <v>366</v>
      </c>
      <c r="L12" s="141"/>
      <c r="M12" s="141"/>
      <c r="N12" s="141"/>
      <c r="O12" s="141"/>
      <c r="P12" s="300"/>
      <c r="Q12" s="235"/>
      <c r="R12" s="228"/>
      <c r="S12" s="229"/>
      <c r="T12" s="15"/>
    </row>
    <row r="13" spans="1:20" x14ac:dyDescent="0.2">
      <c r="A13" s="16">
        <v>1</v>
      </c>
      <c r="B13" s="570" t="s">
        <v>17</v>
      </c>
      <c r="C13" s="571"/>
      <c r="D13" s="19" t="s">
        <v>18</v>
      </c>
      <c r="E13" s="21">
        <v>20</v>
      </c>
      <c r="F13" s="20">
        <v>3</v>
      </c>
      <c r="G13" s="20">
        <v>4</v>
      </c>
      <c r="H13" s="20">
        <v>340</v>
      </c>
      <c r="I13" s="20">
        <v>42</v>
      </c>
      <c r="J13" s="20">
        <v>120</v>
      </c>
      <c r="K13" s="20">
        <v>170</v>
      </c>
      <c r="L13" s="20">
        <v>30</v>
      </c>
      <c r="M13" s="20">
        <v>11</v>
      </c>
      <c r="N13" s="20">
        <v>6</v>
      </c>
      <c r="O13" s="20">
        <v>1</v>
      </c>
      <c r="P13" s="196">
        <v>3</v>
      </c>
      <c r="Q13" s="21">
        <v>340</v>
      </c>
      <c r="R13" s="20">
        <v>1</v>
      </c>
      <c r="S13" s="196">
        <v>62</v>
      </c>
      <c r="T13" s="567" t="s">
        <v>19</v>
      </c>
    </row>
    <row r="14" spans="1:20" x14ac:dyDescent="0.2">
      <c r="A14" s="16">
        <v>2</v>
      </c>
      <c r="B14" s="570" t="s">
        <v>20</v>
      </c>
      <c r="C14" s="571"/>
      <c r="D14" s="22" t="s">
        <v>21</v>
      </c>
      <c r="E14" s="47" t="s">
        <v>500</v>
      </c>
      <c r="F14" s="10" t="s">
        <v>497</v>
      </c>
      <c r="G14" s="10" t="s">
        <v>497</v>
      </c>
      <c r="H14" s="10" t="s">
        <v>497</v>
      </c>
      <c r="I14" s="10" t="s">
        <v>497</v>
      </c>
      <c r="J14" s="10" t="s">
        <v>500</v>
      </c>
      <c r="K14" s="10" t="s">
        <v>500</v>
      </c>
      <c r="L14" s="10" t="s">
        <v>500</v>
      </c>
      <c r="M14" s="10" t="s">
        <v>500</v>
      </c>
      <c r="N14" s="10" t="s">
        <v>497</v>
      </c>
      <c r="O14" s="10" t="s">
        <v>497</v>
      </c>
      <c r="P14" s="19" t="s">
        <v>540</v>
      </c>
      <c r="Q14" s="21" t="s">
        <v>22</v>
      </c>
      <c r="R14" s="20" t="s">
        <v>22</v>
      </c>
      <c r="S14" s="196" t="s">
        <v>22</v>
      </c>
      <c r="T14" s="569"/>
    </row>
    <row r="15" spans="1:20" x14ac:dyDescent="0.2">
      <c r="A15" s="16">
        <v>3</v>
      </c>
      <c r="B15" s="570" t="s">
        <v>23</v>
      </c>
      <c r="C15" s="571"/>
      <c r="D15" s="19" t="s">
        <v>24</v>
      </c>
      <c r="E15" s="359"/>
      <c r="F15" s="359"/>
      <c r="G15" s="359"/>
      <c r="H15" s="359"/>
      <c r="I15" s="24"/>
      <c r="J15" s="24"/>
      <c r="K15" s="24"/>
      <c r="L15" s="24"/>
      <c r="M15" s="24"/>
      <c r="N15" s="24"/>
      <c r="O15" s="24"/>
      <c r="P15" s="197"/>
      <c r="Q15" s="47" t="s">
        <v>22</v>
      </c>
      <c r="R15" s="10" t="s">
        <v>22</v>
      </c>
      <c r="S15" s="19" t="s">
        <v>22</v>
      </c>
      <c r="T15" s="567" t="s">
        <v>25</v>
      </c>
    </row>
    <row r="16" spans="1:20" x14ac:dyDescent="0.2">
      <c r="A16" s="16">
        <v>4</v>
      </c>
      <c r="B16" s="570" t="s">
        <v>26</v>
      </c>
      <c r="C16" s="571"/>
      <c r="D16" s="19" t="s">
        <v>27</v>
      </c>
      <c r="E16" s="359"/>
      <c r="F16" s="359"/>
      <c r="G16" s="359"/>
      <c r="H16" s="359"/>
      <c r="I16" s="24"/>
      <c r="J16" s="24"/>
      <c r="K16" s="24"/>
      <c r="L16" s="24"/>
      <c r="M16" s="24"/>
      <c r="N16" s="24"/>
      <c r="O16" s="24"/>
      <c r="P16" s="197"/>
      <c r="Q16" s="47" t="s">
        <v>22</v>
      </c>
      <c r="R16" s="10" t="s">
        <v>22</v>
      </c>
      <c r="S16" s="19" t="s">
        <v>22</v>
      </c>
      <c r="T16" s="568"/>
    </row>
    <row r="17" spans="1:20" x14ac:dyDescent="0.2">
      <c r="A17" s="16">
        <v>5</v>
      </c>
      <c r="B17" s="570" t="s">
        <v>28</v>
      </c>
      <c r="C17" s="571"/>
      <c r="D17" s="19" t="s">
        <v>24</v>
      </c>
      <c r="E17" s="359"/>
      <c r="F17" s="359"/>
      <c r="G17" s="359"/>
      <c r="H17" s="359"/>
      <c r="I17" s="24"/>
      <c r="J17" s="24"/>
      <c r="K17" s="24"/>
      <c r="L17" s="24"/>
      <c r="M17" s="24"/>
      <c r="N17" s="24"/>
      <c r="O17" s="24"/>
      <c r="P17" s="197"/>
      <c r="Q17" s="47" t="s">
        <v>22</v>
      </c>
      <c r="R17" s="10" t="s">
        <v>22</v>
      </c>
      <c r="S17" s="19" t="s">
        <v>22</v>
      </c>
      <c r="T17" s="568"/>
    </row>
    <row r="18" spans="1:20" x14ac:dyDescent="0.2">
      <c r="A18" s="16">
        <v>6</v>
      </c>
      <c r="B18" s="570" t="s">
        <v>29</v>
      </c>
      <c r="C18" s="571"/>
      <c r="D18" s="19" t="s">
        <v>30</v>
      </c>
      <c r="E18" s="359"/>
      <c r="F18" s="359"/>
      <c r="G18" s="359"/>
      <c r="H18" s="359"/>
      <c r="I18" s="24"/>
      <c r="J18" s="24"/>
      <c r="K18" s="24"/>
      <c r="L18" s="24"/>
      <c r="M18" s="24"/>
      <c r="N18" s="24"/>
      <c r="O18" s="24"/>
      <c r="P18" s="197"/>
      <c r="Q18" s="47" t="s">
        <v>22</v>
      </c>
      <c r="R18" s="10" t="s">
        <v>22</v>
      </c>
      <c r="S18" s="19" t="s">
        <v>22</v>
      </c>
      <c r="T18" s="568"/>
    </row>
    <row r="19" spans="1:20" x14ac:dyDescent="0.2">
      <c r="A19" s="16">
        <v>7</v>
      </c>
      <c r="B19" s="570" t="s">
        <v>31</v>
      </c>
      <c r="C19" s="571"/>
      <c r="D19" s="19" t="s">
        <v>32</v>
      </c>
      <c r="E19" s="359"/>
      <c r="F19" s="359"/>
      <c r="G19" s="359"/>
      <c r="H19" s="359"/>
      <c r="I19" s="24"/>
      <c r="J19" s="24"/>
      <c r="K19" s="24"/>
      <c r="L19" s="24"/>
      <c r="M19" s="24"/>
      <c r="N19" s="24"/>
      <c r="O19" s="24"/>
      <c r="P19" s="197"/>
      <c r="Q19" s="47" t="s">
        <v>22</v>
      </c>
      <c r="R19" s="10" t="s">
        <v>22</v>
      </c>
      <c r="S19" s="19" t="s">
        <v>22</v>
      </c>
      <c r="T19" s="568"/>
    </row>
    <row r="20" spans="1:20" x14ac:dyDescent="0.2">
      <c r="A20" s="16">
        <v>8</v>
      </c>
      <c r="B20" s="570" t="s">
        <v>33</v>
      </c>
      <c r="C20" s="571"/>
      <c r="D20" s="19" t="s">
        <v>32</v>
      </c>
      <c r="E20" s="359"/>
      <c r="F20" s="359"/>
      <c r="G20" s="359"/>
      <c r="H20" s="359"/>
      <c r="I20" s="24"/>
      <c r="J20" s="24"/>
      <c r="K20" s="24"/>
      <c r="L20" s="24"/>
      <c r="M20" s="24"/>
      <c r="N20" s="24"/>
      <c r="O20" s="24"/>
      <c r="P20" s="197"/>
      <c r="Q20" s="47" t="s">
        <v>22</v>
      </c>
      <c r="R20" s="10" t="s">
        <v>22</v>
      </c>
      <c r="S20" s="19" t="s">
        <v>22</v>
      </c>
      <c r="T20" s="569"/>
    </row>
    <row r="21" spans="1:20" x14ac:dyDescent="0.2">
      <c r="A21" s="16">
        <v>9</v>
      </c>
      <c r="B21" s="609" t="s">
        <v>347</v>
      </c>
      <c r="C21" s="610"/>
      <c r="D21" s="19" t="s">
        <v>24</v>
      </c>
      <c r="E21" s="359"/>
      <c r="F21" s="359"/>
      <c r="G21" s="359"/>
      <c r="H21" s="359"/>
      <c r="I21" s="24"/>
      <c r="J21" s="24"/>
      <c r="K21" s="24"/>
      <c r="L21" s="24"/>
      <c r="M21" s="24"/>
      <c r="N21" s="24"/>
      <c r="O21" s="24"/>
      <c r="P21" s="197"/>
      <c r="Q21" s="47" t="s">
        <v>22</v>
      </c>
      <c r="R21" s="10" t="s">
        <v>22</v>
      </c>
      <c r="S21" s="19" t="s">
        <v>22</v>
      </c>
      <c r="T21" s="567" t="s">
        <v>39</v>
      </c>
    </row>
    <row r="22" spans="1:20" x14ac:dyDescent="0.2">
      <c r="A22" s="16">
        <v>10</v>
      </c>
      <c r="B22" s="570" t="s">
        <v>34</v>
      </c>
      <c r="C22" s="571"/>
      <c r="D22" s="19" t="s">
        <v>24</v>
      </c>
      <c r="E22" s="360"/>
      <c r="F22" s="359"/>
      <c r="G22" s="359"/>
      <c r="H22" s="359"/>
      <c r="I22" s="24"/>
      <c r="J22" s="24"/>
      <c r="K22" s="24"/>
      <c r="L22" s="24"/>
      <c r="M22" s="24"/>
      <c r="N22" s="24"/>
      <c r="O22" s="24"/>
      <c r="P22" s="197"/>
      <c r="Q22" s="47" t="s">
        <v>22</v>
      </c>
      <c r="R22" s="10" t="s">
        <v>22</v>
      </c>
      <c r="S22" s="19" t="s">
        <v>22</v>
      </c>
      <c r="T22" s="568"/>
    </row>
    <row r="23" spans="1:20" x14ac:dyDescent="0.2">
      <c r="A23" s="16">
        <v>11</v>
      </c>
      <c r="B23" s="570" t="s">
        <v>37</v>
      </c>
      <c r="C23" s="571"/>
      <c r="D23" s="19" t="s">
        <v>24</v>
      </c>
      <c r="E23" s="12">
        <v>0.2</v>
      </c>
      <c r="F23" s="11" t="s">
        <v>491</v>
      </c>
      <c r="G23" s="11" t="s">
        <v>491</v>
      </c>
      <c r="H23" s="11" t="s">
        <v>491</v>
      </c>
      <c r="I23" s="11" t="s">
        <v>491</v>
      </c>
      <c r="J23" s="11" t="s">
        <v>491</v>
      </c>
      <c r="K23" s="11">
        <v>0.1</v>
      </c>
      <c r="L23" s="11">
        <v>0.2</v>
      </c>
      <c r="M23" s="11">
        <v>0.2</v>
      </c>
      <c r="N23" s="11">
        <v>0.2</v>
      </c>
      <c r="O23" s="11">
        <v>0.2</v>
      </c>
      <c r="P23" s="195">
        <v>0.2</v>
      </c>
      <c r="Q23" s="12">
        <v>0.2</v>
      </c>
      <c r="R23" s="11" t="s">
        <v>491</v>
      </c>
      <c r="S23" s="195">
        <v>0.1</v>
      </c>
      <c r="T23" s="568"/>
    </row>
    <row r="24" spans="1:20" x14ac:dyDescent="0.2">
      <c r="A24" s="16">
        <v>12</v>
      </c>
      <c r="B24" s="570" t="s">
        <v>40</v>
      </c>
      <c r="C24" s="571"/>
      <c r="D24" s="19" t="s">
        <v>24</v>
      </c>
      <c r="E24" s="355"/>
      <c r="F24" s="355"/>
      <c r="G24" s="355"/>
      <c r="H24" s="355"/>
      <c r="I24" s="10"/>
      <c r="J24" s="10"/>
      <c r="K24" s="10"/>
      <c r="L24" s="10"/>
      <c r="M24" s="10"/>
      <c r="N24" s="10"/>
      <c r="O24" s="10"/>
      <c r="P24" s="19"/>
      <c r="Q24" s="47" t="s">
        <v>22</v>
      </c>
      <c r="R24" s="10" t="s">
        <v>22</v>
      </c>
      <c r="S24" s="19" t="s">
        <v>22</v>
      </c>
      <c r="T24" s="568"/>
    </row>
    <row r="25" spans="1:20" x14ac:dyDescent="0.2">
      <c r="A25" s="16">
        <v>13</v>
      </c>
      <c r="B25" s="570" t="s">
        <v>41</v>
      </c>
      <c r="C25" s="571"/>
      <c r="D25" s="19" t="s">
        <v>24</v>
      </c>
      <c r="E25" s="355"/>
      <c r="F25" s="355"/>
      <c r="G25" s="355"/>
      <c r="H25" s="355"/>
      <c r="I25" s="10"/>
      <c r="J25" s="10"/>
      <c r="K25" s="10"/>
      <c r="L25" s="10"/>
      <c r="M25" s="10"/>
      <c r="N25" s="10"/>
      <c r="O25" s="10"/>
      <c r="P25" s="19"/>
      <c r="Q25" s="47" t="s">
        <v>22</v>
      </c>
      <c r="R25" s="10" t="s">
        <v>22</v>
      </c>
      <c r="S25" s="19" t="s">
        <v>22</v>
      </c>
      <c r="T25" s="569"/>
    </row>
    <row r="26" spans="1:20" x14ac:dyDescent="0.2">
      <c r="A26" s="16">
        <v>14</v>
      </c>
      <c r="B26" s="570" t="s">
        <v>42</v>
      </c>
      <c r="C26" s="571"/>
      <c r="D26" s="19" t="s">
        <v>24</v>
      </c>
      <c r="E26" s="355"/>
      <c r="F26" s="355"/>
      <c r="G26" s="355"/>
      <c r="H26" s="355"/>
      <c r="I26" s="10"/>
      <c r="J26" s="10"/>
      <c r="K26" s="10"/>
      <c r="L26" s="10"/>
      <c r="M26" s="10"/>
      <c r="N26" s="10"/>
      <c r="O26" s="10"/>
      <c r="P26" s="19"/>
      <c r="Q26" s="47" t="s">
        <v>22</v>
      </c>
      <c r="R26" s="10" t="s">
        <v>22</v>
      </c>
      <c r="S26" s="19" t="s">
        <v>22</v>
      </c>
      <c r="T26" s="567" t="s">
        <v>44</v>
      </c>
    </row>
    <row r="27" spans="1:20" x14ac:dyDescent="0.2">
      <c r="A27" s="16">
        <v>15</v>
      </c>
      <c r="B27" s="570" t="s">
        <v>45</v>
      </c>
      <c r="C27" s="571"/>
      <c r="D27" s="19" t="s">
        <v>24</v>
      </c>
      <c r="E27" s="355"/>
      <c r="F27" s="355"/>
      <c r="G27" s="355"/>
      <c r="H27" s="355"/>
      <c r="I27" s="10"/>
      <c r="J27" s="10"/>
      <c r="K27" s="10"/>
      <c r="L27" s="10"/>
      <c r="M27" s="10"/>
      <c r="N27" s="10"/>
      <c r="O27" s="10"/>
      <c r="P27" s="19"/>
      <c r="Q27" s="47" t="s">
        <v>22</v>
      </c>
      <c r="R27" s="10" t="s">
        <v>22</v>
      </c>
      <c r="S27" s="19" t="s">
        <v>22</v>
      </c>
      <c r="T27" s="568"/>
    </row>
    <row r="28" spans="1:20" ht="24" customHeight="1" x14ac:dyDescent="0.2">
      <c r="A28" s="16">
        <v>16</v>
      </c>
      <c r="B28" s="611" t="s">
        <v>352</v>
      </c>
      <c r="C28" s="612"/>
      <c r="D28" s="19" t="s">
        <v>24</v>
      </c>
      <c r="E28" s="355"/>
      <c r="F28" s="355"/>
      <c r="G28" s="355"/>
      <c r="H28" s="355"/>
      <c r="I28" s="10"/>
      <c r="J28" s="10"/>
      <c r="K28" s="10"/>
      <c r="L28" s="10"/>
      <c r="M28" s="10"/>
      <c r="N28" s="10"/>
      <c r="O28" s="10"/>
      <c r="P28" s="19"/>
      <c r="Q28" s="47" t="s">
        <v>22</v>
      </c>
      <c r="R28" s="10" t="s">
        <v>22</v>
      </c>
      <c r="S28" s="19" t="s">
        <v>22</v>
      </c>
      <c r="T28" s="568"/>
    </row>
    <row r="29" spans="1:20" x14ac:dyDescent="0.2">
      <c r="A29" s="16">
        <v>17</v>
      </c>
      <c r="B29" s="570" t="s">
        <v>47</v>
      </c>
      <c r="C29" s="571"/>
      <c r="D29" s="19" t="s">
        <v>24</v>
      </c>
      <c r="E29" s="355"/>
      <c r="F29" s="355"/>
      <c r="G29" s="355"/>
      <c r="H29" s="355"/>
      <c r="I29" s="10"/>
      <c r="J29" s="10"/>
      <c r="K29" s="10"/>
      <c r="L29" s="10"/>
      <c r="M29" s="10"/>
      <c r="N29" s="10"/>
      <c r="O29" s="10"/>
      <c r="P29" s="19"/>
      <c r="Q29" s="47" t="s">
        <v>22</v>
      </c>
      <c r="R29" s="10" t="s">
        <v>22</v>
      </c>
      <c r="S29" s="19" t="s">
        <v>22</v>
      </c>
      <c r="T29" s="568"/>
    </row>
    <row r="30" spans="1:20" x14ac:dyDescent="0.2">
      <c r="A30" s="16">
        <v>18</v>
      </c>
      <c r="B30" s="570" t="s">
        <v>48</v>
      </c>
      <c r="C30" s="571"/>
      <c r="D30" s="19" t="s">
        <v>24</v>
      </c>
      <c r="E30" s="355"/>
      <c r="F30" s="355"/>
      <c r="G30" s="355"/>
      <c r="H30" s="355"/>
      <c r="I30" s="10"/>
      <c r="J30" s="10"/>
      <c r="K30" s="10"/>
      <c r="L30" s="10"/>
      <c r="M30" s="10"/>
      <c r="N30" s="10"/>
      <c r="O30" s="10"/>
      <c r="P30" s="19"/>
      <c r="Q30" s="47" t="s">
        <v>22</v>
      </c>
      <c r="R30" s="10" t="s">
        <v>22</v>
      </c>
      <c r="S30" s="19" t="s">
        <v>22</v>
      </c>
      <c r="T30" s="568"/>
    </row>
    <row r="31" spans="1:20" x14ac:dyDescent="0.2">
      <c r="A31" s="16">
        <v>19</v>
      </c>
      <c r="B31" s="570" t="s">
        <v>49</v>
      </c>
      <c r="C31" s="571"/>
      <c r="D31" s="19" t="s">
        <v>24</v>
      </c>
      <c r="E31" s="355"/>
      <c r="F31" s="355"/>
      <c r="G31" s="355"/>
      <c r="H31" s="355"/>
      <c r="I31" s="10"/>
      <c r="J31" s="10"/>
      <c r="K31" s="10"/>
      <c r="L31" s="10"/>
      <c r="M31" s="10"/>
      <c r="N31" s="10"/>
      <c r="O31" s="10"/>
      <c r="P31" s="19"/>
      <c r="Q31" s="47" t="s">
        <v>22</v>
      </c>
      <c r="R31" s="10" t="s">
        <v>22</v>
      </c>
      <c r="S31" s="19" t="s">
        <v>22</v>
      </c>
      <c r="T31" s="568"/>
    </row>
    <row r="32" spans="1:20" x14ac:dyDescent="0.2">
      <c r="A32" s="16">
        <v>20</v>
      </c>
      <c r="B32" s="570" t="s">
        <v>50</v>
      </c>
      <c r="C32" s="571"/>
      <c r="D32" s="19" t="s">
        <v>24</v>
      </c>
      <c r="E32" s="355"/>
      <c r="F32" s="355"/>
      <c r="G32" s="355"/>
      <c r="H32" s="355"/>
      <c r="I32" s="10"/>
      <c r="J32" s="10"/>
      <c r="K32" s="10"/>
      <c r="L32" s="10"/>
      <c r="M32" s="10"/>
      <c r="N32" s="10"/>
      <c r="O32" s="10"/>
      <c r="P32" s="19"/>
      <c r="Q32" s="47" t="s">
        <v>22</v>
      </c>
      <c r="R32" s="10" t="s">
        <v>22</v>
      </c>
      <c r="S32" s="19" t="s">
        <v>22</v>
      </c>
      <c r="T32" s="569"/>
    </row>
    <row r="33" spans="1:20" x14ac:dyDescent="0.2">
      <c r="A33" s="16">
        <v>32</v>
      </c>
      <c r="B33" s="570" t="s">
        <v>65</v>
      </c>
      <c r="C33" s="571"/>
      <c r="D33" s="19" t="s">
        <v>24</v>
      </c>
      <c r="E33" s="355"/>
      <c r="F33" s="355"/>
      <c r="G33" s="355"/>
      <c r="H33" s="355"/>
      <c r="I33" s="10"/>
      <c r="J33" s="10"/>
      <c r="K33" s="10"/>
      <c r="L33" s="10"/>
      <c r="M33" s="10"/>
      <c r="N33" s="10"/>
      <c r="O33" s="10"/>
      <c r="P33" s="19"/>
      <c r="Q33" s="47" t="s">
        <v>22</v>
      </c>
      <c r="R33" s="10" t="s">
        <v>22</v>
      </c>
      <c r="S33" s="19" t="s">
        <v>22</v>
      </c>
      <c r="T33" s="567" t="s">
        <v>25</v>
      </c>
    </row>
    <row r="34" spans="1:20" x14ac:dyDescent="0.2">
      <c r="A34" s="16">
        <v>33</v>
      </c>
      <c r="B34" s="570" t="s">
        <v>66</v>
      </c>
      <c r="C34" s="571"/>
      <c r="D34" s="19" t="s">
        <v>24</v>
      </c>
      <c r="E34" s="355"/>
      <c r="F34" s="355"/>
      <c r="G34" s="355"/>
      <c r="H34" s="355"/>
      <c r="I34" s="10"/>
      <c r="J34" s="10"/>
      <c r="K34" s="10"/>
      <c r="L34" s="10"/>
      <c r="M34" s="10"/>
      <c r="N34" s="10"/>
      <c r="O34" s="10"/>
      <c r="P34" s="19"/>
      <c r="Q34" s="47" t="s">
        <v>22</v>
      </c>
      <c r="R34" s="10" t="s">
        <v>22</v>
      </c>
      <c r="S34" s="19" t="s">
        <v>22</v>
      </c>
      <c r="T34" s="568"/>
    </row>
    <row r="35" spans="1:20" x14ac:dyDescent="0.2">
      <c r="A35" s="16">
        <v>34</v>
      </c>
      <c r="B35" s="570" t="s">
        <v>67</v>
      </c>
      <c r="C35" s="571"/>
      <c r="D35" s="19" t="s">
        <v>24</v>
      </c>
      <c r="E35" s="27">
        <v>0.42</v>
      </c>
      <c r="F35" s="25">
        <v>0.03</v>
      </c>
      <c r="G35" s="25">
        <v>0.03</v>
      </c>
      <c r="H35" s="25">
        <v>0.04</v>
      </c>
      <c r="I35" s="25">
        <v>0.08</v>
      </c>
      <c r="J35" s="25">
        <v>0.1</v>
      </c>
      <c r="K35" s="25">
        <v>0.06</v>
      </c>
      <c r="L35" s="25">
        <v>0.05</v>
      </c>
      <c r="M35" s="25">
        <v>0.11</v>
      </c>
      <c r="N35" s="25">
        <v>7.0000000000000007E-2</v>
      </c>
      <c r="O35" s="25">
        <v>0.05</v>
      </c>
      <c r="P35" s="198">
        <v>0.06</v>
      </c>
      <c r="Q35" s="27">
        <v>0.42</v>
      </c>
      <c r="R35" s="25">
        <v>0.03</v>
      </c>
      <c r="S35" s="198">
        <v>9.0000000000000011E-2</v>
      </c>
      <c r="T35" s="568"/>
    </row>
    <row r="36" spans="1:20" x14ac:dyDescent="0.2">
      <c r="A36" s="16">
        <v>35</v>
      </c>
      <c r="B36" s="570" t="s">
        <v>69</v>
      </c>
      <c r="C36" s="571"/>
      <c r="D36" s="19" t="s">
        <v>24</v>
      </c>
      <c r="E36" s="355"/>
      <c r="F36" s="355"/>
      <c r="G36" s="355"/>
      <c r="H36" s="355"/>
      <c r="I36" s="10"/>
      <c r="J36" s="10"/>
      <c r="K36" s="10"/>
      <c r="L36" s="10"/>
      <c r="M36" s="10"/>
      <c r="N36" s="10"/>
      <c r="O36" s="10"/>
      <c r="P36" s="19"/>
      <c r="Q36" s="47" t="s">
        <v>22</v>
      </c>
      <c r="R36" s="10" t="s">
        <v>22</v>
      </c>
      <c r="S36" s="19" t="s">
        <v>22</v>
      </c>
      <c r="T36" s="568"/>
    </row>
    <row r="37" spans="1:20" x14ac:dyDescent="0.2">
      <c r="A37" s="16">
        <v>36</v>
      </c>
      <c r="B37" s="570" t="s">
        <v>70</v>
      </c>
      <c r="C37" s="571"/>
      <c r="D37" s="19" t="s">
        <v>24</v>
      </c>
      <c r="E37" s="355"/>
      <c r="F37" s="355"/>
      <c r="G37" s="355"/>
      <c r="H37" s="355"/>
      <c r="I37" s="10"/>
      <c r="J37" s="10"/>
      <c r="K37" s="10"/>
      <c r="L37" s="10"/>
      <c r="M37" s="10"/>
      <c r="N37" s="10"/>
      <c r="O37" s="10"/>
      <c r="P37" s="19"/>
      <c r="Q37" s="47" t="s">
        <v>22</v>
      </c>
      <c r="R37" s="10" t="s">
        <v>22</v>
      </c>
      <c r="S37" s="19" t="s">
        <v>22</v>
      </c>
      <c r="T37" s="568"/>
    </row>
    <row r="38" spans="1:20" x14ac:dyDescent="0.2">
      <c r="A38" s="16">
        <v>37</v>
      </c>
      <c r="B38" s="570" t="s">
        <v>71</v>
      </c>
      <c r="C38" s="571"/>
      <c r="D38" s="19" t="s">
        <v>24</v>
      </c>
      <c r="E38" s="23">
        <v>9.0999999999999998E-2</v>
      </c>
      <c r="F38" s="24">
        <v>2.3E-2</v>
      </c>
      <c r="G38" s="24">
        <v>3.6999999999999998E-2</v>
      </c>
      <c r="H38" s="24">
        <v>0.03</v>
      </c>
      <c r="I38" s="24">
        <v>4.8000000000000001E-2</v>
      </c>
      <c r="J38" s="24">
        <v>8.4000000000000005E-2</v>
      </c>
      <c r="K38" s="24">
        <v>6.0000000000000001E-3</v>
      </c>
      <c r="L38" s="24">
        <v>8.9999999999999993E-3</v>
      </c>
      <c r="M38" s="24">
        <v>0.27300000000000002</v>
      </c>
      <c r="N38" s="24">
        <v>8.5999999999999993E-2</v>
      </c>
      <c r="O38" s="24">
        <v>7.8E-2</v>
      </c>
      <c r="P38" s="197">
        <v>0.09</v>
      </c>
      <c r="Q38" s="23">
        <v>0.27300000000000002</v>
      </c>
      <c r="R38" s="24">
        <v>6.0000000000000001E-3</v>
      </c>
      <c r="S38" s="197">
        <v>7.1000000000000008E-2</v>
      </c>
      <c r="T38" s="569"/>
    </row>
    <row r="39" spans="1:20" x14ac:dyDescent="0.2">
      <c r="A39" s="16">
        <v>38</v>
      </c>
      <c r="B39" s="570" t="s">
        <v>72</v>
      </c>
      <c r="C39" s="571"/>
      <c r="D39" s="19" t="s">
        <v>24</v>
      </c>
      <c r="E39" s="12">
        <v>2.5</v>
      </c>
      <c r="F39" s="11">
        <v>1.7</v>
      </c>
      <c r="G39" s="11">
        <v>1.8</v>
      </c>
      <c r="H39" s="11">
        <v>2</v>
      </c>
      <c r="I39" s="11">
        <v>2</v>
      </c>
      <c r="J39" s="11">
        <v>2</v>
      </c>
      <c r="K39" s="11">
        <v>1.7</v>
      </c>
      <c r="L39" s="11">
        <v>1.9</v>
      </c>
      <c r="M39" s="11">
        <v>2.1</v>
      </c>
      <c r="N39" s="11">
        <v>2.2999999999999998</v>
      </c>
      <c r="O39" s="11">
        <v>2.2999999999999998</v>
      </c>
      <c r="P39" s="195">
        <v>2.4</v>
      </c>
      <c r="Q39" s="12">
        <v>2.5</v>
      </c>
      <c r="R39" s="11">
        <v>1.7</v>
      </c>
      <c r="S39" s="195">
        <v>2.1</v>
      </c>
      <c r="T39" s="567" t="s">
        <v>39</v>
      </c>
    </row>
    <row r="40" spans="1:20" x14ac:dyDescent="0.2">
      <c r="A40" s="16">
        <v>39</v>
      </c>
      <c r="B40" s="570" t="s">
        <v>361</v>
      </c>
      <c r="C40" s="571"/>
      <c r="D40" s="19" t="s">
        <v>24</v>
      </c>
      <c r="E40" s="21">
        <v>20</v>
      </c>
      <c r="F40" s="20">
        <v>18</v>
      </c>
      <c r="G40" s="20">
        <v>22</v>
      </c>
      <c r="H40" s="20">
        <v>30</v>
      </c>
      <c r="I40" s="20">
        <v>32</v>
      </c>
      <c r="J40" s="20">
        <v>36</v>
      </c>
      <c r="K40" s="20">
        <v>31</v>
      </c>
      <c r="L40" s="20">
        <v>29</v>
      </c>
      <c r="M40" s="20">
        <v>28</v>
      </c>
      <c r="N40" s="20">
        <v>24</v>
      </c>
      <c r="O40" s="20">
        <v>26</v>
      </c>
      <c r="P40" s="196">
        <v>26</v>
      </c>
      <c r="Q40" s="21">
        <v>36</v>
      </c>
      <c r="R40" s="20">
        <v>18</v>
      </c>
      <c r="S40" s="196">
        <v>27</v>
      </c>
      <c r="T40" s="568"/>
    </row>
    <row r="41" spans="1:20" x14ac:dyDescent="0.2">
      <c r="A41" s="16">
        <v>40</v>
      </c>
      <c r="B41" s="570" t="s">
        <v>74</v>
      </c>
      <c r="C41" s="571"/>
      <c r="D41" s="19" t="s">
        <v>24</v>
      </c>
      <c r="E41" s="21">
        <v>61</v>
      </c>
      <c r="F41" s="20">
        <v>34</v>
      </c>
      <c r="G41" s="20">
        <v>45</v>
      </c>
      <c r="H41" s="20">
        <v>56</v>
      </c>
      <c r="I41" s="20">
        <v>61</v>
      </c>
      <c r="J41" s="20">
        <v>63</v>
      </c>
      <c r="K41" s="20">
        <v>55</v>
      </c>
      <c r="L41" s="20">
        <v>57</v>
      </c>
      <c r="M41" s="20">
        <v>51</v>
      </c>
      <c r="N41" s="20">
        <v>40</v>
      </c>
      <c r="O41" s="20">
        <v>51</v>
      </c>
      <c r="P41" s="196">
        <v>45</v>
      </c>
      <c r="Q41" s="21">
        <v>63</v>
      </c>
      <c r="R41" s="20">
        <v>34</v>
      </c>
      <c r="S41" s="196">
        <v>52</v>
      </c>
      <c r="T41" s="569"/>
    </row>
    <row r="42" spans="1:20" x14ac:dyDescent="0.2">
      <c r="A42" s="16">
        <v>41</v>
      </c>
      <c r="B42" s="570" t="s">
        <v>75</v>
      </c>
      <c r="C42" s="571"/>
      <c r="D42" s="19" t="s">
        <v>24</v>
      </c>
      <c r="E42" s="355"/>
      <c r="F42" s="355"/>
      <c r="G42" s="355"/>
      <c r="H42" s="355"/>
      <c r="I42" s="10"/>
      <c r="J42" s="10"/>
      <c r="K42" s="10"/>
      <c r="L42" s="10"/>
      <c r="M42" s="10"/>
      <c r="N42" s="10"/>
      <c r="O42" s="10"/>
      <c r="P42" s="19"/>
      <c r="Q42" s="47" t="s">
        <v>22</v>
      </c>
      <c r="R42" s="10" t="s">
        <v>22</v>
      </c>
      <c r="S42" s="19" t="s">
        <v>22</v>
      </c>
      <c r="T42" s="567" t="s">
        <v>44</v>
      </c>
    </row>
    <row r="43" spans="1:20" x14ac:dyDescent="0.2">
      <c r="A43" s="16">
        <v>42</v>
      </c>
      <c r="B43" s="570" t="s">
        <v>76</v>
      </c>
      <c r="C43" s="571"/>
      <c r="D43" s="19" t="s">
        <v>24</v>
      </c>
      <c r="E43" s="355"/>
      <c r="F43" s="355"/>
      <c r="G43" s="355"/>
      <c r="H43" s="355"/>
      <c r="I43" s="10"/>
      <c r="J43" s="10"/>
      <c r="K43" s="10"/>
      <c r="L43" s="10"/>
      <c r="M43" s="10"/>
      <c r="N43" s="10"/>
      <c r="O43" s="10"/>
      <c r="P43" s="19"/>
      <c r="Q43" s="47" t="s">
        <v>22</v>
      </c>
      <c r="R43" s="10" t="s">
        <v>22</v>
      </c>
      <c r="S43" s="19" t="s">
        <v>22</v>
      </c>
      <c r="T43" s="568"/>
    </row>
    <row r="44" spans="1:20" x14ac:dyDescent="0.2">
      <c r="A44" s="16">
        <v>43</v>
      </c>
      <c r="B44" s="570" t="s">
        <v>77</v>
      </c>
      <c r="C44" s="571"/>
      <c r="D44" s="19" t="s">
        <v>24</v>
      </c>
      <c r="E44" s="355"/>
      <c r="F44" s="355"/>
      <c r="G44" s="355"/>
      <c r="H44" s="355"/>
      <c r="I44" s="10"/>
      <c r="J44" s="10"/>
      <c r="K44" s="10"/>
      <c r="L44" s="10"/>
      <c r="M44" s="10"/>
      <c r="N44" s="10"/>
      <c r="O44" s="10"/>
      <c r="P44" s="19"/>
      <c r="Q44" s="47" t="s">
        <v>22</v>
      </c>
      <c r="R44" s="10" t="s">
        <v>22</v>
      </c>
      <c r="S44" s="19" t="s">
        <v>22</v>
      </c>
      <c r="T44" s="568"/>
    </row>
    <row r="45" spans="1:20" x14ac:dyDescent="0.2">
      <c r="A45" s="16">
        <v>44</v>
      </c>
      <c r="B45" s="570" t="s">
        <v>78</v>
      </c>
      <c r="C45" s="571"/>
      <c r="D45" s="19" t="s">
        <v>24</v>
      </c>
      <c r="E45" s="355"/>
      <c r="F45" s="355"/>
      <c r="G45" s="355"/>
      <c r="H45" s="355"/>
      <c r="I45" s="10"/>
      <c r="J45" s="10"/>
      <c r="K45" s="10"/>
      <c r="L45" s="10"/>
      <c r="M45" s="10"/>
      <c r="N45" s="10"/>
      <c r="O45" s="10"/>
      <c r="P45" s="19"/>
      <c r="Q45" s="47" t="s">
        <v>22</v>
      </c>
      <c r="R45" s="10" t="s">
        <v>22</v>
      </c>
      <c r="S45" s="19" t="s">
        <v>22</v>
      </c>
      <c r="T45" s="568"/>
    </row>
    <row r="46" spans="1:20" x14ac:dyDescent="0.2">
      <c r="A46" s="16">
        <v>45</v>
      </c>
      <c r="B46" s="570" t="s">
        <v>81</v>
      </c>
      <c r="C46" s="571"/>
      <c r="D46" s="19" t="s">
        <v>24</v>
      </c>
      <c r="E46" s="355"/>
      <c r="F46" s="355"/>
      <c r="G46" s="355"/>
      <c r="H46" s="355"/>
      <c r="I46" s="10"/>
      <c r="J46" s="10"/>
      <c r="K46" s="10"/>
      <c r="L46" s="10"/>
      <c r="M46" s="10"/>
      <c r="N46" s="10"/>
      <c r="O46" s="10"/>
      <c r="P46" s="19"/>
      <c r="Q46" s="47" t="s">
        <v>22</v>
      </c>
      <c r="R46" s="10" t="s">
        <v>22</v>
      </c>
      <c r="S46" s="19" t="s">
        <v>22</v>
      </c>
      <c r="T46" s="569"/>
    </row>
    <row r="47" spans="1:20" x14ac:dyDescent="0.2">
      <c r="A47" s="16">
        <v>46</v>
      </c>
      <c r="B47" s="570" t="s">
        <v>684</v>
      </c>
      <c r="C47" s="571"/>
      <c r="D47" s="19" t="s">
        <v>24</v>
      </c>
      <c r="E47" s="12">
        <v>0.6</v>
      </c>
      <c r="F47" s="11">
        <v>0.8</v>
      </c>
      <c r="G47" s="11">
        <v>1.6</v>
      </c>
      <c r="H47" s="11">
        <v>0.8</v>
      </c>
      <c r="I47" s="11">
        <v>1.3</v>
      </c>
      <c r="J47" s="11">
        <v>1</v>
      </c>
      <c r="K47" s="194">
        <v>1</v>
      </c>
      <c r="L47" s="11">
        <v>1</v>
      </c>
      <c r="M47" s="11">
        <v>0.8</v>
      </c>
      <c r="N47" s="11">
        <v>0.6</v>
      </c>
      <c r="O47" s="11">
        <v>0.5</v>
      </c>
      <c r="P47" s="195">
        <v>0.6</v>
      </c>
      <c r="Q47" s="12">
        <v>1.6</v>
      </c>
      <c r="R47" s="11">
        <v>0.5</v>
      </c>
      <c r="S47" s="195">
        <v>0.9</v>
      </c>
      <c r="T47" s="567" t="s">
        <v>73</v>
      </c>
    </row>
    <row r="48" spans="1:20" x14ac:dyDescent="0.2">
      <c r="A48" s="16">
        <v>47</v>
      </c>
      <c r="B48" s="570" t="s">
        <v>679</v>
      </c>
      <c r="C48" s="571"/>
      <c r="D48" s="19" t="s">
        <v>21</v>
      </c>
      <c r="E48" s="12">
        <v>6.7</v>
      </c>
      <c r="F48" s="11">
        <v>7</v>
      </c>
      <c r="G48" s="11">
        <v>7.2</v>
      </c>
      <c r="H48" s="11">
        <v>7.4</v>
      </c>
      <c r="I48" s="11">
        <v>7</v>
      </c>
      <c r="J48" s="11">
        <v>7.2</v>
      </c>
      <c r="K48" s="11">
        <v>7</v>
      </c>
      <c r="L48" s="11">
        <v>6.8</v>
      </c>
      <c r="M48" s="11">
        <v>6.5</v>
      </c>
      <c r="N48" s="11">
        <v>6.6</v>
      </c>
      <c r="O48" s="11">
        <v>6.8</v>
      </c>
      <c r="P48" s="195">
        <v>6.7</v>
      </c>
      <c r="Q48" s="12">
        <v>7.4</v>
      </c>
      <c r="R48" s="11">
        <v>6.5</v>
      </c>
      <c r="S48" s="195">
        <v>6.8999999999999995</v>
      </c>
      <c r="T48" s="568"/>
    </row>
    <row r="49" spans="1:20" x14ac:dyDescent="0.2">
      <c r="A49" s="16">
        <v>48</v>
      </c>
      <c r="B49" s="570" t="s">
        <v>83</v>
      </c>
      <c r="C49" s="571"/>
      <c r="D49" s="19" t="s">
        <v>21</v>
      </c>
      <c r="E49" s="355"/>
      <c r="F49" s="355"/>
      <c r="G49" s="355"/>
      <c r="H49" s="355"/>
      <c r="I49" s="10"/>
      <c r="J49" s="10"/>
      <c r="K49" s="10"/>
      <c r="L49" s="10"/>
      <c r="M49" s="10"/>
      <c r="N49" s="10"/>
      <c r="O49" s="10"/>
      <c r="P49" s="19"/>
      <c r="Q49" s="47" t="s">
        <v>22</v>
      </c>
      <c r="R49" s="10" t="s">
        <v>22</v>
      </c>
      <c r="S49" s="19" t="s">
        <v>22</v>
      </c>
      <c r="T49" s="568"/>
    </row>
    <row r="50" spans="1:20" x14ac:dyDescent="0.2">
      <c r="A50" s="16">
        <v>49</v>
      </c>
      <c r="B50" s="570" t="s">
        <v>84</v>
      </c>
      <c r="C50" s="571"/>
      <c r="D50" s="19" t="s">
        <v>21</v>
      </c>
      <c r="E50" s="21" t="s">
        <v>499</v>
      </c>
      <c r="F50" s="20" t="s">
        <v>499</v>
      </c>
      <c r="G50" s="20" t="s">
        <v>499</v>
      </c>
      <c r="H50" s="20" t="s">
        <v>498</v>
      </c>
      <c r="I50" s="20" t="s">
        <v>499</v>
      </c>
      <c r="J50" s="20" t="s">
        <v>499</v>
      </c>
      <c r="K50" s="20" t="s">
        <v>499</v>
      </c>
      <c r="L50" s="20" t="s">
        <v>499</v>
      </c>
      <c r="M50" s="20" t="s">
        <v>499</v>
      </c>
      <c r="N50" s="20" t="s">
        <v>499</v>
      </c>
      <c r="O50" s="20" t="s">
        <v>499</v>
      </c>
      <c r="P50" s="196" t="s">
        <v>541</v>
      </c>
      <c r="Q50" s="21" t="s">
        <v>22</v>
      </c>
      <c r="R50" s="20" t="s">
        <v>22</v>
      </c>
      <c r="S50" s="196" t="s">
        <v>22</v>
      </c>
      <c r="T50" s="568"/>
    </row>
    <row r="51" spans="1:20" x14ac:dyDescent="0.2">
      <c r="A51" s="16">
        <v>50</v>
      </c>
      <c r="B51" s="570" t="s">
        <v>85</v>
      </c>
      <c r="C51" s="571"/>
      <c r="D51" s="19" t="s">
        <v>86</v>
      </c>
      <c r="E51" s="12">
        <v>7.5</v>
      </c>
      <c r="F51" s="11">
        <v>1.4</v>
      </c>
      <c r="G51" s="11">
        <v>1.4</v>
      </c>
      <c r="H51" s="11">
        <v>1.3</v>
      </c>
      <c r="I51" s="11">
        <v>2.2000000000000002</v>
      </c>
      <c r="J51" s="11">
        <v>1.7</v>
      </c>
      <c r="K51" s="11">
        <v>2.5</v>
      </c>
      <c r="L51" s="11">
        <v>3</v>
      </c>
      <c r="M51" s="11">
        <v>2.6</v>
      </c>
      <c r="N51" s="11">
        <v>2.1</v>
      </c>
      <c r="O51" s="11">
        <v>1.5</v>
      </c>
      <c r="P51" s="195">
        <v>1.5</v>
      </c>
      <c r="Q51" s="12">
        <v>7.5</v>
      </c>
      <c r="R51" s="11">
        <v>1.3</v>
      </c>
      <c r="S51" s="195">
        <v>2.4</v>
      </c>
      <c r="T51" s="568"/>
    </row>
    <row r="52" spans="1:20" ht="13.8" thickBot="1" x14ac:dyDescent="0.25">
      <c r="A52" s="16">
        <v>51</v>
      </c>
      <c r="B52" s="668" t="s">
        <v>87</v>
      </c>
      <c r="C52" s="669"/>
      <c r="D52" s="29" t="s">
        <v>86</v>
      </c>
      <c r="E52" s="31">
        <v>24</v>
      </c>
      <c r="F52" s="149">
        <v>1.5</v>
      </c>
      <c r="G52" s="149">
        <v>1.2</v>
      </c>
      <c r="H52" s="149">
        <v>0.8</v>
      </c>
      <c r="I52" s="149">
        <v>4.5999999999999996</v>
      </c>
      <c r="J52" s="149">
        <v>2.2999999999999998</v>
      </c>
      <c r="K52" s="149">
        <v>1.7</v>
      </c>
      <c r="L52" s="149">
        <v>3.9</v>
      </c>
      <c r="M52" s="149">
        <v>1.7</v>
      </c>
      <c r="N52" s="149">
        <v>2.2000000000000002</v>
      </c>
      <c r="O52" s="149">
        <v>1</v>
      </c>
      <c r="P52" s="200">
        <v>1.6</v>
      </c>
      <c r="Q52" s="12">
        <v>24</v>
      </c>
      <c r="R52" s="11">
        <v>0.8</v>
      </c>
      <c r="S52" s="195">
        <v>3.9</v>
      </c>
      <c r="T52" s="572"/>
    </row>
    <row r="53" spans="1:20" x14ac:dyDescent="0.2">
      <c r="A53" s="592" t="s">
        <v>88</v>
      </c>
      <c r="B53" s="593"/>
      <c r="C53" s="594"/>
      <c r="D53" s="13" t="s">
        <v>16</v>
      </c>
      <c r="E53" s="358"/>
      <c r="F53" s="377"/>
      <c r="G53" s="377"/>
      <c r="H53" s="377"/>
      <c r="I53" s="141"/>
      <c r="J53" s="141" t="s">
        <v>365</v>
      </c>
      <c r="K53" s="141" t="s">
        <v>366</v>
      </c>
      <c r="L53" s="141"/>
      <c r="M53" s="141"/>
      <c r="N53" s="141"/>
      <c r="O53" s="141"/>
      <c r="P53" s="300"/>
      <c r="Q53" s="235"/>
      <c r="R53" s="228"/>
      <c r="S53" s="229"/>
      <c r="T53" s="32"/>
    </row>
    <row r="54" spans="1:20" x14ac:dyDescent="0.2">
      <c r="A54" s="33">
        <v>1</v>
      </c>
      <c r="B54" s="437" t="s">
        <v>351</v>
      </c>
      <c r="C54" s="520"/>
      <c r="D54" s="19" t="s">
        <v>91</v>
      </c>
      <c r="E54" s="12">
        <v>2.5</v>
      </c>
      <c r="F54" s="11">
        <v>3.1</v>
      </c>
      <c r="G54" s="11">
        <v>4</v>
      </c>
      <c r="H54" s="11">
        <v>2.5</v>
      </c>
      <c r="I54" s="11">
        <v>2.6</v>
      </c>
      <c r="J54" s="11">
        <v>2.7</v>
      </c>
      <c r="K54" s="11">
        <v>3.2</v>
      </c>
      <c r="L54" s="11">
        <v>3.9</v>
      </c>
      <c r="M54" s="11">
        <v>2</v>
      </c>
      <c r="N54" s="11">
        <v>2</v>
      </c>
      <c r="O54" s="11">
        <v>1.9</v>
      </c>
      <c r="P54" s="195">
        <v>2.2000000000000002</v>
      </c>
      <c r="Q54" s="12">
        <v>4</v>
      </c>
      <c r="R54" s="11">
        <v>1.9</v>
      </c>
      <c r="S54" s="195">
        <v>2.7</v>
      </c>
      <c r="T54" s="567" t="s">
        <v>73</v>
      </c>
    </row>
    <row r="55" spans="1:20" x14ac:dyDescent="0.2">
      <c r="A55" s="35">
        <v>2</v>
      </c>
      <c r="B55" s="437" t="s">
        <v>114</v>
      </c>
      <c r="C55" s="520"/>
      <c r="D55" s="19" t="s">
        <v>24</v>
      </c>
      <c r="E55" s="27">
        <v>0.09</v>
      </c>
      <c r="F55" s="11" t="s">
        <v>584</v>
      </c>
      <c r="G55" s="11" t="s">
        <v>584</v>
      </c>
      <c r="H55" s="11" t="s">
        <v>584</v>
      </c>
      <c r="I55" s="11" t="s">
        <v>584</v>
      </c>
      <c r="J55" s="11" t="s">
        <v>584</v>
      </c>
      <c r="K55" s="11" t="s">
        <v>584</v>
      </c>
      <c r="L55" s="11" t="s">
        <v>584</v>
      </c>
      <c r="M55" s="11" t="s">
        <v>584</v>
      </c>
      <c r="N55" s="11" t="s">
        <v>584</v>
      </c>
      <c r="O55" s="11" t="s">
        <v>584</v>
      </c>
      <c r="P55" s="195" t="s">
        <v>584</v>
      </c>
      <c r="Q55" s="27">
        <v>0.09</v>
      </c>
      <c r="R55" s="11" t="s">
        <v>584</v>
      </c>
      <c r="S55" s="195" t="s">
        <v>584</v>
      </c>
      <c r="T55" s="568"/>
    </row>
    <row r="56" spans="1:20" x14ac:dyDescent="0.2">
      <c r="A56" s="35">
        <v>3</v>
      </c>
      <c r="B56" s="437" t="s">
        <v>720</v>
      </c>
      <c r="C56" s="520"/>
      <c r="D56" s="19" t="s">
        <v>24</v>
      </c>
      <c r="E56" s="12" t="s">
        <v>494</v>
      </c>
      <c r="F56" s="11">
        <v>2.7</v>
      </c>
      <c r="G56" s="11">
        <v>5.0999999999999996</v>
      </c>
      <c r="H56" s="11">
        <v>0.6</v>
      </c>
      <c r="I56" s="11">
        <v>1.6</v>
      </c>
      <c r="J56" s="11">
        <v>0.9</v>
      </c>
      <c r="K56" s="11">
        <v>0.6</v>
      </c>
      <c r="L56" s="11">
        <v>0.8</v>
      </c>
      <c r="M56" s="11">
        <v>2.5</v>
      </c>
      <c r="N56" s="11" t="s">
        <v>494</v>
      </c>
      <c r="O56" s="11" t="s">
        <v>494</v>
      </c>
      <c r="P56" s="195">
        <v>0.6</v>
      </c>
      <c r="Q56" s="12">
        <v>5.0999999999999996</v>
      </c>
      <c r="R56" s="11" t="s">
        <v>494</v>
      </c>
      <c r="S56" s="195">
        <v>1.3</v>
      </c>
      <c r="T56" s="568"/>
    </row>
    <row r="57" spans="1:20" x14ac:dyDescent="0.2">
      <c r="A57" s="35">
        <v>4</v>
      </c>
      <c r="B57" s="437" t="s">
        <v>721</v>
      </c>
      <c r="C57" s="520"/>
      <c r="D57" s="19" t="s">
        <v>24</v>
      </c>
      <c r="E57" s="12">
        <v>1.1000000000000001</v>
      </c>
      <c r="F57" s="11">
        <v>2.2999999999999998</v>
      </c>
      <c r="G57" s="11">
        <v>3.4</v>
      </c>
      <c r="H57" s="11">
        <v>1.8</v>
      </c>
      <c r="I57" s="11">
        <v>2.1</v>
      </c>
      <c r="J57" s="11">
        <v>2.4</v>
      </c>
      <c r="K57" s="11">
        <v>2.4</v>
      </c>
      <c r="L57" s="11">
        <v>2</v>
      </c>
      <c r="M57" s="11">
        <v>1.2</v>
      </c>
      <c r="N57" s="11">
        <v>1.4</v>
      </c>
      <c r="O57" s="11">
        <v>0.5</v>
      </c>
      <c r="P57" s="188">
        <v>0.7</v>
      </c>
      <c r="Q57" s="12">
        <v>3.4</v>
      </c>
      <c r="R57" s="11">
        <v>0.5</v>
      </c>
      <c r="S57" s="195">
        <v>1.8</v>
      </c>
      <c r="T57" s="568"/>
    </row>
    <row r="58" spans="1:20" x14ac:dyDescent="0.2">
      <c r="A58" s="35">
        <v>5</v>
      </c>
      <c r="B58" s="437" t="s">
        <v>97</v>
      </c>
      <c r="C58" s="520"/>
      <c r="D58" s="19" t="s">
        <v>24</v>
      </c>
      <c r="E58" s="10">
        <v>12</v>
      </c>
      <c r="F58" s="10">
        <v>11</v>
      </c>
      <c r="G58" s="10">
        <v>11</v>
      </c>
      <c r="H58" s="10">
        <v>8.1999999999999993</v>
      </c>
      <c r="I58" s="10">
        <v>8.1999999999999993</v>
      </c>
      <c r="J58" s="10">
        <v>8.4</v>
      </c>
      <c r="K58" s="10">
        <v>9.9</v>
      </c>
      <c r="L58" s="10">
        <v>11</v>
      </c>
      <c r="M58" s="10">
        <v>8.9</v>
      </c>
      <c r="N58" s="10">
        <v>12</v>
      </c>
      <c r="O58" s="10">
        <v>12</v>
      </c>
      <c r="P58" s="19">
        <v>12</v>
      </c>
      <c r="Q58" s="47">
        <v>12</v>
      </c>
      <c r="R58" s="10">
        <v>8.1999999999999993</v>
      </c>
      <c r="S58" s="19">
        <v>10.4</v>
      </c>
      <c r="T58" s="568"/>
    </row>
    <row r="59" spans="1:20" x14ac:dyDescent="0.2">
      <c r="A59" s="35">
        <v>6</v>
      </c>
      <c r="B59" s="437" t="s">
        <v>685</v>
      </c>
      <c r="C59" s="520"/>
      <c r="D59" s="19" t="s">
        <v>24</v>
      </c>
      <c r="E59" s="21">
        <v>16</v>
      </c>
      <c r="F59" s="20">
        <v>1</v>
      </c>
      <c r="G59" s="20" t="s">
        <v>503</v>
      </c>
      <c r="H59" s="20" t="s">
        <v>503</v>
      </c>
      <c r="I59" s="20">
        <v>3</v>
      </c>
      <c r="J59" s="20">
        <v>2</v>
      </c>
      <c r="K59" s="20">
        <v>2</v>
      </c>
      <c r="L59" s="20">
        <v>4</v>
      </c>
      <c r="M59" s="20" t="s">
        <v>503</v>
      </c>
      <c r="N59" s="20">
        <v>1</v>
      </c>
      <c r="O59" s="20" t="s">
        <v>503</v>
      </c>
      <c r="P59" s="196" t="s">
        <v>503</v>
      </c>
      <c r="Q59" s="21">
        <v>16</v>
      </c>
      <c r="R59" s="20" t="s">
        <v>503</v>
      </c>
      <c r="S59" s="196">
        <v>2</v>
      </c>
      <c r="T59" s="568"/>
    </row>
    <row r="60" spans="1:20" x14ac:dyDescent="0.2">
      <c r="A60" s="35">
        <v>7</v>
      </c>
      <c r="B60" s="437" t="s">
        <v>92</v>
      </c>
      <c r="C60" s="520"/>
      <c r="D60" s="19" t="s">
        <v>91</v>
      </c>
      <c r="E60" s="10">
        <v>11</v>
      </c>
      <c r="F60" s="10">
        <v>15</v>
      </c>
      <c r="G60" s="10">
        <v>17</v>
      </c>
      <c r="H60" s="10">
        <v>22</v>
      </c>
      <c r="I60" s="10">
        <v>21</v>
      </c>
      <c r="J60" s="10">
        <v>29</v>
      </c>
      <c r="K60" s="10">
        <v>23</v>
      </c>
      <c r="L60" s="10">
        <v>19</v>
      </c>
      <c r="M60" s="10">
        <v>19</v>
      </c>
      <c r="N60" s="10">
        <v>16</v>
      </c>
      <c r="O60" s="10">
        <v>16</v>
      </c>
      <c r="P60" s="19">
        <v>17</v>
      </c>
      <c r="Q60" s="47">
        <v>29</v>
      </c>
      <c r="R60" s="10">
        <v>11</v>
      </c>
      <c r="S60" s="19">
        <v>19</v>
      </c>
      <c r="T60" s="568"/>
    </row>
    <row r="61" spans="1:20" x14ac:dyDescent="0.2">
      <c r="A61" s="35">
        <v>8</v>
      </c>
      <c r="B61" s="437" t="s">
        <v>89</v>
      </c>
      <c r="C61" s="520"/>
      <c r="D61" s="34" t="s">
        <v>24</v>
      </c>
      <c r="E61" s="27">
        <v>0.49</v>
      </c>
      <c r="F61" s="25">
        <v>0.13</v>
      </c>
      <c r="G61" s="25">
        <v>0.08</v>
      </c>
      <c r="H61" s="25">
        <v>7.0000000000000007E-2</v>
      </c>
      <c r="I61" s="25">
        <v>0.15</v>
      </c>
      <c r="J61" s="25">
        <v>0.19</v>
      </c>
      <c r="K61" s="25">
        <v>0.23</v>
      </c>
      <c r="L61" s="25">
        <v>0.21</v>
      </c>
      <c r="M61" s="25">
        <v>0.23</v>
      </c>
      <c r="N61" s="25">
        <v>0.3</v>
      </c>
      <c r="O61" s="25">
        <v>0.21</v>
      </c>
      <c r="P61" s="198">
        <v>0.27</v>
      </c>
      <c r="Q61" s="27">
        <v>0.49</v>
      </c>
      <c r="R61" s="25">
        <v>7.0000000000000007E-2</v>
      </c>
      <c r="S61" s="198">
        <v>0.21000000000000002</v>
      </c>
      <c r="T61" s="568"/>
    </row>
    <row r="62" spans="1:20" x14ac:dyDescent="0.2">
      <c r="A62" s="33">
        <v>9</v>
      </c>
      <c r="B62" s="437" t="s">
        <v>90</v>
      </c>
      <c r="C62" s="520"/>
      <c r="D62" s="19" t="s">
        <v>24</v>
      </c>
      <c r="E62" s="23">
        <v>3.9E-2</v>
      </c>
      <c r="F62" s="24">
        <v>8.0000000000000002E-3</v>
      </c>
      <c r="G62" s="24" t="s">
        <v>80</v>
      </c>
      <c r="H62" s="24" t="s">
        <v>80</v>
      </c>
      <c r="I62" s="24">
        <v>8.0000000000000002E-3</v>
      </c>
      <c r="J62" s="24">
        <v>0.01</v>
      </c>
      <c r="K62" s="24">
        <v>6.0000000000000001E-3</v>
      </c>
      <c r="L62" s="24">
        <v>1.6E-2</v>
      </c>
      <c r="M62" s="24">
        <v>6.0000000000000001E-3</v>
      </c>
      <c r="N62" s="24" t="s">
        <v>80</v>
      </c>
      <c r="O62" s="24" t="s">
        <v>80</v>
      </c>
      <c r="P62" s="197">
        <v>6.0000000000000001E-3</v>
      </c>
      <c r="Q62" s="23">
        <v>3.9E-2</v>
      </c>
      <c r="R62" s="24" t="s">
        <v>80</v>
      </c>
      <c r="S62" s="197">
        <v>8.0000000000000002E-3</v>
      </c>
      <c r="T62" s="568"/>
    </row>
    <row r="63" spans="1:20" x14ac:dyDescent="0.2">
      <c r="A63" s="33">
        <v>10</v>
      </c>
      <c r="B63" s="437" t="s">
        <v>481</v>
      </c>
      <c r="C63" s="520"/>
      <c r="D63" s="34" t="s">
        <v>483</v>
      </c>
      <c r="E63" s="10">
        <v>12</v>
      </c>
      <c r="F63" s="10" t="s">
        <v>503</v>
      </c>
      <c r="G63" s="10" t="s">
        <v>503</v>
      </c>
      <c r="H63" s="10" t="s">
        <v>503</v>
      </c>
      <c r="I63" s="10" t="s">
        <v>503</v>
      </c>
      <c r="J63" s="10">
        <v>7</v>
      </c>
      <c r="K63" s="10">
        <v>6</v>
      </c>
      <c r="L63" s="10">
        <v>4</v>
      </c>
      <c r="M63" s="10" t="s">
        <v>503</v>
      </c>
      <c r="N63" s="10" t="s">
        <v>503</v>
      </c>
      <c r="O63" s="10" t="s">
        <v>503</v>
      </c>
      <c r="P63" s="19" t="s">
        <v>503</v>
      </c>
      <c r="Q63" s="47">
        <v>12</v>
      </c>
      <c r="R63" s="10" t="s">
        <v>503</v>
      </c>
      <c r="S63" s="19">
        <v>2</v>
      </c>
      <c r="T63" s="568"/>
    </row>
    <row r="64" spans="1:20" x14ac:dyDescent="0.2">
      <c r="A64" s="35">
        <v>11</v>
      </c>
      <c r="B64" s="437" t="s">
        <v>119</v>
      </c>
      <c r="C64" s="520"/>
      <c r="D64" s="19" t="s">
        <v>120</v>
      </c>
      <c r="E64" s="21"/>
      <c r="F64" s="11">
        <v>3.4</v>
      </c>
      <c r="G64" s="190">
        <v>4.5999999999999996</v>
      </c>
      <c r="H64" s="11">
        <v>5.7</v>
      </c>
      <c r="I64" s="11">
        <v>2</v>
      </c>
      <c r="J64" s="11">
        <v>2.4</v>
      </c>
      <c r="K64" s="11">
        <v>2.5</v>
      </c>
      <c r="L64" s="188">
        <v>1.7</v>
      </c>
      <c r="M64" s="20"/>
      <c r="N64" s="20"/>
      <c r="O64" s="20"/>
      <c r="P64" s="20"/>
      <c r="Q64" s="12">
        <v>5.7</v>
      </c>
      <c r="R64" s="11">
        <v>1.7</v>
      </c>
      <c r="S64" s="195">
        <v>3.2</v>
      </c>
      <c r="T64" s="568"/>
    </row>
    <row r="65" spans="1:20" x14ac:dyDescent="0.2">
      <c r="A65" s="35">
        <v>12</v>
      </c>
      <c r="B65" s="437" t="s">
        <v>121</v>
      </c>
      <c r="C65" s="520"/>
      <c r="D65" s="19" t="s">
        <v>21</v>
      </c>
      <c r="E65" s="47">
        <v>1</v>
      </c>
      <c r="F65" s="10">
        <v>1</v>
      </c>
      <c r="G65" s="10">
        <v>1</v>
      </c>
      <c r="H65" s="10">
        <v>1</v>
      </c>
      <c r="I65" s="10">
        <v>1</v>
      </c>
      <c r="J65" s="10">
        <v>2</v>
      </c>
      <c r="K65" s="10">
        <v>1</v>
      </c>
      <c r="L65" s="10">
        <v>1</v>
      </c>
      <c r="M65" s="10">
        <v>1</v>
      </c>
      <c r="N65" s="10">
        <v>1</v>
      </c>
      <c r="O65" s="10">
        <v>1</v>
      </c>
      <c r="P65" s="19">
        <v>2</v>
      </c>
      <c r="Q65" s="47">
        <v>2</v>
      </c>
      <c r="R65" s="10">
        <v>1</v>
      </c>
      <c r="S65" s="19">
        <v>1</v>
      </c>
      <c r="T65" s="568"/>
    </row>
    <row r="66" spans="1:20" x14ac:dyDescent="0.2">
      <c r="A66" s="35">
        <v>13</v>
      </c>
      <c r="B66" s="437" t="s">
        <v>122</v>
      </c>
      <c r="C66" s="520"/>
      <c r="D66" s="19" t="s">
        <v>123</v>
      </c>
      <c r="E66" s="47">
        <v>41</v>
      </c>
      <c r="F66" s="10">
        <v>48</v>
      </c>
      <c r="G66" s="10">
        <v>52</v>
      </c>
      <c r="H66" s="10">
        <v>79</v>
      </c>
      <c r="I66" s="10">
        <v>66</v>
      </c>
      <c r="J66" s="10">
        <v>58</v>
      </c>
      <c r="K66" s="10">
        <v>72</v>
      </c>
      <c r="L66" s="10">
        <v>67</v>
      </c>
      <c r="M66" s="10">
        <v>55</v>
      </c>
      <c r="N66" s="10">
        <v>61</v>
      </c>
      <c r="O66" s="10">
        <v>59</v>
      </c>
      <c r="P66" s="196">
        <v>58</v>
      </c>
      <c r="Q66" s="21">
        <v>79</v>
      </c>
      <c r="R66" s="20">
        <v>41</v>
      </c>
      <c r="S66" s="196">
        <v>60</v>
      </c>
      <c r="T66" s="568"/>
    </row>
    <row r="67" spans="1:20" x14ac:dyDescent="0.2">
      <c r="A67" s="33">
        <v>14</v>
      </c>
      <c r="B67" s="438" t="s">
        <v>712</v>
      </c>
      <c r="C67" s="521"/>
      <c r="D67" s="19" t="s">
        <v>91</v>
      </c>
      <c r="E67" s="52" t="s">
        <v>124</v>
      </c>
      <c r="F67" s="172" t="s">
        <v>124</v>
      </c>
      <c r="G67" s="172" t="s">
        <v>124</v>
      </c>
      <c r="H67" s="172" t="s">
        <v>124</v>
      </c>
      <c r="I67" s="172" t="s">
        <v>124</v>
      </c>
      <c r="J67" s="254">
        <v>4.0000000000000001E-3</v>
      </c>
      <c r="K67" s="254">
        <v>5.0000000000000001E-3</v>
      </c>
      <c r="L67" s="254">
        <v>8.0000000000000002E-3</v>
      </c>
      <c r="M67" s="172" t="s">
        <v>124</v>
      </c>
      <c r="N67" s="172" t="s">
        <v>124</v>
      </c>
      <c r="O67" s="172" t="s">
        <v>124</v>
      </c>
      <c r="P67" s="227" t="s">
        <v>124</v>
      </c>
      <c r="Q67" s="562">
        <v>8.0000000000000002E-3</v>
      </c>
      <c r="R67" s="415" t="s">
        <v>124</v>
      </c>
      <c r="S67" s="416" t="s">
        <v>124</v>
      </c>
      <c r="T67" s="568"/>
    </row>
    <row r="68" spans="1:20" ht="13.8" thickBot="1" x14ac:dyDescent="0.25">
      <c r="A68" s="35">
        <v>15</v>
      </c>
      <c r="B68" s="437" t="s">
        <v>96</v>
      </c>
      <c r="C68" s="520"/>
      <c r="D68" s="19" t="s">
        <v>91</v>
      </c>
      <c r="E68" s="561">
        <v>0.11</v>
      </c>
      <c r="F68" s="10" t="s">
        <v>502</v>
      </c>
      <c r="G68" s="10" t="s">
        <v>502</v>
      </c>
      <c r="H68" s="10" t="s">
        <v>502</v>
      </c>
      <c r="I68" s="10">
        <v>0.01</v>
      </c>
      <c r="J68" s="10" t="s">
        <v>502</v>
      </c>
      <c r="K68" s="10" t="s">
        <v>502</v>
      </c>
      <c r="L68" s="2">
        <v>0.03</v>
      </c>
      <c r="M68" s="10" t="s">
        <v>502</v>
      </c>
      <c r="N68" s="10" t="s">
        <v>502</v>
      </c>
      <c r="O68" s="10" t="s">
        <v>502</v>
      </c>
      <c r="P68" s="10" t="s">
        <v>502</v>
      </c>
      <c r="Q68" s="53">
        <v>0.11</v>
      </c>
      <c r="R68" s="153" t="s">
        <v>502</v>
      </c>
      <c r="S68" s="206">
        <v>0.01</v>
      </c>
      <c r="T68" s="572"/>
    </row>
    <row r="69" spans="1:20" ht="13.8" thickBot="1" x14ac:dyDescent="0.25">
      <c r="A69" s="587" t="s">
        <v>688</v>
      </c>
      <c r="B69" s="588"/>
      <c r="C69" s="588"/>
      <c r="D69" s="589"/>
      <c r="E69" s="54" t="s">
        <v>364</v>
      </c>
      <c r="F69" s="150" t="s">
        <v>511</v>
      </c>
      <c r="G69" s="150" t="s">
        <v>527</v>
      </c>
      <c r="H69" s="150" t="s">
        <v>539</v>
      </c>
      <c r="I69" s="150" t="s">
        <v>542</v>
      </c>
      <c r="J69" s="150" t="s">
        <v>544</v>
      </c>
      <c r="K69" s="161" t="s">
        <v>545</v>
      </c>
      <c r="L69" s="150" t="s">
        <v>364</v>
      </c>
      <c r="M69" s="150" t="s">
        <v>550</v>
      </c>
      <c r="N69" s="150" t="s">
        <v>552</v>
      </c>
      <c r="O69" s="150" t="s">
        <v>553</v>
      </c>
      <c r="P69" s="560" t="s">
        <v>364</v>
      </c>
      <c r="Q69" s="2"/>
      <c r="R69" s="43"/>
      <c r="S69" s="43"/>
    </row>
    <row r="70" spans="1:20" x14ac:dyDescent="0.2">
      <c r="A70" s="2"/>
      <c r="B70" s="44" t="s">
        <v>98</v>
      </c>
      <c r="C70" s="45"/>
      <c r="D70" s="45"/>
      <c r="E70" s="45"/>
      <c r="F70" s="45"/>
      <c r="G70" s="45"/>
      <c r="H70" s="4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45"/>
    </row>
    <row r="71" spans="1:20" x14ac:dyDescent="0.2">
      <c r="A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</sheetData>
  <mergeCells count="66">
    <mergeCell ref="A69:D69"/>
    <mergeCell ref="T54:T68"/>
    <mergeCell ref="A53:C53"/>
    <mergeCell ref="B37:C37"/>
    <mergeCell ref="B38:C38"/>
    <mergeCell ref="B39:C39"/>
    <mergeCell ref="B40:C40"/>
    <mergeCell ref="B52:C52"/>
    <mergeCell ref="B42:C42"/>
    <mergeCell ref="B43:C43"/>
    <mergeCell ref="B44:C44"/>
    <mergeCell ref="B45:C45"/>
    <mergeCell ref="B48:C48"/>
    <mergeCell ref="B46:C46"/>
    <mergeCell ref="B47:C47"/>
    <mergeCell ref="B41:C41"/>
    <mergeCell ref="B49:C49"/>
    <mergeCell ref="B50:C50"/>
    <mergeCell ref="B51:C5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3:C23"/>
    <mergeCell ref="B24:C24"/>
    <mergeCell ref="B25:C25"/>
    <mergeCell ref="B21:C21"/>
    <mergeCell ref="B26:C26"/>
    <mergeCell ref="B17:C17"/>
    <mergeCell ref="B18:C18"/>
    <mergeCell ref="B19:C19"/>
    <mergeCell ref="B20:C20"/>
    <mergeCell ref="B22:C22"/>
    <mergeCell ref="B16:C16"/>
    <mergeCell ref="Q6:Q9"/>
    <mergeCell ref="R6:R9"/>
    <mergeCell ref="C7:D7"/>
    <mergeCell ref="C8:D8"/>
    <mergeCell ref="S6:S9"/>
    <mergeCell ref="A12:C12"/>
    <mergeCell ref="B13:C13"/>
    <mergeCell ref="B14:C14"/>
    <mergeCell ref="B15:C15"/>
    <mergeCell ref="C9:D9"/>
    <mergeCell ref="C10:D10"/>
    <mergeCell ref="A4:B4"/>
    <mergeCell ref="A6:B11"/>
    <mergeCell ref="C6:D6"/>
    <mergeCell ref="C11:D11"/>
    <mergeCell ref="E3:G3"/>
    <mergeCell ref="E4:G4"/>
    <mergeCell ref="T42:T46"/>
    <mergeCell ref="T47:T52"/>
    <mergeCell ref="T6:T11"/>
    <mergeCell ref="T13:T14"/>
    <mergeCell ref="T15:T20"/>
    <mergeCell ref="T26:T32"/>
    <mergeCell ref="T21:T25"/>
    <mergeCell ref="T33:T38"/>
    <mergeCell ref="T39:T41"/>
  </mergeCells>
  <phoneticPr fontId="2"/>
  <conditionalFormatting sqref="E57:S57">
    <cfRule type="expression" dxfId="6" priority="3">
      <formula>E57&gt;=10</formula>
    </cfRule>
  </conditionalFormatting>
  <conditionalFormatting sqref="G64 N64">
    <cfRule type="expression" dxfId="5" priority="1">
      <formula>G64&lt;10</formula>
    </cfRule>
  </conditionalFormatting>
  <pageMargins left="0.78740157480314965" right="0.78740157480314965" top="0.39370078740157483" bottom="0.19685039370078741" header="0" footer="0"/>
  <pageSetup paperSize="9" scale="5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O70"/>
  <sheetViews>
    <sheetView zoomScale="90" zoomScaleNormal="90" zoomScaleSheetLayoutView="90" workbookViewId="0">
      <pane xSplit="4" ySplit="8" topLeftCell="E50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4" width="9.33203125" style="1" customWidth="1"/>
    <col min="15" max="15" width="13.44140625" style="2" customWidth="1"/>
  </cols>
  <sheetData>
    <row r="1" spans="1:15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</row>
    <row r="2" spans="1:15" ht="13.8" thickBot="1" x14ac:dyDescent="0.25">
      <c r="B2" s="3"/>
    </row>
    <row r="3" spans="1:15" ht="13.8" thickBot="1" x14ac:dyDescent="0.25">
      <c r="A3" s="2"/>
      <c r="B3" s="4"/>
      <c r="C3" s="46"/>
      <c r="D3" s="2"/>
      <c r="E3" s="603" t="s">
        <v>1</v>
      </c>
      <c r="F3" s="604"/>
      <c r="G3" s="605"/>
      <c r="H3" s="511"/>
      <c r="I3" s="2"/>
      <c r="J3" s="2"/>
      <c r="K3" s="2"/>
      <c r="M3" s="2"/>
      <c r="N3" s="2"/>
    </row>
    <row r="4" spans="1:15" ht="15" thickBot="1" x14ac:dyDescent="0.25">
      <c r="A4" s="595" t="s">
        <v>2</v>
      </c>
      <c r="B4" s="596"/>
      <c r="C4" s="320" t="s">
        <v>676</v>
      </c>
      <c r="D4" s="2"/>
      <c r="E4" s="606" t="s">
        <v>662</v>
      </c>
      <c r="F4" s="607"/>
      <c r="G4" s="608"/>
      <c r="H4" s="512"/>
      <c r="I4" s="2"/>
      <c r="J4" s="2"/>
      <c r="K4" s="2"/>
      <c r="L4" s="2"/>
      <c r="M4" s="2"/>
      <c r="N4" s="2"/>
    </row>
    <row r="5" spans="1:15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">
      <c r="A6" s="597" t="s">
        <v>138</v>
      </c>
      <c r="B6" s="598"/>
      <c r="C6" s="601" t="s">
        <v>5</v>
      </c>
      <c r="D6" s="602"/>
      <c r="E6" s="50">
        <v>45799</v>
      </c>
      <c r="F6" s="8">
        <v>45812</v>
      </c>
      <c r="G6" s="8">
        <v>45847</v>
      </c>
      <c r="H6" s="8">
        <v>45870</v>
      </c>
      <c r="I6" s="8">
        <v>45903</v>
      </c>
      <c r="J6" s="8">
        <v>45938</v>
      </c>
      <c r="K6" s="184">
        <v>45966</v>
      </c>
      <c r="L6" s="582" t="s">
        <v>6</v>
      </c>
      <c r="M6" s="579" t="s">
        <v>7</v>
      </c>
      <c r="N6" s="573" t="s">
        <v>8</v>
      </c>
      <c r="O6" s="576" t="s">
        <v>9</v>
      </c>
    </row>
    <row r="7" spans="1:15" x14ac:dyDescent="0.2">
      <c r="A7" s="599"/>
      <c r="B7" s="600"/>
      <c r="C7" s="585" t="s">
        <v>10</v>
      </c>
      <c r="D7" s="586"/>
      <c r="E7" s="51">
        <v>0.47569444444444442</v>
      </c>
      <c r="F7" s="9">
        <v>0.46527777777777773</v>
      </c>
      <c r="G7" s="9">
        <v>0.47222222222222227</v>
      </c>
      <c r="H7" s="9">
        <v>0.49652777777777773</v>
      </c>
      <c r="I7" s="9">
        <v>0.49652777777777779</v>
      </c>
      <c r="J7" s="9">
        <v>0.47569444444444442</v>
      </c>
      <c r="K7" s="186">
        <v>0.49652777777777779</v>
      </c>
      <c r="L7" s="583"/>
      <c r="M7" s="580"/>
      <c r="N7" s="574"/>
      <c r="O7" s="577"/>
    </row>
    <row r="8" spans="1:15" x14ac:dyDescent="0.2">
      <c r="A8" s="599"/>
      <c r="B8" s="600"/>
      <c r="C8" s="585" t="s">
        <v>11</v>
      </c>
      <c r="D8" s="586"/>
      <c r="E8" s="51" t="s">
        <v>489</v>
      </c>
      <c r="F8" s="9" t="s">
        <v>512</v>
      </c>
      <c r="G8" s="9" t="s">
        <v>492</v>
      </c>
      <c r="H8" s="9" t="s">
        <v>489</v>
      </c>
      <c r="I8" s="9" t="s">
        <v>489</v>
      </c>
      <c r="J8" s="9" t="s">
        <v>492</v>
      </c>
      <c r="K8" s="186" t="s">
        <v>489</v>
      </c>
      <c r="L8" s="583"/>
      <c r="M8" s="580"/>
      <c r="N8" s="574"/>
      <c r="O8" s="577"/>
    </row>
    <row r="9" spans="1:15" x14ac:dyDescent="0.2">
      <c r="A9" s="599"/>
      <c r="B9" s="600"/>
      <c r="C9" s="585" t="s">
        <v>12</v>
      </c>
      <c r="D9" s="586"/>
      <c r="E9" s="47" t="s">
        <v>512</v>
      </c>
      <c r="F9" s="10" t="s">
        <v>492</v>
      </c>
      <c r="G9" s="10" t="s">
        <v>489</v>
      </c>
      <c r="H9" s="10" t="s">
        <v>492</v>
      </c>
      <c r="I9" s="10" t="s">
        <v>716</v>
      </c>
      <c r="J9" s="9" t="s">
        <v>492</v>
      </c>
      <c r="K9" s="186" t="s">
        <v>489</v>
      </c>
      <c r="L9" s="584"/>
      <c r="M9" s="581"/>
      <c r="N9" s="575"/>
      <c r="O9" s="577"/>
    </row>
    <row r="10" spans="1:15" x14ac:dyDescent="0.2">
      <c r="A10" s="599"/>
      <c r="B10" s="600"/>
      <c r="C10" s="585" t="s">
        <v>13</v>
      </c>
      <c r="D10" s="586"/>
      <c r="E10" s="12">
        <v>18.5</v>
      </c>
      <c r="F10" s="11">
        <v>21</v>
      </c>
      <c r="G10" s="11">
        <v>29</v>
      </c>
      <c r="H10" s="11">
        <v>29</v>
      </c>
      <c r="I10" s="11">
        <v>25.5</v>
      </c>
      <c r="J10" s="11">
        <v>20.8</v>
      </c>
      <c r="K10" s="188">
        <v>12.2</v>
      </c>
      <c r="L10" s="12">
        <f>MAXA(E10:K10)</f>
        <v>29</v>
      </c>
      <c r="M10" s="188">
        <f>MINA(E10:K10)</f>
        <v>12.2</v>
      </c>
      <c r="N10" s="195">
        <f>AVERAGEA(E10:K10)</f>
        <v>22.285714285714285</v>
      </c>
      <c r="O10" s="577"/>
    </row>
    <row r="11" spans="1:15" ht="13.8" thickBot="1" x14ac:dyDescent="0.25">
      <c r="A11" s="599"/>
      <c r="B11" s="600"/>
      <c r="C11" s="585" t="s">
        <v>14</v>
      </c>
      <c r="D11" s="586"/>
      <c r="E11" s="12">
        <v>9.8000000000000007</v>
      </c>
      <c r="F11" s="11">
        <v>12.5</v>
      </c>
      <c r="G11" s="11">
        <v>14.2</v>
      </c>
      <c r="H11" s="11">
        <v>15.9</v>
      </c>
      <c r="I11" s="11">
        <v>12.6</v>
      </c>
      <c r="J11" s="11">
        <v>17.100000000000001</v>
      </c>
      <c r="K11" s="188">
        <v>11.2</v>
      </c>
      <c r="L11" s="12">
        <f>MAXA(E11:K11)</f>
        <v>17.100000000000001</v>
      </c>
      <c r="M11" s="188">
        <f>MINA(E11:K11)</f>
        <v>9.8000000000000007</v>
      </c>
      <c r="N11" s="195">
        <f>AVERAGEA(E11:K11)</f>
        <v>13.328571428571427</v>
      </c>
      <c r="O11" s="578"/>
    </row>
    <row r="12" spans="1:15" x14ac:dyDescent="0.2">
      <c r="A12" s="592" t="s">
        <v>15</v>
      </c>
      <c r="B12" s="593"/>
      <c r="C12" s="593"/>
      <c r="D12" s="13" t="s">
        <v>16</v>
      </c>
      <c r="E12" s="235"/>
      <c r="F12" s="228"/>
      <c r="G12" s="373"/>
      <c r="H12" s="141" t="s">
        <v>360</v>
      </c>
      <c r="I12" s="141" t="s">
        <v>366</v>
      </c>
      <c r="J12" s="228"/>
      <c r="K12" s="228"/>
      <c r="L12" s="235"/>
      <c r="M12" s="228"/>
      <c r="N12" s="229"/>
      <c r="O12" s="15"/>
    </row>
    <row r="13" spans="1:15" x14ac:dyDescent="0.2">
      <c r="A13" s="16">
        <v>1</v>
      </c>
      <c r="B13" s="570" t="s">
        <v>17</v>
      </c>
      <c r="C13" s="571"/>
      <c r="D13" s="19" t="s">
        <v>18</v>
      </c>
      <c r="E13" s="368"/>
      <c r="F13" s="368"/>
      <c r="G13" s="368"/>
      <c r="H13" s="20">
        <v>62</v>
      </c>
      <c r="I13" s="20"/>
      <c r="J13" s="20"/>
      <c r="K13" s="196"/>
      <c r="L13" s="21">
        <v>62</v>
      </c>
      <c r="M13" s="20">
        <v>62</v>
      </c>
      <c r="N13" s="196">
        <v>62</v>
      </c>
      <c r="O13" s="567" t="s">
        <v>19</v>
      </c>
    </row>
    <row r="14" spans="1:15" x14ac:dyDescent="0.2">
      <c r="A14" s="16">
        <v>2</v>
      </c>
      <c r="B14" s="570" t="s">
        <v>20</v>
      </c>
      <c r="C14" s="571"/>
      <c r="D14" s="22" t="s">
        <v>21</v>
      </c>
      <c r="E14" s="368"/>
      <c r="F14" s="368"/>
      <c r="G14" s="368"/>
      <c r="H14" s="20" t="s">
        <v>500</v>
      </c>
      <c r="I14" s="20"/>
      <c r="J14" s="20"/>
      <c r="K14" s="196"/>
      <c r="L14" s="21" t="s">
        <v>22</v>
      </c>
      <c r="M14" s="20" t="s">
        <v>22</v>
      </c>
      <c r="N14" s="196" t="s">
        <v>22</v>
      </c>
      <c r="O14" s="569"/>
    </row>
    <row r="15" spans="1:15" x14ac:dyDescent="0.2">
      <c r="A15" s="16">
        <v>3</v>
      </c>
      <c r="B15" s="570" t="s">
        <v>23</v>
      </c>
      <c r="C15" s="571"/>
      <c r="D15" s="19" t="s">
        <v>24</v>
      </c>
      <c r="E15" s="368"/>
      <c r="F15" s="368"/>
      <c r="G15" s="368"/>
      <c r="H15" s="20"/>
      <c r="I15" s="20"/>
      <c r="J15" s="20"/>
      <c r="K15" s="196"/>
      <c r="L15" s="47" t="s">
        <v>22</v>
      </c>
      <c r="M15" s="10" t="s">
        <v>22</v>
      </c>
      <c r="N15" s="19" t="s">
        <v>22</v>
      </c>
      <c r="O15" s="567" t="s">
        <v>25</v>
      </c>
    </row>
    <row r="16" spans="1:15" x14ac:dyDescent="0.2">
      <c r="A16" s="16">
        <v>4</v>
      </c>
      <c r="B16" s="570" t="s">
        <v>26</v>
      </c>
      <c r="C16" s="571"/>
      <c r="D16" s="19" t="s">
        <v>27</v>
      </c>
      <c r="E16" s="368"/>
      <c r="F16" s="368"/>
      <c r="G16" s="368"/>
      <c r="H16" s="20"/>
      <c r="I16" s="20"/>
      <c r="J16" s="20"/>
      <c r="K16" s="196"/>
      <c r="L16" s="47" t="s">
        <v>22</v>
      </c>
      <c r="M16" s="10" t="s">
        <v>22</v>
      </c>
      <c r="N16" s="19" t="s">
        <v>22</v>
      </c>
      <c r="O16" s="568"/>
    </row>
    <row r="17" spans="1:15" x14ac:dyDescent="0.2">
      <c r="A17" s="16">
        <v>5</v>
      </c>
      <c r="B17" s="570" t="s">
        <v>28</v>
      </c>
      <c r="C17" s="571"/>
      <c r="D17" s="19" t="s">
        <v>24</v>
      </c>
      <c r="E17" s="368"/>
      <c r="F17" s="368"/>
      <c r="G17" s="368"/>
      <c r="H17" s="20"/>
      <c r="I17" s="20"/>
      <c r="J17" s="20"/>
      <c r="K17" s="196"/>
      <c r="L17" s="47" t="s">
        <v>22</v>
      </c>
      <c r="M17" s="10" t="s">
        <v>22</v>
      </c>
      <c r="N17" s="19" t="s">
        <v>22</v>
      </c>
      <c r="O17" s="568"/>
    </row>
    <row r="18" spans="1:15" x14ac:dyDescent="0.2">
      <c r="A18" s="16">
        <v>6</v>
      </c>
      <c r="B18" s="570" t="s">
        <v>29</v>
      </c>
      <c r="C18" s="571"/>
      <c r="D18" s="19" t="s">
        <v>30</v>
      </c>
      <c r="E18" s="368"/>
      <c r="F18" s="368"/>
      <c r="G18" s="368"/>
      <c r="H18" s="20"/>
      <c r="I18" s="20"/>
      <c r="J18" s="20"/>
      <c r="K18" s="196"/>
      <c r="L18" s="47" t="s">
        <v>22</v>
      </c>
      <c r="M18" s="10" t="s">
        <v>22</v>
      </c>
      <c r="N18" s="19" t="s">
        <v>22</v>
      </c>
      <c r="O18" s="568"/>
    </row>
    <row r="19" spans="1:15" x14ac:dyDescent="0.2">
      <c r="A19" s="16">
        <v>7</v>
      </c>
      <c r="B19" s="570" t="s">
        <v>31</v>
      </c>
      <c r="C19" s="571"/>
      <c r="D19" s="19" t="s">
        <v>32</v>
      </c>
      <c r="E19" s="368"/>
      <c r="F19" s="368"/>
      <c r="G19" s="368"/>
      <c r="H19" s="20"/>
      <c r="I19" s="20"/>
      <c r="J19" s="20"/>
      <c r="K19" s="196"/>
      <c r="L19" s="47" t="s">
        <v>22</v>
      </c>
      <c r="M19" s="10" t="s">
        <v>22</v>
      </c>
      <c r="N19" s="19" t="s">
        <v>22</v>
      </c>
      <c r="O19" s="568"/>
    </row>
    <row r="20" spans="1:15" x14ac:dyDescent="0.2">
      <c r="A20" s="16">
        <v>8</v>
      </c>
      <c r="B20" s="570" t="s">
        <v>33</v>
      </c>
      <c r="C20" s="571"/>
      <c r="D20" s="19" t="s">
        <v>32</v>
      </c>
      <c r="E20" s="368"/>
      <c r="F20" s="368"/>
      <c r="G20" s="368"/>
      <c r="H20" s="20"/>
      <c r="I20" s="20"/>
      <c r="J20" s="20"/>
      <c r="K20" s="196"/>
      <c r="L20" s="47" t="s">
        <v>22</v>
      </c>
      <c r="M20" s="10" t="s">
        <v>22</v>
      </c>
      <c r="N20" s="19" t="s">
        <v>22</v>
      </c>
      <c r="O20" s="569"/>
    </row>
    <row r="21" spans="1:15" x14ac:dyDescent="0.2">
      <c r="A21" s="16">
        <v>9</v>
      </c>
      <c r="B21" s="609" t="s">
        <v>347</v>
      </c>
      <c r="C21" s="610"/>
      <c r="D21" s="19" t="s">
        <v>24</v>
      </c>
      <c r="E21" s="368"/>
      <c r="F21" s="368"/>
      <c r="G21" s="368"/>
      <c r="H21" s="20"/>
      <c r="I21" s="20"/>
      <c r="J21" s="20"/>
      <c r="K21" s="196"/>
      <c r="L21" s="47" t="s">
        <v>22</v>
      </c>
      <c r="M21" s="10" t="s">
        <v>22</v>
      </c>
      <c r="N21" s="19" t="s">
        <v>22</v>
      </c>
      <c r="O21" s="567" t="s">
        <v>39</v>
      </c>
    </row>
    <row r="22" spans="1:15" x14ac:dyDescent="0.2">
      <c r="A22" s="16">
        <v>10</v>
      </c>
      <c r="B22" s="570" t="s">
        <v>34</v>
      </c>
      <c r="C22" s="571"/>
      <c r="D22" s="19" t="s">
        <v>24</v>
      </c>
      <c r="E22" s="376"/>
      <c r="F22" s="368"/>
      <c r="G22" s="368"/>
      <c r="H22" s="20"/>
      <c r="I22" s="20"/>
      <c r="J22" s="20"/>
      <c r="K22" s="190"/>
      <c r="L22" s="47" t="s">
        <v>22</v>
      </c>
      <c r="M22" s="10" t="s">
        <v>22</v>
      </c>
      <c r="N22" s="19" t="s">
        <v>22</v>
      </c>
      <c r="O22" s="568"/>
    </row>
    <row r="23" spans="1:15" x14ac:dyDescent="0.2">
      <c r="A23" s="16">
        <v>11</v>
      </c>
      <c r="B23" s="570" t="s">
        <v>37</v>
      </c>
      <c r="C23" s="571"/>
      <c r="D23" s="19" t="s">
        <v>24</v>
      </c>
      <c r="E23" s="12" t="s">
        <v>491</v>
      </c>
      <c r="F23" s="11" t="s">
        <v>491</v>
      </c>
      <c r="G23" s="11" t="s">
        <v>491</v>
      </c>
      <c r="H23" s="11">
        <v>0.1</v>
      </c>
      <c r="I23" s="11">
        <v>0.2</v>
      </c>
      <c r="J23" s="11">
        <v>0.2</v>
      </c>
      <c r="K23" s="11">
        <v>0.2</v>
      </c>
      <c r="L23" s="12">
        <v>0.2</v>
      </c>
      <c r="M23" s="11" t="s">
        <v>491</v>
      </c>
      <c r="N23" s="195">
        <v>0.1</v>
      </c>
      <c r="O23" s="568"/>
    </row>
    <row r="24" spans="1:15" x14ac:dyDescent="0.2">
      <c r="A24" s="16">
        <v>12</v>
      </c>
      <c r="B24" s="570" t="s">
        <v>40</v>
      </c>
      <c r="C24" s="571"/>
      <c r="D24" s="19" t="s">
        <v>24</v>
      </c>
      <c r="E24" s="370"/>
      <c r="F24" s="370"/>
      <c r="G24" s="370"/>
      <c r="H24" s="25"/>
      <c r="I24" s="10"/>
      <c r="J24" s="25"/>
      <c r="K24" s="198"/>
      <c r="L24" s="47" t="s">
        <v>22</v>
      </c>
      <c r="M24" s="10" t="s">
        <v>22</v>
      </c>
      <c r="N24" s="19" t="s">
        <v>22</v>
      </c>
      <c r="O24" s="568"/>
    </row>
    <row r="25" spans="1:15" x14ac:dyDescent="0.2">
      <c r="A25" s="16">
        <v>13</v>
      </c>
      <c r="B25" s="570" t="s">
        <v>41</v>
      </c>
      <c r="C25" s="571"/>
      <c r="D25" s="19" t="s">
        <v>24</v>
      </c>
      <c r="E25" s="370"/>
      <c r="F25" s="370"/>
      <c r="G25" s="370"/>
      <c r="H25" s="25"/>
      <c r="I25" s="10"/>
      <c r="J25" s="25"/>
      <c r="K25" s="198"/>
      <c r="L25" s="47" t="s">
        <v>22</v>
      </c>
      <c r="M25" s="10" t="s">
        <v>22</v>
      </c>
      <c r="N25" s="19" t="s">
        <v>22</v>
      </c>
      <c r="O25" s="569"/>
    </row>
    <row r="26" spans="1:15" x14ac:dyDescent="0.2">
      <c r="A26" s="16">
        <v>14</v>
      </c>
      <c r="B26" s="570" t="s">
        <v>42</v>
      </c>
      <c r="C26" s="571"/>
      <c r="D26" s="19" t="s">
        <v>24</v>
      </c>
      <c r="E26" s="370"/>
      <c r="F26" s="370"/>
      <c r="G26" s="370"/>
      <c r="H26" s="25"/>
      <c r="I26" s="10"/>
      <c r="J26" s="25"/>
      <c r="K26" s="198"/>
      <c r="L26" s="47" t="s">
        <v>22</v>
      </c>
      <c r="M26" s="10" t="s">
        <v>22</v>
      </c>
      <c r="N26" s="19" t="s">
        <v>22</v>
      </c>
      <c r="O26" s="567" t="s">
        <v>44</v>
      </c>
    </row>
    <row r="27" spans="1:15" x14ac:dyDescent="0.2">
      <c r="A27" s="16">
        <v>15</v>
      </c>
      <c r="B27" s="570" t="s">
        <v>45</v>
      </c>
      <c r="C27" s="571"/>
      <c r="D27" s="19" t="s">
        <v>24</v>
      </c>
      <c r="E27" s="370"/>
      <c r="F27" s="370"/>
      <c r="G27" s="370"/>
      <c r="H27" s="25"/>
      <c r="I27" s="10"/>
      <c r="J27" s="25"/>
      <c r="K27" s="198"/>
      <c r="L27" s="47" t="s">
        <v>22</v>
      </c>
      <c r="M27" s="10" t="s">
        <v>22</v>
      </c>
      <c r="N27" s="19" t="s">
        <v>22</v>
      </c>
      <c r="O27" s="568"/>
    </row>
    <row r="28" spans="1:15" ht="24" customHeight="1" x14ac:dyDescent="0.2">
      <c r="A28" s="16">
        <v>16</v>
      </c>
      <c r="B28" s="611" t="s">
        <v>352</v>
      </c>
      <c r="C28" s="612"/>
      <c r="D28" s="19" t="s">
        <v>24</v>
      </c>
      <c r="E28" s="370"/>
      <c r="F28" s="370"/>
      <c r="G28" s="370"/>
      <c r="H28" s="25"/>
      <c r="I28" s="10"/>
      <c r="J28" s="25"/>
      <c r="K28" s="198"/>
      <c r="L28" s="47" t="s">
        <v>22</v>
      </c>
      <c r="M28" s="10" t="s">
        <v>22</v>
      </c>
      <c r="N28" s="19" t="s">
        <v>22</v>
      </c>
      <c r="O28" s="568"/>
    </row>
    <row r="29" spans="1:15" x14ac:dyDescent="0.2">
      <c r="A29" s="16">
        <v>17</v>
      </c>
      <c r="B29" s="570" t="s">
        <v>47</v>
      </c>
      <c r="C29" s="571"/>
      <c r="D29" s="19" t="s">
        <v>24</v>
      </c>
      <c r="E29" s="370"/>
      <c r="F29" s="370"/>
      <c r="G29" s="370"/>
      <c r="H29" s="25"/>
      <c r="I29" s="10"/>
      <c r="J29" s="25"/>
      <c r="K29" s="198"/>
      <c r="L29" s="47" t="s">
        <v>22</v>
      </c>
      <c r="M29" s="10" t="s">
        <v>22</v>
      </c>
      <c r="N29" s="19" t="s">
        <v>22</v>
      </c>
      <c r="O29" s="568"/>
    </row>
    <row r="30" spans="1:15" x14ac:dyDescent="0.2">
      <c r="A30" s="16">
        <v>18</v>
      </c>
      <c r="B30" s="570" t="s">
        <v>48</v>
      </c>
      <c r="C30" s="571"/>
      <c r="D30" s="19" t="s">
        <v>24</v>
      </c>
      <c r="E30" s="370"/>
      <c r="F30" s="370"/>
      <c r="G30" s="370"/>
      <c r="H30" s="25"/>
      <c r="I30" s="10"/>
      <c r="J30" s="25"/>
      <c r="K30" s="198"/>
      <c r="L30" s="47" t="s">
        <v>22</v>
      </c>
      <c r="M30" s="10" t="s">
        <v>22</v>
      </c>
      <c r="N30" s="19" t="s">
        <v>22</v>
      </c>
      <c r="O30" s="568"/>
    </row>
    <row r="31" spans="1:15" x14ac:dyDescent="0.2">
      <c r="A31" s="16">
        <v>19</v>
      </c>
      <c r="B31" s="570" t="s">
        <v>49</v>
      </c>
      <c r="C31" s="571"/>
      <c r="D31" s="19" t="s">
        <v>24</v>
      </c>
      <c r="E31" s="370"/>
      <c r="F31" s="370"/>
      <c r="G31" s="370"/>
      <c r="H31" s="25"/>
      <c r="I31" s="10"/>
      <c r="J31" s="25"/>
      <c r="K31" s="198"/>
      <c r="L31" s="47" t="s">
        <v>22</v>
      </c>
      <c r="M31" s="10" t="s">
        <v>22</v>
      </c>
      <c r="N31" s="19" t="s">
        <v>22</v>
      </c>
      <c r="O31" s="568"/>
    </row>
    <row r="32" spans="1:15" x14ac:dyDescent="0.2">
      <c r="A32" s="16">
        <v>20</v>
      </c>
      <c r="B32" s="570" t="s">
        <v>50</v>
      </c>
      <c r="C32" s="571"/>
      <c r="D32" s="19" t="s">
        <v>24</v>
      </c>
      <c r="E32" s="370"/>
      <c r="F32" s="370"/>
      <c r="G32" s="370"/>
      <c r="H32" s="25"/>
      <c r="I32" s="10"/>
      <c r="J32" s="25"/>
      <c r="K32" s="198"/>
      <c r="L32" s="47" t="s">
        <v>22</v>
      </c>
      <c r="M32" s="10" t="s">
        <v>22</v>
      </c>
      <c r="N32" s="19" t="s">
        <v>22</v>
      </c>
      <c r="O32" s="569"/>
    </row>
    <row r="33" spans="1:15" x14ac:dyDescent="0.2">
      <c r="A33" s="16">
        <v>32</v>
      </c>
      <c r="B33" s="570" t="s">
        <v>65</v>
      </c>
      <c r="C33" s="571"/>
      <c r="D33" s="19" t="s">
        <v>24</v>
      </c>
      <c r="E33" s="370"/>
      <c r="F33" s="370"/>
      <c r="G33" s="370"/>
      <c r="H33" s="25"/>
      <c r="I33" s="10"/>
      <c r="J33" s="25"/>
      <c r="K33" s="198"/>
      <c r="L33" s="47" t="s">
        <v>22</v>
      </c>
      <c r="M33" s="10" t="s">
        <v>22</v>
      </c>
      <c r="N33" s="19" t="s">
        <v>22</v>
      </c>
      <c r="O33" s="567" t="s">
        <v>25</v>
      </c>
    </row>
    <row r="34" spans="1:15" x14ac:dyDescent="0.2">
      <c r="A34" s="16">
        <v>33</v>
      </c>
      <c r="B34" s="570" t="s">
        <v>66</v>
      </c>
      <c r="C34" s="571"/>
      <c r="D34" s="19" t="s">
        <v>24</v>
      </c>
      <c r="E34" s="370"/>
      <c r="F34" s="370"/>
      <c r="G34" s="370"/>
      <c r="H34" s="25"/>
      <c r="I34" s="10"/>
      <c r="J34" s="25"/>
      <c r="K34" s="25"/>
      <c r="L34" s="47" t="s">
        <v>22</v>
      </c>
      <c r="M34" s="10" t="s">
        <v>22</v>
      </c>
      <c r="N34" s="19" t="s">
        <v>22</v>
      </c>
      <c r="O34" s="568"/>
    </row>
    <row r="35" spans="1:15" x14ac:dyDescent="0.2">
      <c r="A35" s="16">
        <v>34</v>
      </c>
      <c r="B35" s="570" t="s">
        <v>67</v>
      </c>
      <c r="C35" s="571"/>
      <c r="D35" s="19" t="s">
        <v>24</v>
      </c>
      <c r="E35" s="370"/>
      <c r="F35" s="370"/>
      <c r="G35" s="370"/>
      <c r="H35" s="25">
        <v>1.1599999999999999</v>
      </c>
      <c r="I35" s="25"/>
      <c r="J35" s="25"/>
      <c r="K35" s="25"/>
      <c r="L35" s="27">
        <v>1.1599999999999999</v>
      </c>
      <c r="M35" s="25">
        <v>1.1599999999999999</v>
      </c>
      <c r="N35" s="198">
        <v>1.1599999999999999</v>
      </c>
      <c r="O35" s="568"/>
    </row>
    <row r="36" spans="1:15" x14ac:dyDescent="0.2">
      <c r="A36" s="16">
        <v>35</v>
      </c>
      <c r="B36" s="570" t="s">
        <v>69</v>
      </c>
      <c r="C36" s="571"/>
      <c r="D36" s="19" t="s">
        <v>24</v>
      </c>
      <c r="E36" s="370"/>
      <c r="F36" s="370"/>
      <c r="G36" s="370"/>
      <c r="H36" s="25"/>
      <c r="I36" s="10"/>
      <c r="J36" s="25"/>
      <c r="K36" s="25"/>
      <c r="L36" s="47" t="s">
        <v>22</v>
      </c>
      <c r="M36" s="10" t="s">
        <v>22</v>
      </c>
      <c r="N36" s="19" t="s">
        <v>22</v>
      </c>
      <c r="O36" s="568"/>
    </row>
    <row r="37" spans="1:15" x14ac:dyDescent="0.2">
      <c r="A37" s="16">
        <v>36</v>
      </c>
      <c r="B37" s="570" t="s">
        <v>70</v>
      </c>
      <c r="C37" s="571"/>
      <c r="D37" s="19" t="s">
        <v>24</v>
      </c>
      <c r="E37" s="370"/>
      <c r="F37" s="370"/>
      <c r="G37" s="370"/>
      <c r="H37" s="25"/>
      <c r="I37" s="10"/>
      <c r="J37" s="25"/>
      <c r="K37" s="198"/>
      <c r="L37" s="47" t="s">
        <v>22</v>
      </c>
      <c r="M37" s="10" t="s">
        <v>22</v>
      </c>
      <c r="N37" s="19" t="s">
        <v>22</v>
      </c>
      <c r="O37" s="568"/>
    </row>
    <row r="38" spans="1:15" x14ac:dyDescent="0.2">
      <c r="A38" s="16">
        <v>37</v>
      </c>
      <c r="B38" s="570" t="s">
        <v>71</v>
      </c>
      <c r="C38" s="571"/>
      <c r="D38" s="19" t="s">
        <v>24</v>
      </c>
      <c r="E38" s="370"/>
      <c r="F38" s="370"/>
      <c r="G38" s="370"/>
      <c r="H38" s="24">
        <v>7.4999999999999997E-2</v>
      </c>
      <c r="I38" s="24"/>
      <c r="J38" s="25"/>
      <c r="K38" s="25"/>
      <c r="L38" s="23">
        <v>7.4999999999999997E-2</v>
      </c>
      <c r="M38" s="24">
        <v>7.4999999999999997E-2</v>
      </c>
      <c r="N38" s="197">
        <v>7.4999999999999997E-2</v>
      </c>
      <c r="O38" s="569"/>
    </row>
    <row r="39" spans="1:15" x14ac:dyDescent="0.2">
      <c r="A39" s="16">
        <v>38</v>
      </c>
      <c r="B39" s="570" t="s">
        <v>72</v>
      </c>
      <c r="C39" s="571"/>
      <c r="D39" s="19" t="s">
        <v>24</v>
      </c>
      <c r="E39" s="370"/>
      <c r="F39" s="370"/>
      <c r="G39" s="370"/>
      <c r="H39" s="11">
        <v>1.8</v>
      </c>
      <c r="I39" s="11"/>
      <c r="J39" s="11"/>
      <c r="K39" s="11"/>
      <c r="L39" s="12">
        <v>1.8</v>
      </c>
      <c r="M39" s="11">
        <v>1.8</v>
      </c>
      <c r="N39" s="195">
        <v>1.8</v>
      </c>
      <c r="O39" s="567" t="s">
        <v>39</v>
      </c>
    </row>
    <row r="40" spans="1:15" x14ac:dyDescent="0.2">
      <c r="A40" s="16">
        <v>39</v>
      </c>
      <c r="B40" s="570" t="s">
        <v>361</v>
      </c>
      <c r="C40" s="571"/>
      <c r="D40" s="19" t="s">
        <v>24</v>
      </c>
      <c r="E40" s="370"/>
      <c r="F40" s="370"/>
      <c r="G40" s="370"/>
      <c r="H40" s="20">
        <v>24</v>
      </c>
      <c r="I40" s="20"/>
      <c r="J40" s="25"/>
      <c r="K40" s="25"/>
      <c r="L40" s="21">
        <v>24</v>
      </c>
      <c r="M40" s="20">
        <v>24</v>
      </c>
      <c r="N40" s="196">
        <v>24</v>
      </c>
      <c r="O40" s="568"/>
    </row>
    <row r="41" spans="1:15" x14ac:dyDescent="0.2">
      <c r="A41" s="16">
        <v>40</v>
      </c>
      <c r="B41" s="570" t="s">
        <v>74</v>
      </c>
      <c r="C41" s="571"/>
      <c r="D41" s="19" t="s">
        <v>24</v>
      </c>
      <c r="E41" s="370"/>
      <c r="F41" s="370"/>
      <c r="G41" s="370"/>
      <c r="H41" s="20">
        <v>85</v>
      </c>
      <c r="I41" s="20"/>
      <c r="J41" s="25"/>
      <c r="K41" s="25"/>
      <c r="L41" s="21">
        <v>85</v>
      </c>
      <c r="M41" s="20">
        <v>85</v>
      </c>
      <c r="N41" s="196">
        <v>85</v>
      </c>
      <c r="O41" s="569"/>
    </row>
    <row r="42" spans="1:15" x14ac:dyDescent="0.2">
      <c r="A42" s="16">
        <v>41</v>
      </c>
      <c r="B42" s="570" t="s">
        <v>75</v>
      </c>
      <c r="C42" s="571"/>
      <c r="D42" s="19" t="s">
        <v>24</v>
      </c>
      <c r="E42" s="370"/>
      <c r="F42" s="370"/>
      <c r="G42" s="370"/>
      <c r="H42" s="25"/>
      <c r="I42" s="10"/>
      <c r="J42" s="25"/>
      <c r="K42" s="198"/>
      <c r="L42" s="47" t="s">
        <v>22</v>
      </c>
      <c r="M42" s="10" t="s">
        <v>22</v>
      </c>
      <c r="N42" s="19" t="s">
        <v>22</v>
      </c>
      <c r="O42" s="567" t="s">
        <v>44</v>
      </c>
    </row>
    <row r="43" spans="1:15" x14ac:dyDescent="0.2">
      <c r="A43" s="16">
        <v>42</v>
      </c>
      <c r="B43" s="570" t="s">
        <v>76</v>
      </c>
      <c r="C43" s="571"/>
      <c r="D43" s="19" t="s">
        <v>24</v>
      </c>
      <c r="E43" s="370"/>
      <c r="F43" s="370"/>
      <c r="G43" s="370"/>
      <c r="H43" s="25"/>
      <c r="I43" s="10"/>
      <c r="J43" s="25"/>
      <c r="K43" s="198"/>
      <c r="L43" s="47" t="s">
        <v>22</v>
      </c>
      <c r="M43" s="10" t="s">
        <v>22</v>
      </c>
      <c r="N43" s="19" t="s">
        <v>22</v>
      </c>
      <c r="O43" s="568"/>
    </row>
    <row r="44" spans="1:15" x14ac:dyDescent="0.2">
      <c r="A44" s="16">
        <v>43</v>
      </c>
      <c r="B44" s="570" t="s">
        <v>77</v>
      </c>
      <c r="C44" s="571"/>
      <c r="D44" s="19" t="s">
        <v>24</v>
      </c>
      <c r="E44" s="370"/>
      <c r="F44" s="370"/>
      <c r="G44" s="370"/>
      <c r="H44" s="25"/>
      <c r="I44" s="10"/>
      <c r="J44" s="25"/>
      <c r="K44" s="198"/>
      <c r="L44" s="47" t="s">
        <v>22</v>
      </c>
      <c r="M44" s="10" t="s">
        <v>22</v>
      </c>
      <c r="N44" s="19" t="s">
        <v>22</v>
      </c>
      <c r="O44" s="568"/>
    </row>
    <row r="45" spans="1:15" x14ac:dyDescent="0.2">
      <c r="A45" s="16">
        <v>44</v>
      </c>
      <c r="B45" s="570" t="s">
        <v>78</v>
      </c>
      <c r="C45" s="571"/>
      <c r="D45" s="19" t="s">
        <v>24</v>
      </c>
      <c r="E45" s="370"/>
      <c r="F45" s="370"/>
      <c r="G45" s="370"/>
      <c r="H45" s="25"/>
      <c r="I45" s="10"/>
      <c r="J45" s="25"/>
      <c r="K45" s="198"/>
      <c r="L45" s="47" t="s">
        <v>22</v>
      </c>
      <c r="M45" s="10" t="s">
        <v>22</v>
      </c>
      <c r="N45" s="19" t="s">
        <v>22</v>
      </c>
      <c r="O45" s="568"/>
    </row>
    <row r="46" spans="1:15" x14ac:dyDescent="0.2">
      <c r="A46" s="16">
        <v>45</v>
      </c>
      <c r="B46" s="570" t="s">
        <v>81</v>
      </c>
      <c r="C46" s="571"/>
      <c r="D46" s="19" t="s">
        <v>24</v>
      </c>
      <c r="E46" s="370"/>
      <c r="F46" s="370"/>
      <c r="G46" s="370"/>
      <c r="H46" s="25"/>
      <c r="I46" s="10"/>
      <c r="J46" s="25"/>
      <c r="K46" s="198"/>
      <c r="L46" s="47" t="s">
        <v>22</v>
      </c>
      <c r="M46" s="10" t="s">
        <v>22</v>
      </c>
      <c r="N46" s="19" t="s">
        <v>22</v>
      </c>
      <c r="O46" s="569"/>
    </row>
    <row r="47" spans="1:15" x14ac:dyDescent="0.2">
      <c r="A47" s="16">
        <v>46</v>
      </c>
      <c r="B47" s="570" t="s">
        <v>684</v>
      </c>
      <c r="C47" s="571"/>
      <c r="D47" s="19" t="s">
        <v>24</v>
      </c>
      <c r="E47" s="12">
        <v>0.6</v>
      </c>
      <c r="F47" s="11">
        <v>0.7</v>
      </c>
      <c r="G47" s="11">
        <v>0.7</v>
      </c>
      <c r="H47" s="11">
        <v>1.3</v>
      </c>
      <c r="I47" s="11">
        <v>0.9</v>
      </c>
      <c r="J47" s="11">
        <v>1.6</v>
      </c>
      <c r="K47" s="11">
        <v>1</v>
      </c>
      <c r="L47" s="12">
        <v>1.6</v>
      </c>
      <c r="M47" s="11">
        <v>0.6</v>
      </c>
      <c r="N47" s="195">
        <v>1</v>
      </c>
      <c r="O47" s="567" t="s">
        <v>73</v>
      </c>
    </row>
    <row r="48" spans="1:15" x14ac:dyDescent="0.2">
      <c r="A48" s="16">
        <v>47</v>
      </c>
      <c r="B48" s="570" t="s">
        <v>679</v>
      </c>
      <c r="C48" s="571"/>
      <c r="D48" s="19" t="s">
        <v>21</v>
      </c>
      <c r="E48" s="12">
        <v>7</v>
      </c>
      <c r="F48" s="11">
        <v>7.3</v>
      </c>
      <c r="G48" s="11">
        <v>7.3</v>
      </c>
      <c r="H48" s="11">
        <v>6.9</v>
      </c>
      <c r="I48" s="11">
        <v>6.8</v>
      </c>
      <c r="J48" s="11">
        <v>7</v>
      </c>
      <c r="K48" s="11">
        <v>6.8</v>
      </c>
      <c r="L48" s="12">
        <v>7.3</v>
      </c>
      <c r="M48" s="11">
        <v>6.8</v>
      </c>
      <c r="N48" s="195">
        <v>7</v>
      </c>
      <c r="O48" s="568"/>
    </row>
    <row r="49" spans="1:15" x14ac:dyDescent="0.2">
      <c r="A49" s="16">
        <v>48</v>
      </c>
      <c r="B49" s="570" t="s">
        <v>83</v>
      </c>
      <c r="C49" s="571"/>
      <c r="D49" s="19" t="s">
        <v>21</v>
      </c>
      <c r="E49" s="370"/>
      <c r="F49" s="370"/>
      <c r="G49" s="370"/>
      <c r="H49" s="25"/>
      <c r="I49" s="10"/>
      <c r="J49" s="25"/>
      <c r="K49" s="25"/>
      <c r="L49" s="47" t="s">
        <v>22</v>
      </c>
      <c r="M49" s="10" t="s">
        <v>22</v>
      </c>
      <c r="N49" s="19" t="s">
        <v>22</v>
      </c>
      <c r="O49" s="568"/>
    </row>
    <row r="50" spans="1:15" x14ac:dyDescent="0.2">
      <c r="A50" s="16">
        <v>49</v>
      </c>
      <c r="B50" s="570" t="s">
        <v>84</v>
      </c>
      <c r="C50" s="571"/>
      <c r="D50" s="19" t="s">
        <v>21</v>
      </c>
      <c r="E50" s="370"/>
      <c r="F50" s="370"/>
      <c r="G50" s="370"/>
      <c r="H50" s="25" t="s">
        <v>499</v>
      </c>
      <c r="I50" s="20"/>
      <c r="J50" s="25"/>
      <c r="K50" s="25"/>
      <c r="L50" s="21" t="s">
        <v>22</v>
      </c>
      <c r="M50" s="20" t="s">
        <v>22</v>
      </c>
      <c r="N50" s="196" t="s">
        <v>22</v>
      </c>
      <c r="O50" s="568"/>
    </row>
    <row r="51" spans="1:15" x14ac:dyDescent="0.2">
      <c r="A51" s="16">
        <v>50</v>
      </c>
      <c r="B51" s="570" t="s">
        <v>85</v>
      </c>
      <c r="C51" s="571"/>
      <c r="D51" s="19" t="s">
        <v>86</v>
      </c>
      <c r="E51" s="12">
        <v>1.6</v>
      </c>
      <c r="F51" s="11">
        <v>1.9</v>
      </c>
      <c r="G51" s="11">
        <v>1.7</v>
      </c>
      <c r="H51" s="11">
        <v>4.5999999999999996</v>
      </c>
      <c r="I51" s="11">
        <v>4.4000000000000004</v>
      </c>
      <c r="J51" s="11">
        <v>3.3</v>
      </c>
      <c r="K51" s="11">
        <v>3.4</v>
      </c>
      <c r="L51" s="12">
        <v>4.5999999999999996</v>
      </c>
      <c r="M51" s="11">
        <v>1.6</v>
      </c>
      <c r="N51" s="195">
        <v>3</v>
      </c>
      <c r="O51" s="568"/>
    </row>
    <row r="52" spans="1:15" ht="13.8" thickBot="1" x14ac:dyDescent="0.25">
      <c r="A52" s="16">
        <v>51</v>
      </c>
      <c r="B52" s="590" t="s">
        <v>87</v>
      </c>
      <c r="C52" s="591"/>
      <c r="D52" s="29" t="s">
        <v>86</v>
      </c>
      <c r="E52" s="31">
        <v>1.4</v>
      </c>
      <c r="F52" s="149">
        <v>1.3</v>
      </c>
      <c r="G52" s="149">
        <v>0.8</v>
      </c>
      <c r="H52" s="149">
        <v>46.2</v>
      </c>
      <c r="I52" s="149">
        <v>10.3</v>
      </c>
      <c r="J52" s="149">
        <v>5.3</v>
      </c>
      <c r="K52" s="149">
        <v>5.7</v>
      </c>
      <c r="L52" s="12">
        <v>46.2</v>
      </c>
      <c r="M52" s="11">
        <v>0.8</v>
      </c>
      <c r="N52" s="195">
        <v>10.1</v>
      </c>
      <c r="O52" s="572"/>
    </row>
    <row r="53" spans="1:15" x14ac:dyDescent="0.2">
      <c r="A53" s="592" t="s">
        <v>88</v>
      </c>
      <c r="B53" s="593"/>
      <c r="C53" s="594"/>
      <c r="D53" s="13" t="s">
        <v>16</v>
      </c>
      <c r="E53" s="354"/>
      <c r="F53" s="373"/>
      <c r="G53" s="373"/>
      <c r="H53" s="141" t="s">
        <v>365</v>
      </c>
      <c r="I53" s="141" t="s">
        <v>366</v>
      </c>
      <c r="J53" s="228"/>
      <c r="K53" s="228"/>
      <c r="L53" s="235"/>
      <c r="M53" s="228"/>
      <c r="N53" s="229"/>
      <c r="O53" s="32"/>
    </row>
    <row r="54" spans="1:15" x14ac:dyDescent="0.2">
      <c r="A54" s="33">
        <v>1</v>
      </c>
      <c r="B54" s="437" t="s">
        <v>351</v>
      </c>
      <c r="C54" s="520"/>
      <c r="D54" s="19" t="s">
        <v>91</v>
      </c>
      <c r="E54" s="370"/>
      <c r="F54" s="370"/>
      <c r="G54" s="370"/>
      <c r="H54" s="11">
        <v>4.9000000000000004</v>
      </c>
      <c r="I54" s="25"/>
      <c r="J54" s="25"/>
      <c r="K54" s="25"/>
      <c r="L54" s="12">
        <v>4.9000000000000004</v>
      </c>
      <c r="M54" s="11">
        <v>4.9000000000000004</v>
      </c>
      <c r="N54" s="195">
        <v>4.8999999999999995</v>
      </c>
      <c r="O54" s="567" t="s">
        <v>73</v>
      </c>
    </row>
    <row r="55" spans="1:15" x14ac:dyDescent="0.2">
      <c r="A55" s="35">
        <v>2</v>
      </c>
      <c r="B55" s="437" t="s">
        <v>114</v>
      </c>
      <c r="C55" s="520"/>
      <c r="D55" s="19" t="s">
        <v>24</v>
      </c>
      <c r="E55" s="369"/>
      <c r="F55" s="369"/>
      <c r="G55" s="369"/>
      <c r="H55" s="25">
        <v>0.09</v>
      </c>
      <c r="I55" s="11"/>
      <c r="J55" s="11"/>
      <c r="K55" s="11"/>
      <c r="L55" s="27">
        <v>0.09</v>
      </c>
      <c r="M55" s="25">
        <v>0.09</v>
      </c>
      <c r="N55" s="198">
        <v>9.0000000000000011E-2</v>
      </c>
      <c r="O55" s="568"/>
    </row>
    <row r="56" spans="1:15" x14ac:dyDescent="0.2">
      <c r="A56" s="35">
        <v>3</v>
      </c>
      <c r="B56" s="437" t="s">
        <v>720</v>
      </c>
      <c r="C56" s="520"/>
      <c r="D56" s="19" t="s">
        <v>24</v>
      </c>
      <c r="E56" s="369"/>
      <c r="F56" s="369"/>
      <c r="G56" s="369"/>
      <c r="H56" s="11">
        <v>0.6</v>
      </c>
      <c r="I56" s="11"/>
      <c r="J56" s="11"/>
      <c r="K56" s="11"/>
      <c r="L56" s="12">
        <v>0.6</v>
      </c>
      <c r="M56" s="11">
        <v>0.6</v>
      </c>
      <c r="N56" s="195">
        <v>0.6</v>
      </c>
      <c r="O56" s="568"/>
    </row>
    <row r="57" spans="1:15" x14ac:dyDescent="0.2">
      <c r="A57" s="35">
        <v>4</v>
      </c>
      <c r="B57" s="437" t="s">
        <v>721</v>
      </c>
      <c r="C57" s="520"/>
      <c r="D57" s="19" t="s">
        <v>24</v>
      </c>
      <c r="E57" s="12"/>
      <c r="F57" s="11"/>
      <c r="G57" s="11"/>
      <c r="H57" s="11">
        <v>2.4</v>
      </c>
      <c r="I57" s="11"/>
      <c r="J57" s="11"/>
      <c r="K57" s="11"/>
      <c r="L57" s="12">
        <v>2.4</v>
      </c>
      <c r="M57" s="11">
        <v>2.4</v>
      </c>
      <c r="N57" s="196">
        <v>2.4</v>
      </c>
      <c r="O57" s="568"/>
    </row>
    <row r="58" spans="1:15" x14ac:dyDescent="0.2">
      <c r="A58" s="35">
        <v>5</v>
      </c>
      <c r="B58" s="437" t="s">
        <v>97</v>
      </c>
      <c r="C58" s="520"/>
      <c r="D58" s="19" t="s">
        <v>24</v>
      </c>
      <c r="E58" s="20">
        <v>11</v>
      </c>
      <c r="F58" s="20">
        <v>11</v>
      </c>
      <c r="G58" s="20">
        <v>10</v>
      </c>
      <c r="H58" s="11">
        <v>7.2</v>
      </c>
      <c r="I58" s="11">
        <v>6</v>
      </c>
      <c r="J58" s="11">
        <v>8.4</v>
      </c>
      <c r="K58" s="196">
        <v>10</v>
      </c>
      <c r="L58" s="47">
        <v>11</v>
      </c>
      <c r="M58" s="11">
        <v>6</v>
      </c>
      <c r="N58" s="19">
        <v>9.1</v>
      </c>
      <c r="O58" s="568"/>
    </row>
    <row r="59" spans="1:15" x14ac:dyDescent="0.2">
      <c r="A59" s="35">
        <v>6</v>
      </c>
      <c r="B59" s="437" t="s">
        <v>685</v>
      </c>
      <c r="C59" s="520"/>
      <c r="D59" s="19" t="s">
        <v>24</v>
      </c>
      <c r="E59" s="25"/>
      <c r="F59" s="25"/>
      <c r="G59" s="25"/>
      <c r="H59" s="20">
        <v>21</v>
      </c>
      <c r="I59" s="20"/>
      <c r="J59" s="25"/>
      <c r="K59" s="25"/>
      <c r="L59" s="21">
        <v>21</v>
      </c>
      <c r="M59" s="20">
        <v>21</v>
      </c>
      <c r="N59" s="196">
        <v>21</v>
      </c>
      <c r="O59" s="568"/>
    </row>
    <row r="60" spans="1:15" x14ac:dyDescent="0.2">
      <c r="A60" s="35">
        <v>7</v>
      </c>
      <c r="B60" s="437" t="s">
        <v>92</v>
      </c>
      <c r="C60" s="520"/>
      <c r="D60" s="19" t="s">
        <v>91</v>
      </c>
      <c r="E60" s="25"/>
      <c r="F60" s="25"/>
      <c r="G60" s="25"/>
      <c r="H60" s="20">
        <v>24</v>
      </c>
      <c r="I60" s="10"/>
      <c r="J60" s="25"/>
      <c r="K60" s="198"/>
      <c r="L60" s="47">
        <v>24</v>
      </c>
      <c r="M60" s="10">
        <v>24</v>
      </c>
      <c r="N60" s="19">
        <v>24</v>
      </c>
      <c r="O60" s="568"/>
    </row>
    <row r="61" spans="1:15" x14ac:dyDescent="0.2">
      <c r="A61" s="35">
        <v>8</v>
      </c>
      <c r="B61" s="437" t="s">
        <v>89</v>
      </c>
      <c r="C61" s="520"/>
      <c r="D61" s="34" t="s">
        <v>24</v>
      </c>
      <c r="E61" s="27">
        <v>0.14000000000000001</v>
      </c>
      <c r="F61" s="25">
        <v>7.0000000000000007E-2</v>
      </c>
      <c r="G61" s="25">
        <v>0.06</v>
      </c>
      <c r="H61" s="25">
        <v>0.88</v>
      </c>
      <c r="I61" s="25">
        <v>0.42</v>
      </c>
      <c r="J61" s="25">
        <v>0.3</v>
      </c>
      <c r="K61" s="25">
        <v>0.22</v>
      </c>
      <c r="L61" s="27">
        <v>0.88</v>
      </c>
      <c r="M61" s="25">
        <v>0.06</v>
      </c>
      <c r="N61" s="198">
        <v>0.3</v>
      </c>
      <c r="O61" s="568"/>
    </row>
    <row r="62" spans="1:15" x14ac:dyDescent="0.2">
      <c r="A62" s="33">
        <v>9</v>
      </c>
      <c r="B62" s="437" t="s">
        <v>90</v>
      </c>
      <c r="C62" s="520"/>
      <c r="D62" s="19" t="s">
        <v>24</v>
      </c>
      <c r="E62" s="23">
        <v>8.0000000000000002E-3</v>
      </c>
      <c r="F62" s="24" t="s">
        <v>80</v>
      </c>
      <c r="G62" s="24">
        <v>5.0000000000000001E-3</v>
      </c>
      <c r="H62" s="24">
        <v>7.0000000000000007E-2</v>
      </c>
      <c r="I62" s="24">
        <v>1.7999999999999999E-2</v>
      </c>
      <c r="J62" s="24">
        <v>0.01</v>
      </c>
      <c r="K62" s="24">
        <v>1.2999999999999999E-2</v>
      </c>
      <c r="L62" s="23">
        <v>7.0000000000000007E-2</v>
      </c>
      <c r="M62" s="24" t="s">
        <v>80</v>
      </c>
      <c r="N62" s="197">
        <v>1.8000000000000002E-2</v>
      </c>
      <c r="O62" s="568"/>
    </row>
    <row r="63" spans="1:15" x14ac:dyDescent="0.2">
      <c r="A63" s="33">
        <v>10</v>
      </c>
      <c r="B63" s="437" t="s">
        <v>481</v>
      </c>
      <c r="C63" s="520"/>
      <c r="D63" s="19" t="s">
        <v>483</v>
      </c>
      <c r="E63" s="24"/>
      <c r="F63" s="24"/>
      <c r="G63" s="24"/>
      <c r="H63" s="20">
        <v>10</v>
      </c>
      <c r="I63" s="24"/>
      <c r="J63" s="24"/>
      <c r="K63" s="24"/>
      <c r="L63" s="21">
        <v>10</v>
      </c>
      <c r="M63" s="20">
        <v>10</v>
      </c>
      <c r="N63" s="19">
        <v>10</v>
      </c>
      <c r="O63" s="568"/>
    </row>
    <row r="64" spans="1:15" x14ac:dyDescent="0.2">
      <c r="A64" s="35">
        <v>11</v>
      </c>
      <c r="B64" s="437" t="s">
        <v>121</v>
      </c>
      <c r="C64" s="520"/>
      <c r="D64" s="19" t="s">
        <v>21</v>
      </c>
      <c r="E64" s="20">
        <v>1</v>
      </c>
      <c r="F64" s="20">
        <v>2</v>
      </c>
      <c r="G64" s="20">
        <v>1</v>
      </c>
      <c r="H64" s="20">
        <v>1</v>
      </c>
      <c r="I64" s="20">
        <v>1</v>
      </c>
      <c r="J64" s="20">
        <v>1</v>
      </c>
      <c r="K64" s="20">
        <v>1</v>
      </c>
      <c r="L64" s="21">
        <v>2</v>
      </c>
      <c r="M64" s="20">
        <v>1</v>
      </c>
      <c r="N64" s="196">
        <v>1</v>
      </c>
      <c r="O64" s="568"/>
    </row>
    <row r="65" spans="1:15" x14ac:dyDescent="0.2">
      <c r="A65" s="35">
        <v>12</v>
      </c>
      <c r="B65" s="437" t="s">
        <v>122</v>
      </c>
      <c r="C65" s="520"/>
      <c r="D65" s="19" t="s">
        <v>123</v>
      </c>
      <c r="E65" s="20"/>
      <c r="F65" s="20"/>
      <c r="G65" s="20"/>
      <c r="H65" s="20">
        <v>50</v>
      </c>
      <c r="I65" s="20"/>
      <c r="J65" s="20"/>
      <c r="K65" s="20"/>
      <c r="L65" s="21">
        <v>50</v>
      </c>
      <c r="M65" s="20">
        <v>50</v>
      </c>
      <c r="N65" s="196">
        <v>50</v>
      </c>
      <c r="O65" s="568"/>
    </row>
    <row r="66" spans="1:15" x14ac:dyDescent="0.2">
      <c r="A66" s="35">
        <v>13</v>
      </c>
      <c r="B66" s="438" t="s">
        <v>712</v>
      </c>
      <c r="C66" s="520"/>
      <c r="D66" s="29" t="s">
        <v>91</v>
      </c>
      <c r="E66" s="24">
        <v>2E-3</v>
      </c>
      <c r="F66" s="24">
        <v>4.0000000000000001E-3</v>
      </c>
      <c r="G66" s="20" t="s">
        <v>124</v>
      </c>
      <c r="H66" s="20" t="s">
        <v>124</v>
      </c>
      <c r="I66" s="20" t="s">
        <v>124</v>
      </c>
      <c r="J66" s="24">
        <v>2E-3</v>
      </c>
      <c r="K66" s="20" t="s">
        <v>124</v>
      </c>
      <c r="L66" s="23">
        <v>4.0000000000000001E-3</v>
      </c>
      <c r="M66" s="20" t="s">
        <v>124</v>
      </c>
      <c r="N66" s="196" t="s">
        <v>124</v>
      </c>
      <c r="O66" s="568"/>
    </row>
    <row r="67" spans="1:15" ht="13.8" thickBot="1" x14ac:dyDescent="0.25">
      <c r="A67" s="33">
        <v>14</v>
      </c>
      <c r="B67" s="437" t="s">
        <v>96</v>
      </c>
      <c r="C67" s="520"/>
      <c r="D67" s="41" t="s">
        <v>91</v>
      </c>
      <c r="E67" s="370"/>
      <c r="F67" s="370"/>
      <c r="G67" s="370"/>
      <c r="H67" s="25">
        <v>0.2</v>
      </c>
      <c r="I67" s="172"/>
      <c r="J67" s="25"/>
      <c r="K67" s="25"/>
      <c r="L67" s="31">
        <v>0.2</v>
      </c>
      <c r="M67" s="149">
        <v>0.2</v>
      </c>
      <c r="N67" s="200">
        <v>0.2</v>
      </c>
      <c r="O67" s="572"/>
    </row>
    <row r="68" spans="1:15" ht="13.8" thickBot="1" x14ac:dyDescent="0.25">
      <c r="A68" s="587" t="s">
        <v>688</v>
      </c>
      <c r="B68" s="588"/>
      <c r="C68" s="588"/>
      <c r="D68" s="589"/>
      <c r="E68" s="64" t="s">
        <v>511</v>
      </c>
      <c r="F68" s="150" t="s">
        <v>529</v>
      </c>
      <c r="G68" s="150" t="s">
        <v>539</v>
      </c>
      <c r="H68" s="150" t="s">
        <v>542</v>
      </c>
      <c r="I68" s="150" t="s">
        <v>544</v>
      </c>
      <c r="J68" s="150" t="s">
        <v>545</v>
      </c>
      <c r="K68" s="560" t="s">
        <v>364</v>
      </c>
      <c r="L68" s="2"/>
      <c r="M68" s="43"/>
      <c r="N68" s="43"/>
    </row>
    <row r="69" spans="1:15" x14ac:dyDescent="0.2">
      <c r="A69" s="2"/>
      <c r="B69" s="44" t="s">
        <v>98</v>
      </c>
      <c r="C69" s="45"/>
      <c r="D69" s="45"/>
      <c r="E69" s="45"/>
      <c r="F69" s="45"/>
      <c r="G69" s="45"/>
      <c r="H69" s="45"/>
      <c r="I69" s="2"/>
      <c r="J69" s="2"/>
      <c r="K69" s="2"/>
      <c r="L69" s="2"/>
      <c r="M69" s="2"/>
      <c r="N69" s="2"/>
      <c r="O69" s="45"/>
    </row>
    <row r="70" spans="1:15" x14ac:dyDescent="0.2">
      <c r="A70" s="2"/>
      <c r="F70" s="2"/>
      <c r="G70" s="2"/>
      <c r="H70" s="2"/>
      <c r="I70" s="2"/>
      <c r="J70" s="2"/>
      <c r="K70" s="2"/>
      <c r="L70" s="2"/>
      <c r="M70" s="2"/>
      <c r="N70" s="2"/>
    </row>
  </sheetData>
  <mergeCells count="66">
    <mergeCell ref="A68:D68"/>
    <mergeCell ref="O54:O67"/>
    <mergeCell ref="O47:O52"/>
    <mergeCell ref="B48:C48"/>
    <mergeCell ref="B49:C49"/>
    <mergeCell ref="B50:C50"/>
    <mergeCell ref="B51:C51"/>
    <mergeCell ref="B52:C52"/>
    <mergeCell ref="B47:C47"/>
    <mergeCell ref="A53:C53"/>
    <mergeCell ref="B42:C42"/>
    <mergeCell ref="O42:O46"/>
    <mergeCell ref="B43:C43"/>
    <mergeCell ref="B44:C44"/>
    <mergeCell ref="B45:C45"/>
    <mergeCell ref="B46:C46"/>
    <mergeCell ref="O33:O38"/>
    <mergeCell ref="O39:O41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21:C21"/>
    <mergeCell ref="B26:C26"/>
    <mergeCell ref="O26:O32"/>
    <mergeCell ref="B27:C27"/>
    <mergeCell ref="B28:C28"/>
    <mergeCell ref="B29:C29"/>
    <mergeCell ref="B30:C30"/>
    <mergeCell ref="B31:C31"/>
    <mergeCell ref="B32:C32"/>
    <mergeCell ref="O21:O25"/>
    <mergeCell ref="B22:C22"/>
    <mergeCell ref="B23:C23"/>
    <mergeCell ref="B24:C24"/>
    <mergeCell ref="B25:C25"/>
    <mergeCell ref="A12:C12"/>
    <mergeCell ref="B13:C13"/>
    <mergeCell ref="O13:O14"/>
    <mergeCell ref="B14:C14"/>
    <mergeCell ref="B15:C15"/>
    <mergeCell ref="O15:O20"/>
    <mergeCell ref="B16:C16"/>
    <mergeCell ref="B17:C17"/>
    <mergeCell ref="B18:C18"/>
    <mergeCell ref="B19:C19"/>
    <mergeCell ref="B20:C20"/>
    <mergeCell ref="L6:L9"/>
    <mergeCell ref="M6:M9"/>
    <mergeCell ref="N6:N9"/>
    <mergeCell ref="O6:O11"/>
    <mergeCell ref="C7:D7"/>
    <mergeCell ref="C8:D8"/>
    <mergeCell ref="C9:D9"/>
    <mergeCell ref="C10:D10"/>
    <mergeCell ref="C11:D11"/>
    <mergeCell ref="A4:B4"/>
    <mergeCell ref="A6:B11"/>
    <mergeCell ref="C6:D6"/>
    <mergeCell ref="E3:G3"/>
    <mergeCell ref="E4:G4"/>
  </mergeCells>
  <phoneticPr fontId="2"/>
  <conditionalFormatting sqref="E57:N57">
    <cfRule type="expression" dxfId="4" priority="2">
      <formula>E57&gt;=10</formula>
    </cfRule>
  </conditionalFormatting>
  <pageMargins left="0.78740157480314965" right="0.78740157480314965" top="0.39370078740157483" bottom="0.19685039370078741" header="0" footer="0"/>
  <pageSetup paperSize="9" scale="5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O70"/>
  <sheetViews>
    <sheetView zoomScale="90" zoomScaleNormal="90" zoomScaleSheetLayoutView="90" workbookViewId="0">
      <pane xSplit="4" ySplit="8" topLeftCell="E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4" width="9.33203125" style="1" customWidth="1"/>
    <col min="15" max="15" width="13.44140625" style="2" customWidth="1"/>
  </cols>
  <sheetData>
    <row r="1" spans="1:15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</row>
    <row r="2" spans="1:15" ht="13.8" thickBot="1" x14ac:dyDescent="0.25">
      <c r="B2" s="3"/>
    </row>
    <row r="3" spans="1:15" ht="13.8" thickBot="1" x14ac:dyDescent="0.25">
      <c r="A3" s="2"/>
      <c r="B3" s="4"/>
      <c r="C3" s="46"/>
      <c r="D3" s="2"/>
      <c r="E3" s="603" t="s">
        <v>1</v>
      </c>
      <c r="F3" s="604"/>
      <c r="G3" s="605"/>
      <c r="H3" s="511"/>
      <c r="I3" s="2"/>
      <c r="J3" s="2"/>
      <c r="K3" s="2"/>
      <c r="L3" s="2"/>
      <c r="M3" s="2"/>
      <c r="N3" s="2"/>
    </row>
    <row r="4" spans="1:15" ht="15" thickBot="1" x14ac:dyDescent="0.25">
      <c r="A4" s="595" t="s">
        <v>2</v>
      </c>
      <c r="B4" s="596"/>
      <c r="C4" s="320" t="s">
        <v>676</v>
      </c>
      <c r="D4" s="2"/>
      <c r="E4" s="606" t="s">
        <v>661</v>
      </c>
      <c r="F4" s="607"/>
      <c r="G4" s="608"/>
      <c r="H4" s="512"/>
      <c r="I4" s="2"/>
      <c r="J4" s="2"/>
      <c r="K4" s="2"/>
      <c r="L4" s="2"/>
      <c r="M4" s="2"/>
      <c r="N4" s="2"/>
    </row>
    <row r="5" spans="1:15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">
      <c r="A6" s="597" t="s">
        <v>138</v>
      </c>
      <c r="B6" s="598"/>
      <c r="C6" s="601" t="s">
        <v>5</v>
      </c>
      <c r="D6" s="602"/>
      <c r="E6" s="50">
        <v>45799</v>
      </c>
      <c r="F6" s="8">
        <v>45812</v>
      </c>
      <c r="G6" s="8">
        <v>45847</v>
      </c>
      <c r="H6" s="8">
        <v>45870</v>
      </c>
      <c r="I6" s="8">
        <v>45903</v>
      </c>
      <c r="J6" s="8">
        <v>45938</v>
      </c>
      <c r="K6" s="184">
        <v>45966</v>
      </c>
      <c r="L6" s="582" t="s">
        <v>6</v>
      </c>
      <c r="M6" s="579" t="s">
        <v>7</v>
      </c>
      <c r="N6" s="573" t="s">
        <v>8</v>
      </c>
      <c r="O6" s="576" t="s">
        <v>9</v>
      </c>
    </row>
    <row r="7" spans="1:15" x14ac:dyDescent="0.2">
      <c r="A7" s="599"/>
      <c r="B7" s="600"/>
      <c r="C7" s="585" t="s">
        <v>10</v>
      </c>
      <c r="D7" s="586"/>
      <c r="E7" s="51">
        <v>0.47916666666666669</v>
      </c>
      <c r="F7" s="9">
        <v>0.46875</v>
      </c>
      <c r="G7" s="9">
        <v>0.47916666666666669</v>
      </c>
      <c r="H7" s="9">
        <v>0.50694444444444442</v>
      </c>
      <c r="I7" s="9">
        <v>0.50347222222222221</v>
      </c>
      <c r="J7" s="9">
        <v>0.4826388888888889</v>
      </c>
      <c r="K7" s="186">
        <v>0.50347222222222221</v>
      </c>
      <c r="L7" s="583"/>
      <c r="M7" s="580"/>
      <c r="N7" s="574"/>
      <c r="O7" s="577"/>
    </row>
    <row r="8" spans="1:15" x14ac:dyDescent="0.2">
      <c r="A8" s="599"/>
      <c r="B8" s="600"/>
      <c r="C8" s="585" t="s">
        <v>11</v>
      </c>
      <c r="D8" s="586"/>
      <c r="E8" s="51" t="s">
        <v>489</v>
      </c>
      <c r="F8" s="9" t="s">
        <v>512</v>
      </c>
      <c r="G8" s="9" t="s">
        <v>492</v>
      </c>
      <c r="H8" s="9" t="s">
        <v>489</v>
      </c>
      <c r="I8" s="9" t="s">
        <v>489</v>
      </c>
      <c r="J8" s="9" t="s">
        <v>492</v>
      </c>
      <c r="K8" s="186" t="s">
        <v>489</v>
      </c>
      <c r="L8" s="583"/>
      <c r="M8" s="580"/>
      <c r="N8" s="574"/>
      <c r="O8" s="577"/>
    </row>
    <row r="9" spans="1:15" x14ac:dyDescent="0.2">
      <c r="A9" s="599"/>
      <c r="B9" s="600"/>
      <c r="C9" s="585" t="s">
        <v>12</v>
      </c>
      <c r="D9" s="586"/>
      <c r="E9" s="47" t="s">
        <v>512</v>
      </c>
      <c r="F9" s="10" t="s">
        <v>492</v>
      </c>
      <c r="G9" s="10" t="s">
        <v>489</v>
      </c>
      <c r="H9" s="10" t="s">
        <v>492</v>
      </c>
      <c r="I9" s="10" t="s">
        <v>716</v>
      </c>
      <c r="J9" s="9" t="s">
        <v>492</v>
      </c>
      <c r="K9" s="186" t="s">
        <v>489</v>
      </c>
      <c r="L9" s="584"/>
      <c r="M9" s="581"/>
      <c r="N9" s="575"/>
      <c r="O9" s="577"/>
    </row>
    <row r="10" spans="1:15" x14ac:dyDescent="0.2">
      <c r="A10" s="599"/>
      <c r="B10" s="600"/>
      <c r="C10" s="585" t="s">
        <v>13</v>
      </c>
      <c r="D10" s="586"/>
      <c r="E10" s="12">
        <v>18.5</v>
      </c>
      <c r="F10" s="11">
        <v>21</v>
      </c>
      <c r="G10" s="11">
        <v>29</v>
      </c>
      <c r="H10" s="11">
        <v>29</v>
      </c>
      <c r="I10" s="11">
        <v>25.5</v>
      </c>
      <c r="J10" s="11">
        <v>20.8</v>
      </c>
      <c r="K10" s="188">
        <v>12.2</v>
      </c>
      <c r="L10" s="12">
        <f>MAXA(E10:K10)</f>
        <v>29</v>
      </c>
      <c r="M10" s="188">
        <f>MINA(E10:K10)</f>
        <v>12.2</v>
      </c>
      <c r="N10" s="195">
        <f>AVERAGEA(E10:K10)</f>
        <v>22.285714285714285</v>
      </c>
      <c r="O10" s="577"/>
    </row>
    <row r="11" spans="1:15" ht="13.8" thickBot="1" x14ac:dyDescent="0.25">
      <c r="A11" s="599"/>
      <c r="B11" s="600"/>
      <c r="C11" s="585" t="s">
        <v>14</v>
      </c>
      <c r="D11" s="586"/>
      <c r="E11" s="12">
        <v>6.2</v>
      </c>
      <c r="F11" s="11">
        <v>6.3</v>
      </c>
      <c r="G11" s="11">
        <v>7.6</v>
      </c>
      <c r="H11" s="11">
        <v>8.1999999999999993</v>
      </c>
      <c r="I11" s="11">
        <v>8.6</v>
      </c>
      <c r="J11" s="11">
        <v>8.8000000000000007</v>
      </c>
      <c r="K11" s="188">
        <v>8.1999999999999993</v>
      </c>
      <c r="L11" s="12">
        <f>MAXA(E11:K11)</f>
        <v>8.8000000000000007</v>
      </c>
      <c r="M11" s="188">
        <f>MINA(E11:K11)</f>
        <v>6.2</v>
      </c>
      <c r="N11" s="195">
        <f>AVERAGEA(E11:K11)</f>
        <v>7.7000000000000011</v>
      </c>
      <c r="O11" s="578"/>
    </row>
    <row r="12" spans="1:15" x14ac:dyDescent="0.2">
      <c r="A12" s="592" t="s">
        <v>15</v>
      </c>
      <c r="B12" s="593"/>
      <c r="C12" s="593"/>
      <c r="D12" s="13" t="s">
        <v>16</v>
      </c>
      <c r="E12" s="235"/>
      <c r="F12" s="228"/>
      <c r="G12" s="373"/>
      <c r="H12" s="141" t="s">
        <v>360</v>
      </c>
      <c r="I12" s="141" t="s">
        <v>366</v>
      </c>
      <c r="J12" s="228"/>
      <c r="K12" s="228"/>
      <c r="L12" s="235"/>
      <c r="M12" s="228"/>
      <c r="N12" s="229"/>
      <c r="O12" s="15"/>
    </row>
    <row r="13" spans="1:15" x14ac:dyDescent="0.2">
      <c r="A13" s="16">
        <v>1</v>
      </c>
      <c r="B13" s="570" t="s">
        <v>17</v>
      </c>
      <c r="C13" s="571"/>
      <c r="D13" s="19" t="s">
        <v>18</v>
      </c>
      <c r="E13" s="375"/>
      <c r="F13" s="368"/>
      <c r="G13" s="368"/>
      <c r="H13" s="20">
        <v>39</v>
      </c>
      <c r="I13" s="20"/>
      <c r="J13" s="20"/>
      <c r="K13" s="20"/>
      <c r="L13" s="21">
        <v>39</v>
      </c>
      <c r="M13" s="20">
        <v>39</v>
      </c>
      <c r="N13" s="196">
        <v>39</v>
      </c>
      <c r="O13" s="567" t="s">
        <v>19</v>
      </c>
    </row>
    <row r="14" spans="1:15" x14ac:dyDescent="0.2">
      <c r="A14" s="16">
        <v>2</v>
      </c>
      <c r="B14" s="570" t="s">
        <v>20</v>
      </c>
      <c r="C14" s="571"/>
      <c r="D14" s="22" t="s">
        <v>21</v>
      </c>
      <c r="E14" s="375"/>
      <c r="F14" s="368"/>
      <c r="G14" s="368"/>
      <c r="H14" s="20" t="s">
        <v>500</v>
      </c>
      <c r="I14" s="20"/>
      <c r="J14" s="20"/>
      <c r="K14" s="20"/>
      <c r="L14" s="21" t="s">
        <v>22</v>
      </c>
      <c r="M14" s="20" t="s">
        <v>22</v>
      </c>
      <c r="N14" s="196" t="s">
        <v>22</v>
      </c>
      <c r="O14" s="569"/>
    </row>
    <row r="15" spans="1:15" x14ac:dyDescent="0.2">
      <c r="A15" s="16">
        <v>3</v>
      </c>
      <c r="B15" s="570" t="s">
        <v>23</v>
      </c>
      <c r="C15" s="571"/>
      <c r="D15" s="19" t="s">
        <v>24</v>
      </c>
      <c r="E15" s="374"/>
      <c r="F15" s="359"/>
      <c r="G15" s="359"/>
      <c r="H15" s="24"/>
      <c r="I15" s="24"/>
      <c r="J15" s="24"/>
      <c r="K15" s="24"/>
      <c r="L15" s="47" t="s">
        <v>22</v>
      </c>
      <c r="M15" s="10" t="s">
        <v>22</v>
      </c>
      <c r="N15" s="19" t="s">
        <v>22</v>
      </c>
      <c r="O15" s="567" t="s">
        <v>25</v>
      </c>
    </row>
    <row r="16" spans="1:15" x14ac:dyDescent="0.2">
      <c r="A16" s="16">
        <v>4</v>
      </c>
      <c r="B16" s="570" t="s">
        <v>26</v>
      </c>
      <c r="C16" s="571"/>
      <c r="D16" s="19" t="s">
        <v>27</v>
      </c>
      <c r="E16" s="374"/>
      <c r="F16" s="359"/>
      <c r="G16" s="359"/>
      <c r="H16" s="24"/>
      <c r="I16" s="24"/>
      <c r="J16" s="24"/>
      <c r="K16" s="24"/>
      <c r="L16" s="47" t="s">
        <v>22</v>
      </c>
      <c r="M16" s="10" t="s">
        <v>22</v>
      </c>
      <c r="N16" s="19" t="s">
        <v>22</v>
      </c>
      <c r="O16" s="568"/>
    </row>
    <row r="17" spans="1:15" x14ac:dyDescent="0.2">
      <c r="A17" s="16">
        <v>5</v>
      </c>
      <c r="B17" s="570" t="s">
        <v>28</v>
      </c>
      <c r="C17" s="571"/>
      <c r="D17" s="19" t="s">
        <v>24</v>
      </c>
      <c r="E17" s="374"/>
      <c r="F17" s="359"/>
      <c r="G17" s="359"/>
      <c r="H17" s="24"/>
      <c r="I17" s="24"/>
      <c r="J17" s="24"/>
      <c r="K17" s="24"/>
      <c r="L17" s="47" t="s">
        <v>22</v>
      </c>
      <c r="M17" s="10" t="s">
        <v>22</v>
      </c>
      <c r="N17" s="19" t="s">
        <v>22</v>
      </c>
      <c r="O17" s="568"/>
    </row>
    <row r="18" spans="1:15" x14ac:dyDescent="0.2">
      <c r="A18" s="16">
        <v>6</v>
      </c>
      <c r="B18" s="570" t="s">
        <v>29</v>
      </c>
      <c r="C18" s="571"/>
      <c r="D18" s="19" t="s">
        <v>30</v>
      </c>
      <c r="E18" s="374"/>
      <c r="F18" s="359"/>
      <c r="G18" s="359"/>
      <c r="H18" s="24"/>
      <c r="I18" s="24"/>
      <c r="J18" s="24"/>
      <c r="K18" s="24"/>
      <c r="L18" s="47" t="s">
        <v>22</v>
      </c>
      <c r="M18" s="10" t="s">
        <v>22</v>
      </c>
      <c r="N18" s="19" t="s">
        <v>22</v>
      </c>
      <c r="O18" s="568"/>
    </row>
    <row r="19" spans="1:15" x14ac:dyDescent="0.2">
      <c r="A19" s="16">
        <v>7</v>
      </c>
      <c r="B19" s="570" t="s">
        <v>31</v>
      </c>
      <c r="C19" s="571"/>
      <c r="D19" s="19" t="s">
        <v>32</v>
      </c>
      <c r="E19" s="374"/>
      <c r="F19" s="359"/>
      <c r="G19" s="359"/>
      <c r="H19" s="24"/>
      <c r="I19" s="24"/>
      <c r="J19" s="24"/>
      <c r="K19" s="24"/>
      <c r="L19" s="47" t="s">
        <v>22</v>
      </c>
      <c r="M19" s="10" t="s">
        <v>22</v>
      </c>
      <c r="N19" s="19" t="s">
        <v>22</v>
      </c>
      <c r="O19" s="568"/>
    </row>
    <row r="20" spans="1:15" x14ac:dyDescent="0.2">
      <c r="A20" s="16">
        <v>8</v>
      </c>
      <c r="B20" s="570" t="s">
        <v>33</v>
      </c>
      <c r="C20" s="571"/>
      <c r="D20" s="19" t="s">
        <v>32</v>
      </c>
      <c r="E20" s="374"/>
      <c r="F20" s="359"/>
      <c r="G20" s="359"/>
      <c r="H20" s="24"/>
      <c r="I20" s="24"/>
      <c r="J20" s="24"/>
      <c r="K20" s="24"/>
      <c r="L20" s="47" t="s">
        <v>22</v>
      </c>
      <c r="M20" s="10" t="s">
        <v>22</v>
      </c>
      <c r="N20" s="19" t="s">
        <v>22</v>
      </c>
      <c r="O20" s="569"/>
    </row>
    <row r="21" spans="1:15" x14ac:dyDescent="0.2">
      <c r="A21" s="16">
        <v>9</v>
      </c>
      <c r="B21" s="609" t="s">
        <v>347</v>
      </c>
      <c r="C21" s="610"/>
      <c r="D21" s="19" t="s">
        <v>24</v>
      </c>
      <c r="E21" s="370"/>
      <c r="F21" s="370"/>
      <c r="G21" s="370"/>
      <c r="H21" s="25"/>
      <c r="I21" s="10"/>
      <c r="J21" s="25"/>
      <c r="K21" s="198"/>
      <c r="L21" s="47" t="s">
        <v>22</v>
      </c>
      <c r="M21" s="10" t="s">
        <v>22</v>
      </c>
      <c r="N21" s="19" t="s">
        <v>22</v>
      </c>
      <c r="O21" s="567" t="s">
        <v>39</v>
      </c>
    </row>
    <row r="22" spans="1:15" x14ac:dyDescent="0.2">
      <c r="A22" s="16">
        <v>10</v>
      </c>
      <c r="B22" s="570" t="s">
        <v>34</v>
      </c>
      <c r="C22" s="571"/>
      <c r="D22" s="19" t="s">
        <v>24</v>
      </c>
      <c r="E22" s="371"/>
      <c r="F22" s="370"/>
      <c r="G22" s="370"/>
      <c r="H22" s="25"/>
      <c r="I22" s="10"/>
      <c r="J22" s="25"/>
      <c r="K22" s="205"/>
      <c r="L22" s="47" t="s">
        <v>22</v>
      </c>
      <c r="M22" s="10" t="s">
        <v>22</v>
      </c>
      <c r="N22" s="19" t="s">
        <v>22</v>
      </c>
      <c r="O22" s="568"/>
    </row>
    <row r="23" spans="1:15" x14ac:dyDescent="0.2">
      <c r="A23" s="16">
        <v>11</v>
      </c>
      <c r="B23" s="570" t="s">
        <v>37</v>
      </c>
      <c r="C23" s="571"/>
      <c r="D23" s="19" t="s">
        <v>24</v>
      </c>
      <c r="E23" s="12">
        <v>0.2</v>
      </c>
      <c r="F23" s="11">
        <v>0.2</v>
      </c>
      <c r="G23" s="11">
        <v>0.2</v>
      </c>
      <c r="H23" s="11">
        <v>0.2</v>
      </c>
      <c r="I23" s="11">
        <v>0.3</v>
      </c>
      <c r="J23" s="11">
        <v>0.3</v>
      </c>
      <c r="K23" s="11">
        <v>0.3</v>
      </c>
      <c r="L23" s="12">
        <v>0.3</v>
      </c>
      <c r="M23" s="11">
        <v>0.2</v>
      </c>
      <c r="N23" s="195">
        <v>0.2</v>
      </c>
      <c r="O23" s="568"/>
    </row>
    <row r="24" spans="1:15" x14ac:dyDescent="0.2">
      <c r="A24" s="16">
        <v>12</v>
      </c>
      <c r="B24" s="570" t="s">
        <v>40</v>
      </c>
      <c r="C24" s="571"/>
      <c r="D24" s="19" t="s">
        <v>24</v>
      </c>
      <c r="E24" s="370"/>
      <c r="F24" s="370"/>
      <c r="G24" s="370"/>
      <c r="H24" s="25"/>
      <c r="I24" s="10"/>
      <c r="J24" s="25"/>
      <c r="K24" s="198"/>
      <c r="L24" s="47" t="s">
        <v>22</v>
      </c>
      <c r="M24" s="10" t="s">
        <v>22</v>
      </c>
      <c r="N24" s="19" t="s">
        <v>22</v>
      </c>
      <c r="O24" s="568"/>
    </row>
    <row r="25" spans="1:15" x14ac:dyDescent="0.2">
      <c r="A25" s="16">
        <v>13</v>
      </c>
      <c r="B25" s="570" t="s">
        <v>41</v>
      </c>
      <c r="C25" s="571"/>
      <c r="D25" s="19" t="s">
        <v>24</v>
      </c>
      <c r="E25" s="370"/>
      <c r="F25" s="370"/>
      <c r="G25" s="370"/>
      <c r="H25" s="25"/>
      <c r="I25" s="10"/>
      <c r="J25" s="25"/>
      <c r="K25" s="198"/>
      <c r="L25" s="47" t="s">
        <v>22</v>
      </c>
      <c r="M25" s="10" t="s">
        <v>22</v>
      </c>
      <c r="N25" s="19" t="s">
        <v>22</v>
      </c>
      <c r="O25" s="569"/>
    </row>
    <row r="26" spans="1:15" x14ac:dyDescent="0.2">
      <c r="A26" s="16">
        <v>14</v>
      </c>
      <c r="B26" s="570" t="s">
        <v>42</v>
      </c>
      <c r="C26" s="571"/>
      <c r="D26" s="19" t="s">
        <v>24</v>
      </c>
      <c r="E26" s="370"/>
      <c r="F26" s="370"/>
      <c r="G26" s="370"/>
      <c r="H26" s="25"/>
      <c r="I26" s="10"/>
      <c r="J26" s="25"/>
      <c r="K26" s="198"/>
      <c r="L26" s="47" t="s">
        <v>22</v>
      </c>
      <c r="M26" s="10" t="s">
        <v>22</v>
      </c>
      <c r="N26" s="19" t="s">
        <v>22</v>
      </c>
      <c r="O26" s="567" t="s">
        <v>44</v>
      </c>
    </row>
    <row r="27" spans="1:15" x14ac:dyDescent="0.2">
      <c r="A27" s="16">
        <v>15</v>
      </c>
      <c r="B27" s="570" t="s">
        <v>45</v>
      </c>
      <c r="C27" s="571"/>
      <c r="D27" s="19" t="s">
        <v>24</v>
      </c>
      <c r="E27" s="370"/>
      <c r="F27" s="370"/>
      <c r="G27" s="370"/>
      <c r="H27" s="25"/>
      <c r="I27" s="10"/>
      <c r="J27" s="25"/>
      <c r="K27" s="198"/>
      <c r="L27" s="47" t="s">
        <v>22</v>
      </c>
      <c r="M27" s="10" t="s">
        <v>22</v>
      </c>
      <c r="N27" s="19" t="s">
        <v>22</v>
      </c>
      <c r="O27" s="568"/>
    </row>
    <row r="28" spans="1:15" ht="24" customHeight="1" x14ac:dyDescent="0.2">
      <c r="A28" s="16">
        <v>16</v>
      </c>
      <c r="B28" s="611" t="s">
        <v>352</v>
      </c>
      <c r="C28" s="612"/>
      <c r="D28" s="19" t="s">
        <v>24</v>
      </c>
      <c r="E28" s="370"/>
      <c r="F28" s="370"/>
      <c r="G28" s="370"/>
      <c r="H28" s="25"/>
      <c r="I28" s="10"/>
      <c r="J28" s="25"/>
      <c r="K28" s="198"/>
      <c r="L28" s="47" t="s">
        <v>22</v>
      </c>
      <c r="M28" s="10" t="s">
        <v>22</v>
      </c>
      <c r="N28" s="19" t="s">
        <v>22</v>
      </c>
      <c r="O28" s="568"/>
    </row>
    <row r="29" spans="1:15" x14ac:dyDescent="0.2">
      <c r="A29" s="16">
        <v>17</v>
      </c>
      <c r="B29" s="570" t="s">
        <v>47</v>
      </c>
      <c r="C29" s="571"/>
      <c r="D29" s="19" t="s">
        <v>24</v>
      </c>
      <c r="E29" s="370"/>
      <c r="F29" s="370"/>
      <c r="G29" s="370"/>
      <c r="H29" s="25"/>
      <c r="I29" s="10"/>
      <c r="J29" s="25"/>
      <c r="K29" s="198"/>
      <c r="L29" s="47" t="s">
        <v>22</v>
      </c>
      <c r="M29" s="10" t="s">
        <v>22</v>
      </c>
      <c r="N29" s="19" t="s">
        <v>22</v>
      </c>
      <c r="O29" s="568"/>
    </row>
    <row r="30" spans="1:15" x14ac:dyDescent="0.2">
      <c r="A30" s="16">
        <v>18</v>
      </c>
      <c r="B30" s="570" t="s">
        <v>48</v>
      </c>
      <c r="C30" s="571"/>
      <c r="D30" s="19" t="s">
        <v>24</v>
      </c>
      <c r="E30" s="370"/>
      <c r="F30" s="370"/>
      <c r="G30" s="370"/>
      <c r="H30" s="25"/>
      <c r="I30" s="10"/>
      <c r="J30" s="25"/>
      <c r="K30" s="198"/>
      <c r="L30" s="47" t="s">
        <v>22</v>
      </c>
      <c r="M30" s="10" t="s">
        <v>22</v>
      </c>
      <c r="N30" s="19" t="s">
        <v>22</v>
      </c>
      <c r="O30" s="568"/>
    </row>
    <row r="31" spans="1:15" x14ac:dyDescent="0.2">
      <c r="A31" s="16">
        <v>19</v>
      </c>
      <c r="B31" s="570" t="s">
        <v>49</v>
      </c>
      <c r="C31" s="571"/>
      <c r="D31" s="19" t="s">
        <v>24</v>
      </c>
      <c r="E31" s="370"/>
      <c r="F31" s="370"/>
      <c r="G31" s="370"/>
      <c r="H31" s="25"/>
      <c r="I31" s="10"/>
      <c r="J31" s="25"/>
      <c r="K31" s="198"/>
      <c r="L31" s="47" t="s">
        <v>22</v>
      </c>
      <c r="M31" s="10" t="s">
        <v>22</v>
      </c>
      <c r="N31" s="19" t="s">
        <v>22</v>
      </c>
      <c r="O31" s="568"/>
    </row>
    <row r="32" spans="1:15" x14ac:dyDescent="0.2">
      <c r="A32" s="16">
        <v>20</v>
      </c>
      <c r="B32" s="570" t="s">
        <v>50</v>
      </c>
      <c r="C32" s="571"/>
      <c r="D32" s="19" t="s">
        <v>24</v>
      </c>
      <c r="E32" s="370"/>
      <c r="F32" s="370"/>
      <c r="G32" s="370"/>
      <c r="H32" s="25"/>
      <c r="I32" s="10"/>
      <c r="J32" s="25"/>
      <c r="K32" s="198"/>
      <c r="L32" s="47" t="s">
        <v>22</v>
      </c>
      <c r="M32" s="10" t="s">
        <v>22</v>
      </c>
      <c r="N32" s="19" t="s">
        <v>22</v>
      </c>
      <c r="O32" s="569"/>
    </row>
    <row r="33" spans="1:15" x14ac:dyDescent="0.2">
      <c r="A33" s="16">
        <v>32</v>
      </c>
      <c r="B33" s="570" t="s">
        <v>65</v>
      </c>
      <c r="C33" s="571"/>
      <c r="D33" s="19" t="s">
        <v>24</v>
      </c>
      <c r="E33" s="370"/>
      <c r="F33" s="370"/>
      <c r="G33" s="370"/>
      <c r="H33" s="25"/>
      <c r="I33" s="10"/>
      <c r="J33" s="25"/>
      <c r="K33" s="198"/>
      <c r="L33" s="47" t="s">
        <v>22</v>
      </c>
      <c r="M33" s="10" t="s">
        <v>22</v>
      </c>
      <c r="N33" s="19" t="s">
        <v>22</v>
      </c>
      <c r="O33" s="567" t="s">
        <v>25</v>
      </c>
    </row>
    <row r="34" spans="1:15" x14ac:dyDescent="0.2">
      <c r="A34" s="16">
        <v>33</v>
      </c>
      <c r="B34" s="570" t="s">
        <v>66</v>
      </c>
      <c r="C34" s="571"/>
      <c r="D34" s="19" t="s">
        <v>24</v>
      </c>
      <c r="E34" s="370"/>
      <c r="F34" s="370"/>
      <c r="G34" s="370"/>
      <c r="H34" s="25"/>
      <c r="I34" s="10"/>
      <c r="J34" s="25"/>
      <c r="K34" s="25"/>
      <c r="L34" s="47" t="s">
        <v>22</v>
      </c>
      <c r="M34" s="10" t="s">
        <v>22</v>
      </c>
      <c r="N34" s="19" t="s">
        <v>22</v>
      </c>
      <c r="O34" s="568"/>
    </row>
    <row r="35" spans="1:15" x14ac:dyDescent="0.2">
      <c r="A35" s="16">
        <v>34</v>
      </c>
      <c r="B35" s="570" t="s">
        <v>67</v>
      </c>
      <c r="C35" s="571"/>
      <c r="D35" s="19" t="s">
        <v>24</v>
      </c>
      <c r="E35" s="370"/>
      <c r="F35" s="370"/>
      <c r="G35" s="370"/>
      <c r="H35" s="25">
        <v>0.45</v>
      </c>
      <c r="I35" s="25"/>
      <c r="J35" s="25"/>
      <c r="K35" s="25"/>
      <c r="L35" s="27">
        <v>0.45</v>
      </c>
      <c r="M35" s="25">
        <v>0.45</v>
      </c>
      <c r="N35" s="198">
        <v>0.45</v>
      </c>
      <c r="O35" s="568"/>
    </row>
    <row r="36" spans="1:15" x14ac:dyDescent="0.2">
      <c r="A36" s="16">
        <v>35</v>
      </c>
      <c r="B36" s="570" t="s">
        <v>69</v>
      </c>
      <c r="C36" s="571"/>
      <c r="D36" s="19" t="s">
        <v>24</v>
      </c>
      <c r="E36" s="370"/>
      <c r="F36" s="370"/>
      <c r="G36" s="370"/>
      <c r="H36" s="25"/>
      <c r="I36" s="10"/>
      <c r="J36" s="25"/>
      <c r="K36" s="25"/>
      <c r="L36" s="47" t="s">
        <v>22</v>
      </c>
      <c r="M36" s="10" t="s">
        <v>22</v>
      </c>
      <c r="N36" s="19" t="s">
        <v>22</v>
      </c>
      <c r="O36" s="568"/>
    </row>
    <row r="37" spans="1:15" x14ac:dyDescent="0.2">
      <c r="A37" s="16">
        <v>36</v>
      </c>
      <c r="B37" s="570" t="s">
        <v>70</v>
      </c>
      <c r="C37" s="571"/>
      <c r="D37" s="19" t="s">
        <v>24</v>
      </c>
      <c r="E37" s="370"/>
      <c r="F37" s="370"/>
      <c r="G37" s="370"/>
      <c r="H37" s="25"/>
      <c r="I37" s="10"/>
      <c r="J37" s="25"/>
      <c r="K37" s="198"/>
      <c r="L37" s="47" t="s">
        <v>22</v>
      </c>
      <c r="M37" s="10" t="s">
        <v>22</v>
      </c>
      <c r="N37" s="19" t="s">
        <v>22</v>
      </c>
      <c r="O37" s="568"/>
    </row>
    <row r="38" spans="1:15" x14ac:dyDescent="0.2">
      <c r="A38" s="16">
        <v>37</v>
      </c>
      <c r="B38" s="570" t="s">
        <v>71</v>
      </c>
      <c r="C38" s="571"/>
      <c r="D38" s="19" t="s">
        <v>24</v>
      </c>
      <c r="E38" s="359"/>
      <c r="F38" s="359"/>
      <c r="G38" s="359"/>
      <c r="H38" s="24">
        <v>9.2999999999999999E-2</v>
      </c>
      <c r="I38" s="24"/>
      <c r="J38" s="24"/>
      <c r="K38" s="24"/>
      <c r="L38" s="23">
        <v>9.2999999999999999E-2</v>
      </c>
      <c r="M38" s="24">
        <v>9.2999999999999999E-2</v>
      </c>
      <c r="N38" s="197">
        <v>9.2999999999999999E-2</v>
      </c>
      <c r="O38" s="569"/>
    </row>
    <row r="39" spans="1:15" x14ac:dyDescent="0.2">
      <c r="A39" s="16">
        <v>38</v>
      </c>
      <c r="B39" s="570" t="s">
        <v>72</v>
      </c>
      <c r="C39" s="571"/>
      <c r="D39" s="19" t="s">
        <v>24</v>
      </c>
      <c r="E39" s="369"/>
      <c r="F39" s="369"/>
      <c r="G39" s="369"/>
      <c r="H39" s="11">
        <v>2.2000000000000002</v>
      </c>
      <c r="I39" s="11"/>
      <c r="J39" s="11"/>
      <c r="K39" s="11"/>
      <c r="L39" s="12">
        <v>2.2000000000000002</v>
      </c>
      <c r="M39" s="11">
        <v>2.2000000000000002</v>
      </c>
      <c r="N39" s="195">
        <v>2.2000000000000002</v>
      </c>
      <c r="O39" s="567" t="s">
        <v>39</v>
      </c>
    </row>
    <row r="40" spans="1:15" x14ac:dyDescent="0.2">
      <c r="A40" s="16">
        <v>39</v>
      </c>
      <c r="B40" s="570" t="s">
        <v>361</v>
      </c>
      <c r="C40" s="571"/>
      <c r="D40" s="19" t="s">
        <v>24</v>
      </c>
      <c r="E40" s="368"/>
      <c r="F40" s="368"/>
      <c r="G40" s="368"/>
      <c r="H40" s="20">
        <v>23</v>
      </c>
      <c r="I40" s="20"/>
      <c r="J40" s="20"/>
      <c r="K40" s="20"/>
      <c r="L40" s="21">
        <v>23</v>
      </c>
      <c r="M40" s="20">
        <v>23</v>
      </c>
      <c r="N40" s="196">
        <v>23</v>
      </c>
      <c r="O40" s="568"/>
    </row>
    <row r="41" spans="1:15" x14ac:dyDescent="0.2">
      <c r="A41" s="16">
        <v>40</v>
      </c>
      <c r="B41" s="570" t="s">
        <v>74</v>
      </c>
      <c r="C41" s="571"/>
      <c r="D41" s="19" t="s">
        <v>24</v>
      </c>
      <c r="E41" s="368"/>
      <c r="F41" s="368"/>
      <c r="G41" s="368"/>
      <c r="H41" s="20">
        <v>59</v>
      </c>
      <c r="I41" s="20"/>
      <c r="J41" s="20"/>
      <c r="K41" s="20"/>
      <c r="L41" s="21">
        <v>59</v>
      </c>
      <c r="M41" s="20">
        <v>59</v>
      </c>
      <c r="N41" s="196">
        <v>59</v>
      </c>
      <c r="O41" s="569"/>
    </row>
    <row r="42" spans="1:15" x14ac:dyDescent="0.2">
      <c r="A42" s="16">
        <v>41</v>
      </c>
      <c r="B42" s="570" t="s">
        <v>75</v>
      </c>
      <c r="C42" s="571"/>
      <c r="D42" s="19" t="s">
        <v>24</v>
      </c>
      <c r="E42" s="370"/>
      <c r="F42" s="370"/>
      <c r="G42" s="370"/>
      <c r="H42" s="25"/>
      <c r="I42" s="10"/>
      <c r="J42" s="25"/>
      <c r="K42" s="198"/>
      <c r="L42" s="47" t="s">
        <v>22</v>
      </c>
      <c r="M42" s="10" t="s">
        <v>22</v>
      </c>
      <c r="N42" s="19" t="s">
        <v>22</v>
      </c>
      <c r="O42" s="567" t="s">
        <v>44</v>
      </c>
    </row>
    <row r="43" spans="1:15" x14ac:dyDescent="0.2">
      <c r="A43" s="16">
        <v>42</v>
      </c>
      <c r="B43" s="570" t="s">
        <v>76</v>
      </c>
      <c r="C43" s="571"/>
      <c r="D43" s="19" t="s">
        <v>24</v>
      </c>
      <c r="E43" s="370"/>
      <c r="F43" s="370"/>
      <c r="G43" s="370"/>
      <c r="H43" s="25"/>
      <c r="I43" s="10"/>
      <c r="J43" s="25"/>
      <c r="K43" s="198"/>
      <c r="L43" s="47" t="s">
        <v>22</v>
      </c>
      <c r="M43" s="10" t="s">
        <v>22</v>
      </c>
      <c r="N43" s="19" t="s">
        <v>22</v>
      </c>
      <c r="O43" s="568"/>
    </row>
    <row r="44" spans="1:15" x14ac:dyDescent="0.2">
      <c r="A44" s="16">
        <v>43</v>
      </c>
      <c r="B44" s="570" t="s">
        <v>77</v>
      </c>
      <c r="C44" s="571"/>
      <c r="D44" s="19" t="s">
        <v>24</v>
      </c>
      <c r="E44" s="370"/>
      <c r="F44" s="370"/>
      <c r="G44" s="370"/>
      <c r="H44" s="25"/>
      <c r="I44" s="10"/>
      <c r="J44" s="25"/>
      <c r="K44" s="198"/>
      <c r="L44" s="47" t="s">
        <v>22</v>
      </c>
      <c r="M44" s="10" t="s">
        <v>22</v>
      </c>
      <c r="N44" s="19" t="s">
        <v>22</v>
      </c>
      <c r="O44" s="568"/>
    </row>
    <row r="45" spans="1:15" x14ac:dyDescent="0.2">
      <c r="A45" s="16">
        <v>44</v>
      </c>
      <c r="B45" s="570" t="s">
        <v>78</v>
      </c>
      <c r="C45" s="571"/>
      <c r="D45" s="19" t="s">
        <v>24</v>
      </c>
      <c r="E45" s="370"/>
      <c r="F45" s="370"/>
      <c r="G45" s="370"/>
      <c r="H45" s="25"/>
      <c r="I45" s="10"/>
      <c r="J45" s="25"/>
      <c r="K45" s="198"/>
      <c r="L45" s="47" t="s">
        <v>22</v>
      </c>
      <c r="M45" s="10" t="s">
        <v>22</v>
      </c>
      <c r="N45" s="19" t="s">
        <v>22</v>
      </c>
      <c r="O45" s="568"/>
    </row>
    <row r="46" spans="1:15" x14ac:dyDescent="0.2">
      <c r="A46" s="16">
        <v>45</v>
      </c>
      <c r="B46" s="570" t="s">
        <v>81</v>
      </c>
      <c r="C46" s="571"/>
      <c r="D46" s="19" t="s">
        <v>24</v>
      </c>
      <c r="E46" s="370"/>
      <c r="F46" s="370"/>
      <c r="G46" s="370"/>
      <c r="H46" s="25"/>
      <c r="I46" s="10"/>
      <c r="J46" s="25"/>
      <c r="K46" s="198"/>
      <c r="L46" s="47" t="s">
        <v>22</v>
      </c>
      <c r="M46" s="10" t="s">
        <v>22</v>
      </c>
      <c r="N46" s="19" t="s">
        <v>22</v>
      </c>
      <c r="O46" s="569"/>
    </row>
    <row r="47" spans="1:15" x14ac:dyDescent="0.2">
      <c r="A47" s="16">
        <v>46</v>
      </c>
      <c r="B47" s="570" t="s">
        <v>684</v>
      </c>
      <c r="C47" s="571"/>
      <c r="D47" s="19" t="s">
        <v>24</v>
      </c>
      <c r="E47" s="12">
        <v>0.5</v>
      </c>
      <c r="F47" s="11">
        <v>0.6</v>
      </c>
      <c r="G47" s="11">
        <v>0.6</v>
      </c>
      <c r="H47" s="11">
        <v>0.8</v>
      </c>
      <c r="I47" s="11">
        <v>0.9</v>
      </c>
      <c r="J47" s="11">
        <v>0.7</v>
      </c>
      <c r="K47" s="11">
        <v>0.8</v>
      </c>
      <c r="L47" s="12">
        <v>0.9</v>
      </c>
      <c r="M47" s="11">
        <v>0.5</v>
      </c>
      <c r="N47" s="195">
        <v>0.7</v>
      </c>
      <c r="O47" s="567" t="s">
        <v>73</v>
      </c>
    </row>
    <row r="48" spans="1:15" x14ac:dyDescent="0.2">
      <c r="A48" s="16">
        <v>47</v>
      </c>
      <c r="B48" s="570" t="s">
        <v>679</v>
      </c>
      <c r="C48" s="571"/>
      <c r="D48" s="19" t="s">
        <v>21</v>
      </c>
      <c r="E48" s="12">
        <v>6.8</v>
      </c>
      <c r="F48" s="11">
        <v>7</v>
      </c>
      <c r="G48" s="11">
        <v>7</v>
      </c>
      <c r="H48" s="11">
        <v>6.7</v>
      </c>
      <c r="I48" s="11">
        <v>6.7</v>
      </c>
      <c r="J48" s="11">
        <v>6.7</v>
      </c>
      <c r="K48" s="11">
        <v>6.6</v>
      </c>
      <c r="L48" s="12">
        <v>7</v>
      </c>
      <c r="M48" s="11">
        <v>6.6</v>
      </c>
      <c r="N48" s="195">
        <v>6.8</v>
      </c>
      <c r="O48" s="568"/>
    </row>
    <row r="49" spans="1:15" x14ac:dyDescent="0.2">
      <c r="A49" s="16">
        <v>48</v>
      </c>
      <c r="B49" s="570" t="s">
        <v>83</v>
      </c>
      <c r="C49" s="571"/>
      <c r="D49" s="19" t="s">
        <v>21</v>
      </c>
      <c r="E49" s="370"/>
      <c r="F49" s="370"/>
      <c r="G49" s="370"/>
      <c r="H49" s="25"/>
      <c r="I49" s="10"/>
      <c r="J49" s="25"/>
      <c r="K49" s="25"/>
      <c r="L49" s="47" t="s">
        <v>22</v>
      </c>
      <c r="M49" s="10" t="s">
        <v>22</v>
      </c>
      <c r="N49" s="19" t="s">
        <v>22</v>
      </c>
      <c r="O49" s="568"/>
    </row>
    <row r="50" spans="1:15" x14ac:dyDescent="0.2">
      <c r="A50" s="16">
        <v>49</v>
      </c>
      <c r="B50" s="570" t="s">
        <v>84</v>
      </c>
      <c r="C50" s="571"/>
      <c r="D50" s="19" t="s">
        <v>21</v>
      </c>
      <c r="E50" s="370"/>
      <c r="F50" s="370"/>
      <c r="G50" s="370"/>
      <c r="H50" s="25" t="s">
        <v>499</v>
      </c>
      <c r="I50" s="20"/>
      <c r="J50" s="25"/>
      <c r="K50" s="25"/>
      <c r="L50" s="21" t="s">
        <v>22</v>
      </c>
      <c r="M50" s="20" t="s">
        <v>22</v>
      </c>
      <c r="N50" s="196" t="s">
        <v>22</v>
      </c>
      <c r="O50" s="568"/>
    </row>
    <row r="51" spans="1:15" x14ac:dyDescent="0.2">
      <c r="A51" s="16">
        <v>50</v>
      </c>
      <c r="B51" s="570" t="s">
        <v>85</v>
      </c>
      <c r="C51" s="571"/>
      <c r="D51" s="19" t="s">
        <v>86</v>
      </c>
      <c r="E51" s="12">
        <v>4.0999999999999996</v>
      </c>
      <c r="F51" s="11">
        <v>2.7</v>
      </c>
      <c r="G51" s="11">
        <v>2.9</v>
      </c>
      <c r="H51" s="11">
        <v>8.1999999999999993</v>
      </c>
      <c r="I51" s="11">
        <v>4.5999999999999996</v>
      </c>
      <c r="J51" s="11">
        <v>1.9</v>
      </c>
      <c r="K51" s="11">
        <v>3.6</v>
      </c>
      <c r="L51" s="12">
        <v>8.1999999999999993</v>
      </c>
      <c r="M51" s="11">
        <v>1.9</v>
      </c>
      <c r="N51" s="195">
        <v>4</v>
      </c>
      <c r="O51" s="568"/>
    </row>
    <row r="52" spans="1:15" ht="13.8" thickBot="1" x14ac:dyDescent="0.25">
      <c r="A52" s="16">
        <v>51</v>
      </c>
      <c r="B52" s="590" t="s">
        <v>87</v>
      </c>
      <c r="C52" s="591"/>
      <c r="D52" s="29" t="s">
        <v>86</v>
      </c>
      <c r="E52" s="31">
        <v>5.4</v>
      </c>
      <c r="F52" s="149">
        <v>4.0999999999999996</v>
      </c>
      <c r="G52" s="149">
        <v>1.7</v>
      </c>
      <c r="H52" s="149">
        <v>22.6</v>
      </c>
      <c r="I52" s="149">
        <v>5.8</v>
      </c>
      <c r="J52" s="149">
        <v>6.7</v>
      </c>
      <c r="K52" s="149">
        <v>8.9</v>
      </c>
      <c r="L52" s="12">
        <v>22.6</v>
      </c>
      <c r="M52" s="11">
        <v>1.7</v>
      </c>
      <c r="N52" s="195">
        <v>7.9</v>
      </c>
      <c r="O52" s="572"/>
    </row>
    <row r="53" spans="1:15" x14ac:dyDescent="0.2">
      <c r="A53" s="592" t="s">
        <v>88</v>
      </c>
      <c r="B53" s="593"/>
      <c r="C53" s="594"/>
      <c r="D53" s="13" t="s">
        <v>16</v>
      </c>
      <c r="E53" s="354"/>
      <c r="F53" s="373"/>
      <c r="G53" s="373"/>
      <c r="H53" s="141" t="s">
        <v>365</v>
      </c>
      <c r="I53" s="141" t="s">
        <v>366</v>
      </c>
      <c r="J53" s="228"/>
      <c r="K53" s="228"/>
      <c r="L53" s="235"/>
      <c r="M53" s="228"/>
      <c r="N53" s="229"/>
      <c r="O53" s="32"/>
    </row>
    <row r="54" spans="1:15" x14ac:dyDescent="0.2">
      <c r="A54" s="33">
        <v>1</v>
      </c>
      <c r="B54" s="437" t="s">
        <v>351</v>
      </c>
      <c r="C54" s="520"/>
      <c r="D54" s="19" t="s">
        <v>91</v>
      </c>
      <c r="E54" s="370"/>
      <c r="F54" s="370"/>
      <c r="G54" s="370"/>
      <c r="H54" s="20">
        <v>3</v>
      </c>
      <c r="I54" s="25"/>
      <c r="J54" s="25"/>
      <c r="K54" s="25"/>
      <c r="L54" s="21">
        <v>3</v>
      </c>
      <c r="M54" s="20">
        <v>3</v>
      </c>
      <c r="N54" s="196">
        <v>3</v>
      </c>
      <c r="O54" s="567" t="s">
        <v>73</v>
      </c>
    </row>
    <row r="55" spans="1:15" x14ac:dyDescent="0.2">
      <c r="A55" s="35">
        <v>2</v>
      </c>
      <c r="B55" s="437" t="s">
        <v>114</v>
      </c>
      <c r="C55" s="520"/>
      <c r="D55" s="19" t="s">
        <v>24</v>
      </c>
      <c r="E55" s="369"/>
      <c r="F55" s="369"/>
      <c r="G55" s="369"/>
      <c r="H55" s="25">
        <v>0.05</v>
      </c>
      <c r="I55" s="11"/>
      <c r="J55" s="11"/>
      <c r="K55" s="11"/>
      <c r="L55" s="27">
        <v>0.05</v>
      </c>
      <c r="M55" s="25">
        <v>0.05</v>
      </c>
      <c r="N55" s="198">
        <v>0.05</v>
      </c>
      <c r="O55" s="568"/>
    </row>
    <row r="56" spans="1:15" x14ac:dyDescent="0.2">
      <c r="A56" s="35">
        <v>3</v>
      </c>
      <c r="B56" s="437" t="s">
        <v>720</v>
      </c>
      <c r="C56" s="520"/>
      <c r="D56" s="19" t="s">
        <v>24</v>
      </c>
      <c r="E56" s="369"/>
      <c r="F56" s="369"/>
      <c r="G56" s="369"/>
      <c r="H56" s="11">
        <v>0.8</v>
      </c>
      <c r="I56" s="11"/>
      <c r="J56" s="11"/>
      <c r="K56" s="11"/>
      <c r="L56" s="12">
        <v>0.8</v>
      </c>
      <c r="M56" s="11">
        <v>0.8</v>
      </c>
      <c r="N56" s="195">
        <v>0.8</v>
      </c>
      <c r="O56" s="568"/>
    </row>
    <row r="57" spans="1:15" x14ac:dyDescent="0.2">
      <c r="A57" s="35">
        <v>4</v>
      </c>
      <c r="B57" s="437" t="s">
        <v>721</v>
      </c>
      <c r="C57" s="520"/>
      <c r="D57" s="19" t="s">
        <v>24</v>
      </c>
      <c r="E57" s="12"/>
      <c r="F57" s="11"/>
      <c r="G57" s="11"/>
      <c r="H57" s="11">
        <v>1.7</v>
      </c>
      <c r="I57" s="11"/>
      <c r="J57" s="11"/>
      <c r="K57" s="11"/>
      <c r="L57" s="12">
        <v>1.7</v>
      </c>
      <c r="M57" s="11">
        <v>1.7</v>
      </c>
      <c r="N57" s="195">
        <v>1.7</v>
      </c>
      <c r="O57" s="568"/>
    </row>
    <row r="58" spans="1:15" x14ac:dyDescent="0.2">
      <c r="A58" s="35">
        <v>5</v>
      </c>
      <c r="B58" s="437" t="s">
        <v>97</v>
      </c>
      <c r="C58" s="520"/>
      <c r="D58" s="19" t="s">
        <v>24</v>
      </c>
      <c r="E58" s="25">
        <v>10</v>
      </c>
      <c r="F58" s="25">
        <v>9.6</v>
      </c>
      <c r="G58" s="25">
        <v>8.4</v>
      </c>
      <c r="H58" s="25">
        <v>7</v>
      </c>
      <c r="I58" s="10">
        <v>4.4000000000000004</v>
      </c>
      <c r="J58" s="25">
        <v>4.0999999999999996</v>
      </c>
      <c r="K58" s="198">
        <v>4.8</v>
      </c>
      <c r="L58" s="47">
        <v>10</v>
      </c>
      <c r="M58" s="10">
        <v>4.0999999999999996</v>
      </c>
      <c r="N58" s="19">
        <v>6.8999999999999995</v>
      </c>
      <c r="O58" s="568"/>
    </row>
    <row r="59" spans="1:15" x14ac:dyDescent="0.2">
      <c r="A59" s="35">
        <v>6</v>
      </c>
      <c r="B59" s="437" t="s">
        <v>685</v>
      </c>
      <c r="C59" s="520"/>
      <c r="D59" s="19" t="s">
        <v>24</v>
      </c>
      <c r="E59" s="20"/>
      <c r="F59" s="20"/>
      <c r="G59" s="20"/>
      <c r="H59" s="20">
        <v>13</v>
      </c>
      <c r="I59" s="20"/>
      <c r="J59" s="20"/>
      <c r="K59" s="20"/>
      <c r="L59" s="21">
        <v>13</v>
      </c>
      <c r="M59" s="20">
        <v>13</v>
      </c>
      <c r="N59" s="196">
        <v>13</v>
      </c>
      <c r="O59" s="568"/>
    </row>
    <row r="60" spans="1:15" x14ac:dyDescent="0.2">
      <c r="A60" s="35">
        <v>7</v>
      </c>
      <c r="B60" s="437" t="s">
        <v>92</v>
      </c>
      <c r="C60" s="520"/>
      <c r="D60" s="19" t="s">
        <v>91</v>
      </c>
      <c r="E60" s="25"/>
      <c r="F60" s="25"/>
      <c r="G60" s="25"/>
      <c r="H60" s="20">
        <v>18</v>
      </c>
      <c r="I60" s="10"/>
      <c r="J60" s="25"/>
      <c r="K60" s="198"/>
      <c r="L60" s="47">
        <v>18</v>
      </c>
      <c r="M60" s="10">
        <v>18</v>
      </c>
      <c r="N60" s="19">
        <v>18</v>
      </c>
      <c r="O60" s="568"/>
    </row>
    <row r="61" spans="1:15" x14ac:dyDescent="0.2">
      <c r="A61" s="35">
        <v>8</v>
      </c>
      <c r="B61" s="437" t="s">
        <v>89</v>
      </c>
      <c r="C61" s="520"/>
      <c r="D61" s="34" t="s">
        <v>24</v>
      </c>
      <c r="E61" s="27">
        <v>0.32</v>
      </c>
      <c r="F61" s="25">
        <v>0.28999999999999998</v>
      </c>
      <c r="G61" s="25">
        <v>0.26</v>
      </c>
      <c r="H61" s="25">
        <v>0.56000000000000005</v>
      </c>
      <c r="I61" s="25">
        <v>0.5</v>
      </c>
      <c r="J61" s="25">
        <v>0.43</v>
      </c>
      <c r="K61" s="25">
        <v>0.38</v>
      </c>
      <c r="L61" s="27">
        <v>0.56000000000000005</v>
      </c>
      <c r="M61" s="25">
        <v>0.26</v>
      </c>
      <c r="N61" s="198">
        <v>0.39</v>
      </c>
      <c r="O61" s="568"/>
    </row>
    <row r="62" spans="1:15" x14ac:dyDescent="0.2">
      <c r="A62" s="33">
        <v>9</v>
      </c>
      <c r="B62" s="437" t="s">
        <v>90</v>
      </c>
      <c r="C62" s="520"/>
      <c r="D62" s="19" t="s">
        <v>24</v>
      </c>
      <c r="E62" s="23">
        <v>1.2999999999999999E-2</v>
      </c>
      <c r="F62" s="24" t="s">
        <v>80</v>
      </c>
      <c r="G62" s="24">
        <v>6.0000000000000001E-3</v>
      </c>
      <c r="H62" s="24">
        <v>3.4000000000000002E-2</v>
      </c>
      <c r="I62" s="25">
        <v>1.4999999999999999E-2</v>
      </c>
      <c r="J62" s="24">
        <v>1.0999999999999999E-2</v>
      </c>
      <c r="K62" s="24">
        <v>2.4E-2</v>
      </c>
      <c r="L62" s="23">
        <v>3.4000000000000002E-2</v>
      </c>
      <c r="M62" s="24" t="s">
        <v>80</v>
      </c>
      <c r="N62" s="197">
        <v>1.5000000000000001E-2</v>
      </c>
      <c r="O62" s="568"/>
    </row>
    <row r="63" spans="1:15" x14ac:dyDescent="0.2">
      <c r="A63" s="33">
        <v>10</v>
      </c>
      <c r="B63" s="437" t="s">
        <v>481</v>
      </c>
      <c r="C63" s="520"/>
      <c r="D63" s="19" t="s">
        <v>483</v>
      </c>
      <c r="E63" s="24"/>
      <c r="F63" s="24"/>
      <c r="G63" s="24"/>
      <c r="H63" s="20">
        <v>6</v>
      </c>
      <c r="I63" s="24"/>
      <c r="J63" s="24"/>
      <c r="K63" s="24"/>
      <c r="L63" s="21">
        <v>6</v>
      </c>
      <c r="M63" s="20">
        <v>6</v>
      </c>
      <c r="N63" s="196">
        <v>6</v>
      </c>
      <c r="O63" s="568"/>
    </row>
    <row r="64" spans="1:15" x14ac:dyDescent="0.2">
      <c r="A64" s="35">
        <v>11</v>
      </c>
      <c r="B64" s="437" t="s">
        <v>121</v>
      </c>
      <c r="C64" s="520"/>
      <c r="D64" s="19" t="s">
        <v>21</v>
      </c>
      <c r="E64" s="20" t="s">
        <v>503</v>
      </c>
      <c r="F64" s="20">
        <v>1</v>
      </c>
      <c r="G64" s="20">
        <v>1</v>
      </c>
      <c r="H64" s="20">
        <v>1</v>
      </c>
      <c r="I64" s="20">
        <v>1</v>
      </c>
      <c r="J64" s="20">
        <v>1</v>
      </c>
      <c r="K64" s="20">
        <v>1</v>
      </c>
      <c r="L64" s="21">
        <v>1</v>
      </c>
      <c r="M64" s="20" t="s">
        <v>503</v>
      </c>
      <c r="N64" s="196" t="s">
        <v>503</v>
      </c>
      <c r="O64" s="568"/>
    </row>
    <row r="65" spans="1:15" x14ac:dyDescent="0.2">
      <c r="A65" s="35">
        <v>12</v>
      </c>
      <c r="B65" s="437" t="s">
        <v>122</v>
      </c>
      <c r="C65" s="520"/>
      <c r="D65" s="19" t="s">
        <v>123</v>
      </c>
      <c r="E65" s="20"/>
      <c r="F65" s="20"/>
      <c r="G65" s="20"/>
      <c r="H65" s="20">
        <v>46</v>
      </c>
      <c r="I65" s="20"/>
      <c r="J65" s="20"/>
      <c r="K65" s="20"/>
      <c r="L65" s="21">
        <v>46</v>
      </c>
      <c r="M65" s="20">
        <v>46</v>
      </c>
      <c r="N65" s="196">
        <v>46</v>
      </c>
      <c r="O65" s="568"/>
    </row>
    <row r="66" spans="1:15" x14ac:dyDescent="0.2">
      <c r="A66" s="35">
        <v>13</v>
      </c>
      <c r="B66" s="438" t="s">
        <v>712</v>
      </c>
      <c r="C66" s="520"/>
      <c r="D66" s="29" t="s">
        <v>91</v>
      </c>
      <c r="E66" s="20" t="s">
        <v>124</v>
      </c>
      <c r="F66" s="20" t="s">
        <v>124</v>
      </c>
      <c r="G66" s="20" t="s">
        <v>124</v>
      </c>
      <c r="H66" s="20" t="s">
        <v>124</v>
      </c>
      <c r="I66" s="20" t="s">
        <v>124</v>
      </c>
      <c r="J66" s="20" t="s">
        <v>124</v>
      </c>
      <c r="K66" s="20" t="s">
        <v>124</v>
      </c>
      <c r="L66" s="21" t="s">
        <v>124</v>
      </c>
      <c r="M66" s="20" t="s">
        <v>124</v>
      </c>
      <c r="N66" s="196" t="s">
        <v>124</v>
      </c>
      <c r="O66" s="568"/>
    </row>
    <row r="67" spans="1:15" ht="13.8" thickBot="1" x14ac:dyDescent="0.25">
      <c r="A67" s="33">
        <v>14</v>
      </c>
      <c r="B67" s="437" t="s">
        <v>96</v>
      </c>
      <c r="C67" s="520"/>
      <c r="D67" s="41" t="s">
        <v>91</v>
      </c>
      <c r="E67" s="369"/>
      <c r="F67" s="369"/>
      <c r="G67" s="369"/>
      <c r="H67" s="25">
        <v>0.08</v>
      </c>
      <c r="I67" s="172"/>
      <c r="J67" s="11"/>
      <c r="K67" s="11"/>
      <c r="L67" s="53">
        <v>0.08</v>
      </c>
      <c r="M67" s="70">
        <v>0.08</v>
      </c>
      <c r="N67" s="206">
        <v>0.08</v>
      </c>
      <c r="O67" s="572"/>
    </row>
    <row r="68" spans="1:15" ht="13.8" thickBot="1" x14ac:dyDescent="0.25">
      <c r="A68" s="587" t="s">
        <v>688</v>
      </c>
      <c r="B68" s="588"/>
      <c r="C68" s="588"/>
      <c r="D68" s="589"/>
      <c r="E68" s="64" t="s">
        <v>511</v>
      </c>
      <c r="F68" s="150" t="s">
        <v>527</v>
      </c>
      <c r="G68" s="150" t="s">
        <v>539</v>
      </c>
      <c r="H68" s="150" t="s">
        <v>542</v>
      </c>
      <c r="I68" s="150" t="s">
        <v>544</v>
      </c>
      <c r="J68" s="150" t="s">
        <v>545</v>
      </c>
      <c r="K68" s="560" t="s">
        <v>364</v>
      </c>
      <c r="L68" s="2"/>
      <c r="M68" s="43"/>
      <c r="N68" s="43"/>
    </row>
    <row r="69" spans="1:15" x14ac:dyDescent="0.2">
      <c r="A69" s="2"/>
      <c r="B69" s="44" t="s">
        <v>98</v>
      </c>
      <c r="C69" s="45"/>
      <c r="D69" s="45"/>
      <c r="E69" s="45"/>
      <c r="F69" s="45"/>
      <c r="G69" s="45"/>
      <c r="H69" s="45"/>
      <c r="I69" s="2"/>
      <c r="J69" s="2"/>
      <c r="K69" s="2"/>
      <c r="L69" s="2"/>
      <c r="M69" s="2"/>
      <c r="N69" s="2"/>
      <c r="O69" s="45"/>
    </row>
    <row r="70" spans="1:15" x14ac:dyDescent="0.2">
      <c r="L70" s="2"/>
      <c r="M70" s="2"/>
      <c r="N70" s="2"/>
    </row>
  </sheetData>
  <mergeCells count="66">
    <mergeCell ref="B25:C25"/>
    <mergeCell ref="B36:C36"/>
    <mergeCell ref="B26:C26"/>
    <mergeCell ref="B51:C51"/>
    <mergeCell ref="O54:O67"/>
    <mergeCell ref="E3:G3"/>
    <mergeCell ref="E4:G4"/>
    <mergeCell ref="B21:C21"/>
    <mergeCell ref="B22:C22"/>
    <mergeCell ref="B31:C31"/>
    <mergeCell ref="A12:C12"/>
    <mergeCell ref="B13:C13"/>
    <mergeCell ref="B14:C14"/>
    <mergeCell ref="B15:C15"/>
    <mergeCell ref="B16:C16"/>
    <mergeCell ref="B28:C28"/>
    <mergeCell ref="B29:C29"/>
    <mergeCell ref="B30:C30"/>
    <mergeCell ref="B23:C23"/>
    <mergeCell ref="B24:C24"/>
    <mergeCell ref="B27:C27"/>
    <mergeCell ref="A4:B4"/>
    <mergeCell ref="A6:B11"/>
    <mergeCell ref="C6:D6"/>
    <mergeCell ref="C7:D7"/>
    <mergeCell ref="C8:D8"/>
    <mergeCell ref="C9:D9"/>
    <mergeCell ref="A68:D68"/>
    <mergeCell ref="B52:C52"/>
    <mergeCell ref="A53:C53"/>
    <mergeCell ref="B40:C40"/>
    <mergeCell ref="B44:C44"/>
    <mergeCell ref="B45:C45"/>
    <mergeCell ref="B46:C46"/>
    <mergeCell ref="B47:C47"/>
    <mergeCell ref="B49:C49"/>
    <mergeCell ref="B50:C50"/>
    <mergeCell ref="B41:C41"/>
    <mergeCell ref="B20:C20"/>
    <mergeCell ref="M6:M9"/>
    <mergeCell ref="L6:L9"/>
    <mergeCell ref="C10:D10"/>
    <mergeCell ref="C11:D11"/>
    <mergeCell ref="B17:C17"/>
    <mergeCell ref="B18:C18"/>
    <mergeCell ref="B19:C19"/>
    <mergeCell ref="N6:N9"/>
    <mergeCell ref="O6:O11"/>
    <mergeCell ref="O13:O14"/>
    <mergeCell ref="O15:O20"/>
    <mergeCell ref="O21:O25"/>
    <mergeCell ref="O26:O32"/>
    <mergeCell ref="B48:C48"/>
    <mergeCell ref="O42:O46"/>
    <mergeCell ref="O47:O52"/>
    <mergeCell ref="B37:C37"/>
    <mergeCell ref="B38:C38"/>
    <mergeCell ref="B43:C43"/>
    <mergeCell ref="B42:C42"/>
    <mergeCell ref="B39:C39"/>
    <mergeCell ref="B33:C33"/>
    <mergeCell ref="B34:C34"/>
    <mergeCell ref="B32:C32"/>
    <mergeCell ref="B35:C35"/>
    <mergeCell ref="O33:O38"/>
    <mergeCell ref="O39:O41"/>
  </mergeCells>
  <phoneticPr fontId="2"/>
  <conditionalFormatting sqref="E57:N57">
    <cfRule type="expression" dxfId="3" priority="2">
      <formula>E57&gt;=10</formula>
    </cfRule>
  </conditionalFormatting>
  <pageMargins left="0.78740157480314965" right="0.78740157480314965" top="0.39370078740157483" bottom="0.19685039370078741" header="0" footer="0"/>
  <pageSetup paperSize="9" scale="59" orientation="landscape" r:id="rId1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T53"/>
  <sheetViews>
    <sheetView zoomScale="90" zoomScaleNormal="90" workbookViewId="0">
      <pane xSplit="4" ySplit="8" topLeftCell="E32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.33203125" style="1" customWidth="1"/>
    <col min="20" max="20" width="13.44140625" style="2" customWidth="1"/>
  </cols>
  <sheetData>
    <row r="1" spans="1:20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4"/>
      <c r="O1" s="74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03" t="s">
        <v>1</v>
      </c>
      <c r="F3" s="604"/>
      <c r="G3" s="604"/>
      <c r="H3" s="604"/>
      <c r="I3" s="605"/>
      <c r="J3" s="511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139</v>
      </c>
      <c r="D4" s="2"/>
      <c r="E4" s="606" t="s">
        <v>660</v>
      </c>
      <c r="F4" s="607"/>
      <c r="G4" s="607"/>
      <c r="H4" s="607"/>
      <c r="I4" s="608"/>
      <c r="J4" s="512"/>
      <c r="K4" s="2"/>
      <c r="L4" s="2"/>
      <c r="M4" s="2"/>
      <c r="N4" s="2"/>
      <c r="O4" s="2"/>
      <c r="P4" s="2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ht="13.5" customHeight="1" x14ac:dyDescent="0.2">
      <c r="A6" s="597" t="s">
        <v>138</v>
      </c>
      <c r="B6" s="598"/>
      <c r="C6" s="601" t="s">
        <v>5</v>
      </c>
      <c r="D6" s="602"/>
      <c r="E6" s="50">
        <v>45756</v>
      </c>
      <c r="F6" s="8">
        <v>45791</v>
      </c>
      <c r="G6" s="8">
        <v>45812</v>
      </c>
      <c r="H6" s="8">
        <v>45846</v>
      </c>
      <c r="I6" s="8">
        <v>45875</v>
      </c>
      <c r="J6" s="8">
        <v>45903</v>
      </c>
      <c r="K6" s="8">
        <v>45937</v>
      </c>
      <c r="L6" s="8">
        <v>45966</v>
      </c>
      <c r="M6" s="184">
        <v>45994</v>
      </c>
      <c r="N6" s="184">
        <v>46029</v>
      </c>
      <c r="O6" s="184">
        <v>46057</v>
      </c>
      <c r="P6" s="184">
        <v>46085</v>
      </c>
      <c r="Q6" s="582" t="s">
        <v>6</v>
      </c>
      <c r="R6" s="579" t="s">
        <v>7</v>
      </c>
      <c r="S6" s="573" t="s">
        <v>8</v>
      </c>
      <c r="T6" s="576" t="s">
        <v>9</v>
      </c>
    </row>
    <row r="7" spans="1:20" ht="13.5" customHeight="1" x14ac:dyDescent="0.2">
      <c r="A7" s="599"/>
      <c r="B7" s="600"/>
      <c r="C7" s="585" t="s">
        <v>10</v>
      </c>
      <c r="D7" s="586"/>
      <c r="E7" s="51">
        <v>0.4548611111111111</v>
      </c>
      <c r="F7" s="9">
        <v>0.4236111111111111</v>
      </c>
      <c r="G7" s="9">
        <v>0.56597222222222221</v>
      </c>
      <c r="H7" s="9">
        <v>0.42708333333333331</v>
      </c>
      <c r="I7" s="9">
        <v>0.40972222222222227</v>
      </c>
      <c r="J7" s="9">
        <v>0.44791666666666669</v>
      </c>
      <c r="K7" s="9">
        <v>0.41319444444444442</v>
      </c>
      <c r="L7" s="9">
        <v>0.4201388888888889</v>
      </c>
      <c r="M7" s="186">
        <v>0.46180555555555558</v>
      </c>
      <c r="N7" s="186">
        <v>0.4548611111111111</v>
      </c>
      <c r="O7" s="186">
        <v>0.43194444444444446</v>
      </c>
      <c r="P7" s="186">
        <v>0.44444444444444442</v>
      </c>
      <c r="Q7" s="583"/>
      <c r="R7" s="580"/>
      <c r="S7" s="574"/>
      <c r="T7" s="577"/>
    </row>
    <row r="8" spans="1:20" ht="13.5" customHeight="1" x14ac:dyDescent="0.2">
      <c r="A8" s="599"/>
      <c r="B8" s="600"/>
      <c r="C8" s="585" t="s">
        <v>11</v>
      </c>
      <c r="D8" s="586"/>
      <c r="E8" s="51" t="s">
        <v>492</v>
      </c>
      <c r="F8" s="9" t="s">
        <v>489</v>
      </c>
      <c r="G8" s="9" t="s">
        <v>653</v>
      </c>
      <c r="H8" s="9" t="s">
        <v>654</v>
      </c>
      <c r="I8" s="10" t="s">
        <v>710</v>
      </c>
      <c r="J8" s="9" t="s">
        <v>489</v>
      </c>
      <c r="K8" s="9" t="s">
        <v>655</v>
      </c>
      <c r="L8" s="9" t="s">
        <v>489</v>
      </c>
      <c r="M8" s="186" t="s">
        <v>705</v>
      </c>
      <c r="N8" s="186" t="s">
        <v>551</v>
      </c>
      <c r="O8" s="186" t="s">
        <v>489</v>
      </c>
      <c r="P8" s="186" t="s">
        <v>551</v>
      </c>
      <c r="Q8" s="583"/>
      <c r="R8" s="580"/>
      <c r="S8" s="574"/>
      <c r="T8" s="577"/>
    </row>
    <row r="9" spans="1:20" ht="13.5" customHeight="1" x14ac:dyDescent="0.2">
      <c r="A9" s="599"/>
      <c r="B9" s="600"/>
      <c r="C9" s="585" t="s">
        <v>12</v>
      </c>
      <c r="D9" s="586"/>
      <c r="E9" s="47" t="s">
        <v>710</v>
      </c>
      <c r="F9" s="10" t="s">
        <v>492</v>
      </c>
      <c r="G9" s="10" t="s">
        <v>654</v>
      </c>
      <c r="H9" s="10" t="s">
        <v>655</v>
      </c>
      <c r="I9" s="10" t="s">
        <v>653</v>
      </c>
      <c r="J9" s="9" t="s">
        <v>716</v>
      </c>
      <c r="K9" s="10" t="s">
        <v>655</v>
      </c>
      <c r="L9" s="9" t="s">
        <v>489</v>
      </c>
      <c r="M9" s="186" t="s">
        <v>707</v>
      </c>
      <c r="N9" s="186" t="s">
        <v>707</v>
      </c>
      <c r="O9" s="186" t="s">
        <v>489</v>
      </c>
      <c r="P9" s="187" t="s">
        <v>551</v>
      </c>
      <c r="Q9" s="584"/>
      <c r="R9" s="581"/>
      <c r="S9" s="575"/>
      <c r="T9" s="577"/>
    </row>
    <row r="10" spans="1:20" ht="13.5" customHeight="1" x14ac:dyDescent="0.2">
      <c r="A10" s="599"/>
      <c r="B10" s="600"/>
      <c r="C10" s="585" t="s">
        <v>13</v>
      </c>
      <c r="D10" s="586"/>
      <c r="E10" s="12">
        <v>8.6999999999999993</v>
      </c>
      <c r="F10" s="11">
        <v>18.100000000000001</v>
      </c>
      <c r="G10" s="11">
        <v>20</v>
      </c>
      <c r="H10" s="11">
        <v>31</v>
      </c>
      <c r="I10" s="11">
        <v>24.2</v>
      </c>
      <c r="J10" s="11">
        <v>27</v>
      </c>
      <c r="K10" s="11">
        <v>20.6</v>
      </c>
      <c r="L10" s="11">
        <v>11</v>
      </c>
      <c r="M10" s="188">
        <v>7.9</v>
      </c>
      <c r="N10" s="188">
        <v>1.2</v>
      </c>
      <c r="O10" s="188">
        <v>1.5</v>
      </c>
      <c r="P10" s="188">
        <v>2.4</v>
      </c>
      <c r="Q10" s="12">
        <f>MAXA(E10:P10)</f>
        <v>31</v>
      </c>
      <c r="R10" s="188">
        <f>MINA(E10:P10)</f>
        <v>1.2</v>
      </c>
      <c r="S10" s="195">
        <f>AVERAGEA(E10:P10)</f>
        <v>14.466666666666667</v>
      </c>
      <c r="T10" s="577"/>
    </row>
    <row r="11" spans="1:20" ht="13.5" customHeight="1" thickBot="1" x14ac:dyDescent="0.25">
      <c r="A11" s="599"/>
      <c r="B11" s="600"/>
      <c r="C11" s="585" t="s">
        <v>14</v>
      </c>
      <c r="D11" s="586"/>
      <c r="E11" s="12">
        <v>6</v>
      </c>
      <c r="F11" s="11">
        <v>9.4</v>
      </c>
      <c r="G11" s="11">
        <v>13.5</v>
      </c>
      <c r="H11" s="11">
        <v>21</v>
      </c>
      <c r="I11" s="11">
        <v>21.3</v>
      </c>
      <c r="J11" s="11">
        <v>21.3</v>
      </c>
      <c r="K11" s="11">
        <v>18</v>
      </c>
      <c r="L11" s="11">
        <v>12</v>
      </c>
      <c r="M11" s="188">
        <v>8</v>
      </c>
      <c r="N11" s="188">
        <v>4.5999999999999996</v>
      </c>
      <c r="O11" s="188">
        <v>3.4</v>
      </c>
      <c r="P11" s="188">
        <v>4.4000000000000004</v>
      </c>
      <c r="Q11" s="12">
        <f>MAXA(E11:P11)</f>
        <v>21.3</v>
      </c>
      <c r="R11" s="188">
        <f>MINA(E11:P11)</f>
        <v>3.4</v>
      </c>
      <c r="S11" s="195">
        <f>AVERAGEA(E11:P11)</f>
        <v>11.908333333333333</v>
      </c>
      <c r="T11" s="578"/>
    </row>
    <row r="12" spans="1:20" x14ac:dyDescent="0.2">
      <c r="A12" s="592" t="s">
        <v>15</v>
      </c>
      <c r="B12" s="593"/>
      <c r="C12" s="593"/>
      <c r="D12" s="13" t="s">
        <v>16</v>
      </c>
      <c r="E12" s="358"/>
      <c r="F12" s="141"/>
      <c r="G12" s="141"/>
      <c r="H12" s="141"/>
      <c r="I12" s="228"/>
      <c r="J12" s="141" t="s">
        <v>365</v>
      </c>
      <c r="K12" s="141" t="s">
        <v>366</v>
      </c>
      <c r="L12" s="141"/>
      <c r="M12" s="141"/>
      <c r="N12" s="141"/>
      <c r="O12" s="141"/>
      <c r="P12" s="300"/>
      <c r="Q12" s="235"/>
      <c r="R12" s="228"/>
      <c r="S12" s="229"/>
      <c r="T12" s="15"/>
    </row>
    <row r="13" spans="1:20" x14ac:dyDescent="0.2">
      <c r="A13" s="16">
        <v>1</v>
      </c>
      <c r="B13" s="570" t="s">
        <v>17</v>
      </c>
      <c r="C13" s="571"/>
      <c r="D13" s="19" t="s">
        <v>18</v>
      </c>
      <c r="E13" s="21">
        <v>15</v>
      </c>
      <c r="F13" s="20">
        <v>16</v>
      </c>
      <c r="G13" s="190">
        <v>2</v>
      </c>
      <c r="H13" s="20">
        <v>98</v>
      </c>
      <c r="I13" s="20">
        <v>77</v>
      </c>
      <c r="J13" s="20">
        <v>68</v>
      </c>
      <c r="K13" s="20">
        <v>120</v>
      </c>
      <c r="L13" s="20">
        <v>33</v>
      </c>
      <c r="M13" s="190">
        <v>8</v>
      </c>
      <c r="N13" s="190">
        <v>8</v>
      </c>
      <c r="O13" s="190">
        <v>2</v>
      </c>
      <c r="P13" s="190">
        <v>1</v>
      </c>
      <c r="Q13" s="21">
        <v>120</v>
      </c>
      <c r="R13" s="20">
        <v>1</v>
      </c>
      <c r="S13" s="196">
        <v>37</v>
      </c>
      <c r="T13" s="567" t="s">
        <v>19</v>
      </c>
    </row>
    <row r="14" spans="1:20" x14ac:dyDescent="0.2">
      <c r="A14" s="16">
        <v>2</v>
      </c>
      <c r="B14" s="570" t="s">
        <v>20</v>
      </c>
      <c r="C14" s="571"/>
      <c r="D14" s="22" t="s">
        <v>21</v>
      </c>
      <c r="E14" s="47" t="s">
        <v>500</v>
      </c>
      <c r="F14" s="10" t="s">
        <v>500</v>
      </c>
      <c r="G14" s="187" t="s">
        <v>497</v>
      </c>
      <c r="H14" s="10" t="s">
        <v>500</v>
      </c>
      <c r="I14" s="10" t="s">
        <v>500</v>
      </c>
      <c r="J14" s="10" t="s">
        <v>500</v>
      </c>
      <c r="K14" s="10" t="s">
        <v>500</v>
      </c>
      <c r="L14" s="10" t="s">
        <v>500</v>
      </c>
      <c r="M14" s="10" t="s">
        <v>497</v>
      </c>
      <c r="N14" s="10" t="s">
        <v>500</v>
      </c>
      <c r="O14" s="187" t="s">
        <v>497</v>
      </c>
      <c r="P14" s="187" t="s">
        <v>497</v>
      </c>
      <c r="Q14" s="21" t="s">
        <v>22</v>
      </c>
      <c r="R14" s="20" t="s">
        <v>22</v>
      </c>
      <c r="S14" s="196" t="s">
        <v>22</v>
      </c>
      <c r="T14" s="569"/>
    </row>
    <row r="15" spans="1:20" x14ac:dyDescent="0.2">
      <c r="A15" s="16">
        <v>3</v>
      </c>
      <c r="B15" s="570" t="s">
        <v>23</v>
      </c>
      <c r="C15" s="571"/>
      <c r="D15" s="19" t="s">
        <v>24</v>
      </c>
      <c r="E15" s="28" t="s">
        <v>140</v>
      </c>
      <c r="F15" s="160"/>
      <c r="G15" s="192"/>
      <c r="H15" s="160" t="s">
        <v>140</v>
      </c>
      <c r="I15" s="378"/>
      <c r="J15" s="160"/>
      <c r="K15" s="160" t="s">
        <v>140</v>
      </c>
      <c r="L15" s="160"/>
      <c r="M15" s="160"/>
      <c r="N15" s="160" t="s">
        <v>140</v>
      </c>
      <c r="O15" s="192"/>
      <c r="P15" s="192"/>
      <c r="Q15" s="28" t="s">
        <v>140</v>
      </c>
      <c r="R15" s="160" t="s">
        <v>140</v>
      </c>
      <c r="S15" s="199" t="s">
        <v>140</v>
      </c>
      <c r="T15" s="567" t="s">
        <v>25</v>
      </c>
    </row>
    <row r="16" spans="1:20" x14ac:dyDescent="0.2">
      <c r="A16" s="16">
        <v>4</v>
      </c>
      <c r="B16" s="570" t="s">
        <v>26</v>
      </c>
      <c r="C16" s="571"/>
      <c r="D16" s="19" t="s">
        <v>24</v>
      </c>
      <c r="E16" s="26" t="s">
        <v>101</v>
      </c>
      <c r="F16" s="181"/>
      <c r="G16" s="213"/>
      <c r="H16" s="181" t="s">
        <v>101</v>
      </c>
      <c r="I16" s="379"/>
      <c r="J16" s="181"/>
      <c r="K16" s="181" t="s">
        <v>101</v>
      </c>
      <c r="L16" s="181"/>
      <c r="M16" s="181"/>
      <c r="N16" s="181" t="s">
        <v>101</v>
      </c>
      <c r="O16" s="213"/>
      <c r="P16" s="213"/>
      <c r="Q16" s="26" t="s">
        <v>101</v>
      </c>
      <c r="R16" s="181" t="s">
        <v>101</v>
      </c>
      <c r="S16" s="231" t="s">
        <v>101</v>
      </c>
      <c r="T16" s="568"/>
    </row>
    <row r="17" spans="1:20" x14ac:dyDescent="0.2">
      <c r="A17" s="16">
        <v>5</v>
      </c>
      <c r="B17" s="570" t="s">
        <v>28</v>
      </c>
      <c r="C17" s="571"/>
      <c r="D17" s="19" t="s">
        <v>24</v>
      </c>
      <c r="E17" s="23" t="s">
        <v>141</v>
      </c>
      <c r="F17" s="24"/>
      <c r="G17" s="191"/>
      <c r="H17" s="24" t="s">
        <v>141</v>
      </c>
      <c r="I17" s="359"/>
      <c r="J17" s="24"/>
      <c r="K17" s="24" t="s">
        <v>141</v>
      </c>
      <c r="L17" s="24"/>
      <c r="M17" s="24"/>
      <c r="N17" s="24" t="s">
        <v>141</v>
      </c>
      <c r="O17" s="191"/>
      <c r="P17" s="191"/>
      <c r="Q17" s="23" t="s">
        <v>141</v>
      </c>
      <c r="R17" s="24" t="s">
        <v>141</v>
      </c>
      <c r="S17" s="197" t="s">
        <v>141</v>
      </c>
      <c r="T17" s="568"/>
    </row>
    <row r="18" spans="1:20" x14ac:dyDescent="0.2">
      <c r="A18" s="16">
        <v>6</v>
      </c>
      <c r="B18" s="570" t="s">
        <v>29</v>
      </c>
      <c r="C18" s="571"/>
      <c r="D18" s="19" t="s">
        <v>24</v>
      </c>
      <c r="E18" s="23">
        <v>2E-3</v>
      </c>
      <c r="F18" s="24"/>
      <c r="G18" s="191"/>
      <c r="H18" s="24" t="s">
        <v>141</v>
      </c>
      <c r="I18" s="359"/>
      <c r="J18" s="24"/>
      <c r="K18" s="24" t="s">
        <v>141</v>
      </c>
      <c r="L18" s="24"/>
      <c r="M18" s="24"/>
      <c r="N18" s="24" t="s">
        <v>141</v>
      </c>
      <c r="O18" s="191"/>
      <c r="P18" s="191"/>
      <c r="Q18" s="23">
        <v>2E-3</v>
      </c>
      <c r="R18" s="24" t="s">
        <v>141</v>
      </c>
      <c r="S18" s="197" t="s">
        <v>141</v>
      </c>
      <c r="T18" s="568"/>
    </row>
    <row r="19" spans="1:20" x14ac:dyDescent="0.2">
      <c r="A19" s="16">
        <v>7</v>
      </c>
      <c r="B19" s="570" t="s">
        <v>31</v>
      </c>
      <c r="C19" s="571"/>
      <c r="D19" s="19" t="s">
        <v>24</v>
      </c>
      <c r="E19" s="23" t="s">
        <v>141</v>
      </c>
      <c r="F19" s="24"/>
      <c r="G19" s="191"/>
      <c r="H19" s="24" t="s">
        <v>141</v>
      </c>
      <c r="I19" s="359"/>
      <c r="J19" s="24"/>
      <c r="K19" s="24" t="s">
        <v>141</v>
      </c>
      <c r="L19" s="24"/>
      <c r="M19" s="24"/>
      <c r="N19" s="24" t="s">
        <v>141</v>
      </c>
      <c r="O19" s="191"/>
      <c r="P19" s="191"/>
      <c r="Q19" s="23" t="s">
        <v>141</v>
      </c>
      <c r="R19" s="24" t="s">
        <v>141</v>
      </c>
      <c r="S19" s="197" t="s">
        <v>141</v>
      </c>
      <c r="T19" s="568"/>
    </row>
    <row r="20" spans="1:20" x14ac:dyDescent="0.2">
      <c r="A20" s="16">
        <v>8</v>
      </c>
      <c r="B20" s="570" t="s">
        <v>33</v>
      </c>
      <c r="C20" s="571"/>
      <c r="D20" s="19" t="s">
        <v>24</v>
      </c>
      <c r="E20" s="23" t="s">
        <v>141</v>
      </c>
      <c r="F20" s="24"/>
      <c r="G20" s="191"/>
      <c r="H20" s="24" t="s">
        <v>141</v>
      </c>
      <c r="I20" s="359"/>
      <c r="J20" s="24"/>
      <c r="K20" s="24" t="s">
        <v>141</v>
      </c>
      <c r="L20" s="24"/>
      <c r="M20" s="24"/>
      <c r="N20" s="24" t="s">
        <v>141</v>
      </c>
      <c r="O20" s="191"/>
      <c r="P20" s="191"/>
      <c r="Q20" s="23" t="s">
        <v>141</v>
      </c>
      <c r="R20" s="24" t="s">
        <v>141</v>
      </c>
      <c r="S20" s="197" t="s">
        <v>141</v>
      </c>
      <c r="T20" s="569"/>
    </row>
    <row r="21" spans="1:20" x14ac:dyDescent="0.2">
      <c r="A21" s="16">
        <v>9</v>
      </c>
      <c r="B21" s="609" t="s">
        <v>347</v>
      </c>
      <c r="C21" s="610"/>
      <c r="D21" s="19" t="s">
        <v>24</v>
      </c>
      <c r="E21" s="23" t="s">
        <v>198</v>
      </c>
      <c r="F21" s="24" t="s">
        <v>198</v>
      </c>
      <c r="G21" s="191" t="s">
        <v>198</v>
      </c>
      <c r="H21" s="24" t="s">
        <v>198</v>
      </c>
      <c r="I21" s="24" t="s">
        <v>198</v>
      </c>
      <c r="J21" s="24" t="s">
        <v>198</v>
      </c>
      <c r="K21" s="24" t="s">
        <v>198</v>
      </c>
      <c r="L21" s="24" t="s">
        <v>198</v>
      </c>
      <c r="M21" s="24" t="s">
        <v>198</v>
      </c>
      <c r="N21" s="24" t="s">
        <v>198</v>
      </c>
      <c r="O21" s="24" t="s">
        <v>198</v>
      </c>
      <c r="P21" s="191" t="s">
        <v>198</v>
      </c>
      <c r="Q21" s="23" t="s">
        <v>198</v>
      </c>
      <c r="R21" s="24" t="s">
        <v>198</v>
      </c>
      <c r="S21" s="197" t="s">
        <v>198</v>
      </c>
      <c r="T21" s="567" t="s">
        <v>39</v>
      </c>
    </row>
    <row r="22" spans="1:20" x14ac:dyDescent="0.2">
      <c r="A22" s="16">
        <v>10</v>
      </c>
      <c r="B22" s="570" t="s">
        <v>34</v>
      </c>
      <c r="C22" s="571"/>
      <c r="D22" s="19" t="s">
        <v>24</v>
      </c>
      <c r="E22" s="23" t="s">
        <v>141</v>
      </c>
      <c r="F22" s="24" t="s">
        <v>141</v>
      </c>
      <c r="G22" s="191" t="s">
        <v>141</v>
      </c>
      <c r="H22" s="24" t="s">
        <v>141</v>
      </c>
      <c r="I22" s="24" t="s">
        <v>141</v>
      </c>
      <c r="J22" s="24" t="s">
        <v>141</v>
      </c>
      <c r="K22" s="24" t="s">
        <v>141</v>
      </c>
      <c r="L22" s="24" t="s">
        <v>141</v>
      </c>
      <c r="M22" s="24" t="s">
        <v>141</v>
      </c>
      <c r="N22" s="24" t="s">
        <v>141</v>
      </c>
      <c r="O22" s="24" t="s">
        <v>141</v>
      </c>
      <c r="P22" s="191" t="s">
        <v>141</v>
      </c>
      <c r="Q22" s="23" t="s">
        <v>141</v>
      </c>
      <c r="R22" s="24" t="s">
        <v>141</v>
      </c>
      <c r="S22" s="197" t="s">
        <v>141</v>
      </c>
      <c r="T22" s="568"/>
    </row>
    <row r="23" spans="1:20" x14ac:dyDescent="0.2">
      <c r="A23" s="16">
        <v>11</v>
      </c>
      <c r="B23" s="570" t="s">
        <v>37</v>
      </c>
      <c r="C23" s="571"/>
      <c r="D23" s="19" t="s">
        <v>24</v>
      </c>
      <c r="E23" s="12">
        <v>0.2</v>
      </c>
      <c r="F23" s="11">
        <v>0.1</v>
      </c>
      <c r="G23" s="188" t="s">
        <v>491</v>
      </c>
      <c r="H23" s="11" t="s">
        <v>491</v>
      </c>
      <c r="I23" s="11" t="s">
        <v>491</v>
      </c>
      <c r="J23" s="11" t="s">
        <v>491</v>
      </c>
      <c r="K23" s="11">
        <v>0.2</v>
      </c>
      <c r="L23" s="11">
        <v>0.2</v>
      </c>
      <c r="M23" s="11">
        <v>0.2</v>
      </c>
      <c r="N23" s="11">
        <v>0.2</v>
      </c>
      <c r="O23" s="11">
        <v>0.2</v>
      </c>
      <c r="P23" s="188">
        <v>0.2</v>
      </c>
      <c r="Q23" s="12">
        <v>0.2</v>
      </c>
      <c r="R23" s="11" t="s">
        <v>491</v>
      </c>
      <c r="S23" s="195">
        <v>0.1</v>
      </c>
      <c r="T23" s="568"/>
    </row>
    <row r="24" spans="1:20" x14ac:dyDescent="0.2">
      <c r="A24" s="16">
        <v>12</v>
      </c>
      <c r="B24" s="570" t="s">
        <v>40</v>
      </c>
      <c r="C24" s="571"/>
      <c r="D24" s="19" t="s">
        <v>24</v>
      </c>
      <c r="E24" s="27" t="s">
        <v>501</v>
      </c>
      <c r="F24" s="25"/>
      <c r="G24" s="205"/>
      <c r="H24" s="25" t="s">
        <v>501</v>
      </c>
      <c r="I24" s="370"/>
      <c r="J24" s="25"/>
      <c r="K24" s="25" t="s">
        <v>501</v>
      </c>
      <c r="L24" s="25"/>
      <c r="M24" s="25"/>
      <c r="N24" s="25" t="s">
        <v>501</v>
      </c>
      <c r="O24" s="25"/>
      <c r="P24" s="205"/>
      <c r="Q24" s="27" t="s">
        <v>501</v>
      </c>
      <c r="R24" s="25" t="s">
        <v>501</v>
      </c>
      <c r="S24" s="198" t="s">
        <v>501</v>
      </c>
      <c r="T24" s="568"/>
    </row>
    <row r="25" spans="1:20" x14ac:dyDescent="0.2">
      <c r="A25" s="16">
        <v>13</v>
      </c>
      <c r="B25" s="570" t="s">
        <v>41</v>
      </c>
      <c r="C25" s="571"/>
      <c r="D25" s="19" t="s">
        <v>24</v>
      </c>
      <c r="E25" s="27" t="s">
        <v>502</v>
      </c>
      <c r="F25" s="25"/>
      <c r="G25" s="205"/>
      <c r="H25" s="25" t="s">
        <v>502</v>
      </c>
      <c r="I25" s="370"/>
      <c r="J25" s="25"/>
      <c r="K25" s="25" t="s">
        <v>502</v>
      </c>
      <c r="L25" s="25"/>
      <c r="M25" s="25"/>
      <c r="N25" s="25" t="s">
        <v>502</v>
      </c>
      <c r="O25" s="25"/>
      <c r="P25" s="205"/>
      <c r="Q25" s="27" t="s">
        <v>502</v>
      </c>
      <c r="R25" s="25" t="s">
        <v>502</v>
      </c>
      <c r="S25" s="198" t="s">
        <v>502</v>
      </c>
      <c r="T25" s="569"/>
    </row>
    <row r="26" spans="1:20" x14ac:dyDescent="0.2">
      <c r="A26" s="16">
        <v>14</v>
      </c>
      <c r="B26" s="570" t="s">
        <v>42</v>
      </c>
      <c r="C26" s="571"/>
      <c r="D26" s="19" t="s">
        <v>24</v>
      </c>
      <c r="E26" s="28" t="s">
        <v>100</v>
      </c>
      <c r="F26" s="160"/>
      <c r="G26" s="192"/>
      <c r="H26" s="160" t="s">
        <v>100</v>
      </c>
      <c r="I26" s="378"/>
      <c r="J26" s="160"/>
      <c r="K26" s="160" t="s">
        <v>100</v>
      </c>
      <c r="L26" s="160"/>
      <c r="M26" s="160"/>
      <c r="N26" s="160" t="s">
        <v>100</v>
      </c>
      <c r="O26" s="160"/>
      <c r="P26" s="192"/>
      <c r="Q26" s="28" t="s">
        <v>100</v>
      </c>
      <c r="R26" s="160" t="s">
        <v>100</v>
      </c>
      <c r="S26" s="199" t="s">
        <v>100</v>
      </c>
      <c r="T26" s="567" t="s">
        <v>44</v>
      </c>
    </row>
    <row r="27" spans="1:20" x14ac:dyDescent="0.2">
      <c r="A27" s="16">
        <v>15</v>
      </c>
      <c r="B27" s="570" t="s">
        <v>45</v>
      </c>
      <c r="C27" s="571"/>
      <c r="D27" s="19" t="s">
        <v>24</v>
      </c>
      <c r="E27" s="23" t="s">
        <v>80</v>
      </c>
      <c r="F27" s="24"/>
      <c r="G27" s="191"/>
      <c r="H27" s="24" t="s">
        <v>80</v>
      </c>
      <c r="I27" s="359"/>
      <c r="J27" s="24"/>
      <c r="K27" s="24" t="s">
        <v>80</v>
      </c>
      <c r="L27" s="24"/>
      <c r="M27" s="24"/>
      <c r="N27" s="24" t="s">
        <v>80</v>
      </c>
      <c r="O27" s="24"/>
      <c r="P27" s="191"/>
      <c r="Q27" s="23" t="s">
        <v>80</v>
      </c>
      <c r="R27" s="24" t="s">
        <v>80</v>
      </c>
      <c r="S27" s="197" t="s">
        <v>80</v>
      </c>
      <c r="T27" s="568"/>
    </row>
    <row r="28" spans="1:20" ht="24" customHeight="1" x14ac:dyDescent="0.2">
      <c r="A28" s="16">
        <v>16</v>
      </c>
      <c r="B28" s="611" t="s">
        <v>352</v>
      </c>
      <c r="C28" s="612"/>
      <c r="D28" s="19" t="s">
        <v>24</v>
      </c>
      <c r="E28" s="28" t="s">
        <v>141</v>
      </c>
      <c r="F28" s="160"/>
      <c r="G28" s="192"/>
      <c r="H28" s="160" t="s">
        <v>141</v>
      </c>
      <c r="I28" s="378"/>
      <c r="J28" s="160"/>
      <c r="K28" s="160" t="s">
        <v>141</v>
      </c>
      <c r="L28" s="160"/>
      <c r="M28" s="160"/>
      <c r="N28" s="160" t="s">
        <v>141</v>
      </c>
      <c r="O28" s="160"/>
      <c r="P28" s="192"/>
      <c r="Q28" s="28" t="s">
        <v>141</v>
      </c>
      <c r="R28" s="160" t="s">
        <v>141</v>
      </c>
      <c r="S28" s="199" t="s">
        <v>141</v>
      </c>
      <c r="T28" s="568"/>
    </row>
    <row r="29" spans="1:20" x14ac:dyDescent="0.2">
      <c r="A29" s="16">
        <v>17</v>
      </c>
      <c r="B29" s="570" t="s">
        <v>47</v>
      </c>
      <c r="C29" s="571"/>
      <c r="D29" s="19" t="s">
        <v>24</v>
      </c>
      <c r="E29" s="28" t="s">
        <v>141</v>
      </c>
      <c r="F29" s="160"/>
      <c r="G29" s="192"/>
      <c r="H29" s="160" t="s">
        <v>141</v>
      </c>
      <c r="I29" s="378"/>
      <c r="J29" s="160"/>
      <c r="K29" s="160" t="s">
        <v>141</v>
      </c>
      <c r="L29" s="160"/>
      <c r="M29" s="160"/>
      <c r="N29" s="160" t="s">
        <v>141</v>
      </c>
      <c r="O29" s="160"/>
      <c r="P29" s="192"/>
      <c r="Q29" s="28" t="s">
        <v>141</v>
      </c>
      <c r="R29" s="160" t="s">
        <v>141</v>
      </c>
      <c r="S29" s="199" t="s">
        <v>141</v>
      </c>
      <c r="T29" s="568"/>
    </row>
    <row r="30" spans="1:20" x14ac:dyDescent="0.2">
      <c r="A30" s="16">
        <v>18</v>
      </c>
      <c r="B30" s="570" t="s">
        <v>48</v>
      </c>
      <c r="C30" s="571"/>
      <c r="D30" s="19" t="s">
        <v>24</v>
      </c>
      <c r="E30" s="28" t="s">
        <v>141</v>
      </c>
      <c r="F30" s="160"/>
      <c r="G30" s="192"/>
      <c r="H30" s="160" t="s">
        <v>141</v>
      </c>
      <c r="I30" s="378"/>
      <c r="J30" s="160"/>
      <c r="K30" s="160" t="s">
        <v>141</v>
      </c>
      <c r="L30" s="160"/>
      <c r="M30" s="160"/>
      <c r="N30" s="160" t="s">
        <v>141</v>
      </c>
      <c r="O30" s="160"/>
      <c r="P30" s="192"/>
      <c r="Q30" s="28" t="s">
        <v>141</v>
      </c>
      <c r="R30" s="160" t="s">
        <v>141</v>
      </c>
      <c r="S30" s="199" t="s">
        <v>141</v>
      </c>
      <c r="T30" s="568"/>
    </row>
    <row r="31" spans="1:20" x14ac:dyDescent="0.2">
      <c r="A31" s="16">
        <v>19</v>
      </c>
      <c r="B31" s="570" t="s">
        <v>49</v>
      </c>
      <c r="C31" s="571"/>
      <c r="D31" s="19" t="s">
        <v>24</v>
      </c>
      <c r="E31" s="28" t="s">
        <v>141</v>
      </c>
      <c r="F31" s="160"/>
      <c r="G31" s="192"/>
      <c r="H31" s="160" t="s">
        <v>141</v>
      </c>
      <c r="I31" s="378"/>
      <c r="J31" s="160"/>
      <c r="K31" s="160" t="s">
        <v>141</v>
      </c>
      <c r="L31" s="160"/>
      <c r="M31" s="160"/>
      <c r="N31" s="160" t="s">
        <v>141</v>
      </c>
      <c r="O31" s="160"/>
      <c r="P31" s="192"/>
      <c r="Q31" s="28" t="s">
        <v>141</v>
      </c>
      <c r="R31" s="160" t="s">
        <v>141</v>
      </c>
      <c r="S31" s="199" t="s">
        <v>141</v>
      </c>
      <c r="T31" s="568"/>
    </row>
    <row r="32" spans="1:20" x14ac:dyDescent="0.2">
      <c r="A32" s="16">
        <v>20</v>
      </c>
      <c r="B32" s="570" t="s">
        <v>50</v>
      </c>
      <c r="C32" s="571"/>
      <c r="D32" s="19" t="s">
        <v>24</v>
      </c>
      <c r="E32" s="28" t="s">
        <v>141</v>
      </c>
      <c r="F32" s="160"/>
      <c r="G32" s="192"/>
      <c r="H32" s="160" t="s">
        <v>141</v>
      </c>
      <c r="I32" s="378"/>
      <c r="J32" s="160"/>
      <c r="K32" s="160" t="s">
        <v>141</v>
      </c>
      <c r="L32" s="160"/>
      <c r="M32" s="160"/>
      <c r="N32" s="160" t="s">
        <v>141</v>
      </c>
      <c r="O32" s="160"/>
      <c r="P32" s="192"/>
      <c r="Q32" s="28" t="s">
        <v>141</v>
      </c>
      <c r="R32" s="160" t="s">
        <v>141</v>
      </c>
      <c r="S32" s="199" t="s">
        <v>141</v>
      </c>
      <c r="T32" s="569"/>
    </row>
    <row r="33" spans="1:20" x14ac:dyDescent="0.2">
      <c r="A33" s="16">
        <v>32</v>
      </c>
      <c r="B33" s="570" t="s">
        <v>65</v>
      </c>
      <c r="C33" s="571"/>
      <c r="D33" s="19" t="s">
        <v>24</v>
      </c>
      <c r="E33" s="23">
        <v>8.9999999999999993E-3</v>
      </c>
      <c r="F33" s="24"/>
      <c r="G33" s="191"/>
      <c r="H33" s="24">
        <v>6.0000000000000001E-3</v>
      </c>
      <c r="I33" s="359"/>
      <c r="J33" s="24"/>
      <c r="K33" s="24">
        <v>0.01</v>
      </c>
      <c r="L33" s="24"/>
      <c r="M33" s="24"/>
      <c r="N33" s="24" t="s">
        <v>80</v>
      </c>
      <c r="O33" s="24"/>
      <c r="P33" s="191"/>
      <c r="Q33" s="23">
        <v>0.01</v>
      </c>
      <c r="R33" s="24" t="s">
        <v>80</v>
      </c>
      <c r="S33" s="197">
        <v>6.0000000000000001E-3</v>
      </c>
      <c r="T33" s="567" t="s">
        <v>25</v>
      </c>
    </row>
    <row r="34" spans="1:20" x14ac:dyDescent="0.2">
      <c r="A34" s="16">
        <v>33</v>
      </c>
      <c r="B34" s="570" t="s">
        <v>66</v>
      </c>
      <c r="C34" s="571"/>
      <c r="D34" s="19" t="s">
        <v>24</v>
      </c>
      <c r="E34" s="27">
        <v>0.67</v>
      </c>
      <c r="F34" s="25"/>
      <c r="G34" s="205"/>
      <c r="H34" s="25">
        <v>0.02</v>
      </c>
      <c r="I34" s="370"/>
      <c r="J34" s="25"/>
      <c r="K34" s="25">
        <v>0.14000000000000001</v>
      </c>
      <c r="L34" s="25"/>
      <c r="M34" s="25"/>
      <c r="N34" s="25">
        <v>7.0000000000000007E-2</v>
      </c>
      <c r="O34" s="25"/>
      <c r="P34" s="205"/>
      <c r="Q34" s="27">
        <v>0.67</v>
      </c>
      <c r="R34" s="25">
        <v>0.02</v>
      </c>
      <c r="S34" s="198">
        <v>0.23</v>
      </c>
      <c r="T34" s="568"/>
    </row>
    <row r="35" spans="1:20" x14ac:dyDescent="0.2">
      <c r="A35" s="16">
        <v>34</v>
      </c>
      <c r="B35" s="570" t="s">
        <v>67</v>
      </c>
      <c r="C35" s="571"/>
      <c r="D35" s="19" t="s">
        <v>24</v>
      </c>
      <c r="E35" s="27">
        <v>0.34</v>
      </c>
      <c r="F35" s="25"/>
      <c r="G35" s="205"/>
      <c r="H35" s="25">
        <v>0.04</v>
      </c>
      <c r="I35" s="370"/>
      <c r="J35" s="25"/>
      <c r="K35" s="25">
        <v>0.09</v>
      </c>
      <c r="L35" s="25"/>
      <c r="M35" s="25"/>
      <c r="N35" s="25">
        <v>7.0000000000000007E-2</v>
      </c>
      <c r="O35" s="25"/>
      <c r="P35" s="205"/>
      <c r="Q35" s="27">
        <v>0.34</v>
      </c>
      <c r="R35" s="25">
        <v>0.04</v>
      </c>
      <c r="S35" s="198">
        <v>0.13999999999999999</v>
      </c>
      <c r="T35" s="568"/>
    </row>
    <row r="36" spans="1:20" x14ac:dyDescent="0.2">
      <c r="A36" s="16">
        <v>35</v>
      </c>
      <c r="B36" s="570" t="s">
        <v>69</v>
      </c>
      <c r="C36" s="571"/>
      <c r="D36" s="19" t="s">
        <v>24</v>
      </c>
      <c r="E36" s="23" t="s">
        <v>80</v>
      </c>
      <c r="F36" s="24"/>
      <c r="G36" s="191"/>
      <c r="H36" s="24" t="s">
        <v>80</v>
      </c>
      <c r="I36" s="359"/>
      <c r="J36" s="24"/>
      <c r="K36" s="24">
        <v>8.9999999999999993E-3</v>
      </c>
      <c r="L36" s="24"/>
      <c r="M36" s="24"/>
      <c r="N36" s="24" t="s">
        <v>80</v>
      </c>
      <c r="O36" s="24"/>
      <c r="P36" s="191"/>
      <c r="Q36" s="23">
        <v>8.9999999999999993E-3</v>
      </c>
      <c r="R36" s="24" t="s">
        <v>80</v>
      </c>
      <c r="S36" s="197" t="s">
        <v>80</v>
      </c>
      <c r="T36" s="568"/>
    </row>
    <row r="37" spans="1:20" x14ac:dyDescent="0.2">
      <c r="A37" s="16">
        <v>36</v>
      </c>
      <c r="B37" s="570" t="s">
        <v>70</v>
      </c>
      <c r="C37" s="571"/>
      <c r="D37" s="19" t="s">
        <v>24</v>
      </c>
      <c r="E37" s="12">
        <v>2.2999999999999998</v>
      </c>
      <c r="F37" s="11"/>
      <c r="G37" s="188"/>
      <c r="H37" s="11">
        <v>2.8</v>
      </c>
      <c r="I37" s="369"/>
      <c r="J37" s="11"/>
      <c r="K37" s="11">
        <v>2.7</v>
      </c>
      <c r="L37" s="11"/>
      <c r="M37" s="11"/>
      <c r="N37" s="11">
        <v>2.6</v>
      </c>
      <c r="O37" s="11"/>
      <c r="P37" s="188"/>
      <c r="Q37" s="12">
        <v>2.8</v>
      </c>
      <c r="R37" s="11">
        <v>2.2999999999999998</v>
      </c>
      <c r="S37" s="195">
        <v>2.6</v>
      </c>
      <c r="T37" s="568"/>
    </row>
    <row r="38" spans="1:20" x14ac:dyDescent="0.2">
      <c r="A38" s="16">
        <v>37</v>
      </c>
      <c r="B38" s="570" t="s">
        <v>71</v>
      </c>
      <c r="C38" s="571"/>
      <c r="D38" s="19" t="s">
        <v>24</v>
      </c>
      <c r="E38" s="23">
        <v>0.02</v>
      </c>
      <c r="F38" s="24"/>
      <c r="G38" s="191"/>
      <c r="H38" s="24">
        <v>5.2999999999999999E-2</v>
      </c>
      <c r="I38" s="369"/>
      <c r="J38" s="24"/>
      <c r="K38" s="24">
        <v>3.5000000000000003E-2</v>
      </c>
      <c r="L38" s="24"/>
      <c r="M38" s="24"/>
      <c r="N38" s="24">
        <v>3.1E-2</v>
      </c>
      <c r="O38" s="24"/>
      <c r="P38" s="191"/>
      <c r="Q38" s="23">
        <v>5.2999999999999999E-2</v>
      </c>
      <c r="R38" s="24">
        <v>0.02</v>
      </c>
      <c r="S38" s="197">
        <v>3.4999999999999996E-2</v>
      </c>
      <c r="T38" s="569"/>
    </row>
    <row r="39" spans="1:20" x14ac:dyDescent="0.2">
      <c r="A39" s="16">
        <v>38</v>
      </c>
      <c r="B39" s="570" t="s">
        <v>72</v>
      </c>
      <c r="C39" s="571"/>
      <c r="D39" s="19" t="s">
        <v>24</v>
      </c>
      <c r="E39" s="12">
        <v>2.5</v>
      </c>
      <c r="F39" s="11">
        <v>1.8</v>
      </c>
      <c r="G39" s="188">
        <v>1.8</v>
      </c>
      <c r="H39" s="11">
        <v>1.9</v>
      </c>
      <c r="I39" s="11">
        <v>1.9</v>
      </c>
      <c r="J39" s="11">
        <v>1.9</v>
      </c>
      <c r="K39" s="11">
        <v>1.8</v>
      </c>
      <c r="L39" s="11">
        <v>1.9</v>
      </c>
      <c r="M39" s="11">
        <v>2.1</v>
      </c>
      <c r="N39" s="11">
        <v>2.2999999999999998</v>
      </c>
      <c r="O39" s="11">
        <v>2.4</v>
      </c>
      <c r="P39" s="188">
        <v>2.4</v>
      </c>
      <c r="Q39" s="12">
        <v>2.5</v>
      </c>
      <c r="R39" s="11">
        <v>1.8</v>
      </c>
      <c r="S39" s="195">
        <v>2.1</v>
      </c>
      <c r="T39" s="567" t="s">
        <v>39</v>
      </c>
    </row>
    <row r="40" spans="1:20" x14ac:dyDescent="0.2">
      <c r="A40" s="16">
        <v>39</v>
      </c>
      <c r="B40" s="570" t="s">
        <v>361</v>
      </c>
      <c r="C40" s="571"/>
      <c r="D40" s="19" t="s">
        <v>24</v>
      </c>
      <c r="E40" s="21">
        <v>20</v>
      </c>
      <c r="F40" s="20"/>
      <c r="G40" s="190"/>
      <c r="H40" s="20">
        <v>26</v>
      </c>
      <c r="I40" s="368"/>
      <c r="J40" s="20"/>
      <c r="K40" s="20">
        <v>30</v>
      </c>
      <c r="L40" s="20"/>
      <c r="M40" s="20"/>
      <c r="N40" s="20">
        <v>24</v>
      </c>
      <c r="O40" s="20"/>
      <c r="P40" s="190"/>
      <c r="Q40" s="21">
        <v>30</v>
      </c>
      <c r="R40" s="20">
        <v>20</v>
      </c>
      <c r="S40" s="196">
        <v>25</v>
      </c>
      <c r="T40" s="568"/>
    </row>
    <row r="41" spans="1:20" x14ac:dyDescent="0.2">
      <c r="A41" s="16">
        <v>40</v>
      </c>
      <c r="B41" s="570" t="s">
        <v>74</v>
      </c>
      <c r="C41" s="571"/>
      <c r="D41" s="19" t="s">
        <v>24</v>
      </c>
      <c r="E41" s="21">
        <v>57</v>
      </c>
      <c r="F41" s="20"/>
      <c r="G41" s="190"/>
      <c r="H41" s="20">
        <v>55</v>
      </c>
      <c r="I41" s="368"/>
      <c r="J41" s="20"/>
      <c r="K41" s="20">
        <v>59</v>
      </c>
      <c r="L41" s="20"/>
      <c r="M41" s="20"/>
      <c r="N41" s="20">
        <v>43</v>
      </c>
      <c r="O41" s="20"/>
      <c r="P41" s="190"/>
      <c r="Q41" s="21">
        <v>59</v>
      </c>
      <c r="R41" s="20">
        <v>43</v>
      </c>
      <c r="S41" s="196">
        <v>54</v>
      </c>
      <c r="T41" s="569"/>
    </row>
    <row r="42" spans="1:20" x14ac:dyDescent="0.2">
      <c r="A42" s="16">
        <v>41</v>
      </c>
      <c r="B42" s="570" t="s">
        <v>75</v>
      </c>
      <c r="C42" s="571"/>
      <c r="D42" s="19" t="s">
        <v>24</v>
      </c>
      <c r="E42" s="27" t="s">
        <v>504</v>
      </c>
      <c r="F42" s="25"/>
      <c r="G42" s="205"/>
      <c r="H42" s="25" t="s">
        <v>504</v>
      </c>
      <c r="I42" s="370"/>
      <c r="J42" s="25"/>
      <c r="K42" s="25" t="s">
        <v>504</v>
      </c>
      <c r="L42" s="25"/>
      <c r="M42" s="25"/>
      <c r="N42" s="25" t="s">
        <v>504</v>
      </c>
      <c r="O42" s="25"/>
      <c r="P42" s="205"/>
      <c r="Q42" s="27" t="s">
        <v>504</v>
      </c>
      <c r="R42" s="25" t="s">
        <v>504</v>
      </c>
      <c r="S42" s="198" t="s">
        <v>504</v>
      </c>
      <c r="T42" s="567" t="s">
        <v>44</v>
      </c>
    </row>
    <row r="43" spans="1:20" x14ac:dyDescent="0.2">
      <c r="A43" s="16">
        <v>42</v>
      </c>
      <c r="B43" s="570" t="s">
        <v>76</v>
      </c>
      <c r="C43" s="571"/>
      <c r="D43" s="19" t="s">
        <v>24</v>
      </c>
      <c r="E43" s="69" t="s">
        <v>142</v>
      </c>
      <c r="F43" s="152" t="s">
        <v>142</v>
      </c>
      <c r="G43" s="214" t="s">
        <v>142</v>
      </c>
      <c r="H43" s="152" t="s">
        <v>142</v>
      </c>
      <c r="I43" s="152" t="s">
        <v>142</v>
      </c>
      <c r="J43" s="152" t="s">
        <v>142</v>
      </c>
      <c r="K43" s="152" t="s">
        <v>142</v>
      </c>
      <c r="L43" s="152" t="s">
        <v>142</v>
      </c>
      <c r="M43" s="152" t="s">
        <v>142</v>
      </c>
      <c r="N43" s="152" t="s">
        <v>142</v>
      </c>
      <c r="O43" s="152" t="s">
        <v>142</v>
      </c>
      <c r="P43" s="214" t="s">
        <v>142</v>
      </c>
      <c r="Q43" s="71" t="s">
        <v>142</v>
      </c>
      <c r="R43" s="152" t="s">
        <v>142</v>
      </c>
      <c r="S43" s="230" t="s">
        <v>142</v>
      </c>
      <c r="T43" s="568"/>
    </row>
    <row r="44" spans="1:20" x14ac:dyDescent="0.2">
      <c r="A44" s="16">
        <v>43</v>
      </c>
      <c r="B44" s="570" t="s">
        <v>77</v>
      </c>
      <c r="C44" s="571"/>
      <c r="D44" s="19" t="s">
        <v>24</v>
      </c>
      <c r="E44" s="69" t="s">
        <v>142</v>
      </c>
      <c r="F44" s="152" t="s">
        <v>142</v>
      </c>
      <c r="G44" s="214" t="s">
        <v>142</v>
      </c>
      <c r="H44" s="152" t="s">
        <v>142</v>
      </c>
      <c r="I44" s="152" t="s">
        <v>142</v>
      </c>
      <c r="J44" s="152" t="s">
        <v>142</v>
      </c>
      <c r="K44" s="152" t="s">
        <v>142</v>
      </c>
      <c r="L44" s="152" t="s">
        <v>142</v>
      </c>
      <c r="M44" s="152" t="s">
        <v>142</v>
      </c>
      <c r="N44" s="152" t="s">
        <v>142</v>
      </c>
      <c r="O44" s="152" t="s">
        <v>142</v>
      </c>
      <c r="P44" s="214" t="s">
        <v>142</v>
      </c>
      <c r="Q44" s="71" t="s">
        <v>142</v>
      </c>
      <c r="R44" s="152" t="s">
        <v>142</v>
      </c>
      <c r="S44" s="230" t="s">
        <v>142</v>
      </c>
      <c r="T44" s="568"/>
    </row>
    <row r="45" spans="1:20" x14ac:dyDescent="0.2">
      <c r="A45" s="16">
        <v>44</v>
      </c>
      <c r="B45" s="570" t="s">
        <v>78</v>
      </c>
      <c r="C45" s="571"/>
      <c r="D45" s="19" t="s">
        <v>24</v>
      </c>
      <c r="E45" s="23" t="s">
        <v>80</v>
      </c>
      <c r="F45" s="24"/>
      <c r="G45" s="191"/>
      <c r="H45" s="24" t="s">
        <v>80</v>
      </c>
      <c r="I45" s="359"/>
      <c r="J45" s="24"/>
      <c r="K45" s="24" t="s">
        <v>80</v>
      </c>
      <c r="L45" s="24"/>
      <c r="M45" s="24"/>
      <c r="N45" s="24" t="s">
        <v>80</v>
      </c>
      <c r="O45" s="24"/>
      <c r="P45" s="191"/>
      <c r="Q45" s="23" t="s">
        <v>80</v>
      </c>
      <c r="R45" s="24" t="s">
        <v>80</v>
      </c>
      <c r="S45" s="197" t="s">
        <v>80</v>
      </c>
      <c r="T45" s="568"/>
    </row>
    <row r="46" spans="1:20" x14ac:dyDescent="0.2">
      <c r="A46" s="16">
        <v>45</v>
      </c>
      <c r="B46" s="570" t="s">
        <v>81</v>
      </c>
      <c r="C46" s="571"/>
      <c r="D46" s="19" t="s">
        <v>24</v>
      </c>
      <c r="E46" s="28" t="s">
        <v>143</v>
      </c>
      <c r="F46" s="160"/>
      <c r="G46" s="192"/>
      <c r="H46" s="160" t="s">
        <v>143</v>
      </c>
      <c r="I46" s="378"/>
      <c r="J46" s="160"/>
      <c r="K46" s="160" t="s">
        <v>143</v>
      </c>
      <c r="L46" s="160"/>
      <c r="M46" s="160"/>
      <c r="N46" s="160" t="s">
        <v>143</v>
      </c>
      <c r="O46" s="160"/>
      <c r="P46" s="192"/>
      <c r="Q46" s="28" t="s">
        <v>143</v>
      </c>
      <c r="R46" s="160" t="s">
        <v>143</v>
      </c>
      <c r="S46" s="199" t="s">
        <v>143</v>
      </c>
      <c r="T46" s="569"/>
    </row>
    <row r="47" spans="1:20" x14ac:dyDescent="0.2">
      <c r="A47" s="16">
        <v>46</v>
      </c>
      <c r="B47" s="570" t="s">
        <v>684</v>
      </c>
      <c r="C47" s="571"/>
      <c r="D47" s="19" t="s">
        <v>24</v>
      </c>
      <c r="E47" s="12">
        <v>0.5</v>
      </c>
      <c r="F47" s="11">
        <v>0.5</v>
      </c>
      <c r="G47" s="188">
        <v>0.5</v>
      </c>
      <c r="H47" s="11">
        <v>0.6</v>
      </c>
      <c r="I47" s="11">
        <v>0.8</v>
      </c>
      <c r="J47" s="11">
        <v>0.8</v>
      </c>
      <c r="K47" s="11">
        <v>0.8</v>
      </c>
      <c r="L47" s="11">
        <v>0.8</v>
      </c>
      <c r="M47" s="11">
        <v>0.6</v>
      </c>
      <c r="N47" s="11">
        <v>0.5</v>
      </c>
      <c r="O47" s="11">
        <v>0.4</v>
      </c>
      <c r="P47" s="188">
        <v>0.4</v>
      </c>
      <c r="Q47" s="12">
        <v>0.8</v>
      </c>
      <c r="R47" s="11">
        <v>0.4</v>
      </c>
      <c r="S47" s="195">
        <v>0.6</v>
      </c>
      <c r="T47" s="567" t="s">
        <v>73</v>
      </c>
    </row>
    <row r="48" spans="1:20" x14ac:dyDescent="0.2">
      <c r="A48" s="16">
        <v>47</v>
      </c>
      <c r="B48" s="570" t="s">
        <v>679</v>
      </c>
      <c r="C48" s="571"/>
      <c r="D48" s="19" t="s">
        <v>21</v>
      </c>
      <c r="E48" s="12">
        <v>6.7</v>
      </c>
      <c r="F48" s="11">
        <v>6.9</v>
      </c>
      <c r="G48" s="188">
        <v>7</v>
      </c>
      <c r="H48" s="11">
        <v>7</v>
      </c>
      <c r="I48" s="11">
        <v>6.8</v>
      </c>
      <c r="J48" s="11">
        <v>6.8</v>
      </c>
      <c r="K48" s="11">
        <v>6.8</v>
      </c>
      <c r="L48" s="11">
        <v>6.7</v>
      </c>
      <c r="M48" s="11">
        <v>6.6</v>
      </c>
      <c r="N48" s="11">
        <v>6.7</v>
      </c>
      <c r="O48" s="11">
        <v>6.9</v>
      </c>
      <c r="P48" s="188">
        <v>6.7</v>
      </c>
      <c r="Q48" s="12">
        <v>7</v>
      </c>
      <c r="R48" s="11">
        <v>6.6</v>
      </c>
      <c r="S48" s="195">
        <v>6.8</v>
      </c>
      <c r="T48" s="568"/>
    </row>
    <row r="49" spans="1:20" x14ac:dyDescent="0.2">
      <c r="A49" s="16">
        <v>49</v>
      </c>
      <c r="B49" s="570" t="s">
        <v>84</v>
      </c>
      <c r="C49" s="571"/>
      <c r="D49" s="19" t="s">
        <v>21</v>
      </c>
      <c r="E49" s="21" t="s">
        <v>499</v>
      </c>
      <c r="F49" s="10" t="s">
        <v>499</v>
      </c>
      <c r="G49" s="187" t="s">
        <v>499</v>
      </c>
      <c r="H49" s="20" t="s">
        <v>499</v>
      </c>
      <c r="I49" s="10" t="s">
        <v>499</v>
      </c>
      <c r="J49" s="10" t="s">
        <v>499</v>
      </c>
      <c r="K49" s="10" t="s">
        <v>499</v>
      </c>
      <c r="L49" s="11" t="s">
        <v>499</v>
      </c>
      <c r="M49" s="11" t="s">
        <v>499</v>
      </c>
      <c r="N49" s="11" t="s">
        <v>499</v>
      </c>
      <c r="O49" s="11" t="s">
        <v>499</v>
      </c>
      <c r="P49" s="188" t="s">
        <v>541</v>
      </c>
      <c r="Q49" s="225" t="s">
        <v>22</v>
      </c>
      <c r="R49" s="203" t="s">
        <v>22</v>
      </c>
      <c r="S49" s="226" t="s">
        <v>22</v>
      </c>
      <c r="T49" s="568"/>
    </row>
    <row r="50" spans="1:20" x14ac:dyDescent="0.2">
      <c r="A50" s="16">
        <v>50</v>
      </c>
      <c r="B50" s="570" t="s">
        <v>85</v>
      </c>
      <c r="C50" s="571"/>
      <c r="D50" s="19" t="s">
        <v>86</v>
      </c>
      <c r="E50" s="12">
        <v>4.2</v>
      </c>
      <c r="F50" s="11">
        <v>2.8</v>
      </c>
      <c r="G50" s="188">
        <v>1.7</v>
      </c>
      <c r="H50" s="11">
        <v>1.3</v>
      </c>
      <c r="I50" s="11">
        <v>7.4</v>
      </c>
      <c r="J50" s="11">
        <v>2.8</v>
      </c>
      <c r="K50" s="11">
        <v>3.6</v>
      </c>
      <c r="L50" s="11">
        <v>3.5</v>
      </c>
      <c r="M50" s="11">
        <v>2.5</v>
      </c>
      <c r="N50" s="11">
        <v>2.2000000000000002</v>
      </c>
      <c r="O50" s="11">
        <v>1.4</v>
      </c>
      <c r="P50" s="188">
        <v>1.4</v>
      </c>
      <c r="Q50" s="12">
        <v>7.4</v>
      </c>
      <c r="R50" s="11">
        <v>1.3</v>
      </c>
      <c r="S50" s="195">
        <v>2.9</v>
      </c>
      <c r="T50" s="568"/>
    </row>
    <row r="51" spans="1:20" ht="13.8" thickBot="1" x14ac:dyDescent="0.25">
      <c r="A51" s="16">
        <v>51</v>
      </c>
      <c r="B51" s="590" t="s">
        <v>87</v>
      </c>
      <c r="C51" s="591"/>
      <c r="D51" s="29" t="s">
        <v>86</v>
      </c>
      <c r="E51" s="31">
        <v>18.2</v>
      </c>
      <c r="F51" s="149">
        <v>5.2</v>
      </c>
      <c r="G51" s="209">
        <v>1</v>
      </c>
      <c r="H51" s="149">
        <v>1.3</v>
      </c>
      <c r="I51" s="149">
        <v>10.5</v>
      </c>
      <c r="J51" s="149">
        <v>3.5</v>
      </c>
      <c r="K51" s="149">
        <v>3.8</v>
      </c>
      <c r="L51" s="149">
        <v>5</v>
      </c>
      <c r="M51" s="149">
        <v>1.6</v>
      </c>
      <c r="N51" s="149">
        <v>2</v>
      </c>
      <c r="O51" s="149">
        <v>0.8</v>
      </c>
      <c r="P51" s="209">
        <v>1.3</v>
      </c>
      <c r="Q51" s="31">
        <v>18.2</v>
      </c>
      <c r="R51" s="149">
        <v>0.8</v>
      </c>
      <c r="S51" s="200">
        <v>4.5</v>
      </c>
      <c r="T51" s="572"/>
    </row>
    <row r="52" spans="1:20" ht="13.8" thickBot="1" x14ac:dyDescent="0.25">
      <c r="A52" s="587" t="s">
        <v>688</v>
      </c>
      <c r="B52" s="588"/>
      <c r="C52" s="588"/>
      <c r="D52" s="589"/>
      <c r="E52" s="67">
        <v>2</v>
      </c>
      <c r="F52" s="161">
        <v>2</v>
      </c>
      <c r="G52" s="161">
        <v>2</v>
      </c>
      <c r="H52" s="161">
        <v>2</v>
      </c>
      <c r="I52" s="161">
        <v>2</v>
      </c>
      <c r="J52" s="161">
        <v>2</v>
      </c>
      <c r="K52" s="161">
        <v>2</v>
      </c>
      <c r="L52" s="161">
        <v>2</v>
      </c>
      <c r="M52" s="161">
        <v>2</v>
      </c>
      <c r="N52" s="161">
        <v>2</v>
      </c>
      <c r="O52" s="161">
        <v>2</v>
      </c>
      <c r="P52" s="560">
        <v>2</v>
      </c>
      <c r="Q52" s="2"/>
      <c r="R52" s="249"/>
      <c r="S52" s="249"/>
    </row>
    <row r="53" spans="1:20" x14ac:dyDescent="0.2">
      <c r="A53" s="2"/>
      <c r="B53" s="44" t="s">
        <v>98</v>
      </c>
      <c r="C53" s="45"/>
      <c r="D53" s="45"/>
      <c r="E53" s="45"/>
      <c r="F53" s="45"/>
      <c r="G53" s="45"/>
      <c r="H53" s="45"/>
      <c r="I53" s="2"/>
      <c r="J53" s="2"/>
      <c r="K53" s="2"/>
      <c r="L53" s="2"/>
      <c r="M53" s="2"/>
      <c r="N53" s="2"/>
      <c r="O53" s="2"/>
      <c r="P53" s="2"/>
      <c r="Q53" s="2"/>
      <c r="R53" s="2"/>
      <c r="S53" s="305"/>
      <c r="T53" s="45"/>
    </row>
  </sheetData>
  <mergeCells count="63"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43:C43"/>
    <mergeCell ref="T33:T38"/>
    <mergeCell ref="T39:T41"/>
    <mergeCell ref="T42:T46"/>
    <mergeCell ref="A52:D52"/>
    <mergeCell ref="B44:C44"/>
    <mergeCell ref="B45:C45"/>
    <mergeCell ref="B46:C46"/>
    <mergeCell ref="B47:C47"/>
    <mergeCell ref="B48:C48"/>
    <mergeCell ref="B49:C49"/>
    <mergeCell ref="B50:C50"/>
    <mergeCell ref="B51:C51"/>
    <mergeCell ref="T47:T51"/>
    <mergeCell ref="B38:C38"/>
    <mergeCell ref="B21:C21"/>
    <mergeCell ref="B26:C26"/>
    <mergeCell ref="T26:T32"/>
    <mergeCell ref="B27:C27"/>
    <mergeCell ref="B28:C28"/>
    <mergeCell ref="B29:C29"/>
    <mergeCell ref="B30:C30"/>
    <mergeCell ref="B31:C31"/>
    <mergeCell ref="B32:C32"/>
    <mergeCell ref="T21:T25"/>
    <mergeCell ref="B22:C22"/>
    <mergeCell ref="B23:C23"/>
    <mergeCell ref="B24:C24"/>
    <mergeCell ref="B25:C25"/>
    <mergeCell ref="A12:C12"/>
    <mergeCell ref="B13:C13"/>
    <mergeCell ref="T13:T14"/>
    <mergeCell ref="B14:C14"/>
    <mergeCell ref="B15:C15"/>
    <mergeCell ref="T15:T20"/>
    <mergeCell ref="B16:C16"/>
    <mergeCell ref="B17:C17"/>
    <mergeCell ref="B18:C18"/>
    <mergeCell ref="B19:C19"/>
    <mergeCell ref="B20:C20"/>
    <mergeCell ref="Q6:Q9"/>
    <mergeCell ref="R6:R9"/>
    <mergeCell ref="S6:S9"/>
    <mergeCell ref="T6:T11"/>
    <mergeCell ref="C7:D7"/>
    <mergeCell ref="C8:D8"/>
    <mergeCell ref="C9:D9"/>
    <mergeCell ref="C10:D10"/>
    <mergeCell ref="C11:D11"/>
    <mergeCell ref="A4:B4"/>
    <mergeCell ref="A6:B11"/>
    <mergeCell ref="C6:D6"/>
    <mergeCell ref="E3:I3"/>
    <mergeCell ref="E4:I4"/>
  </mergeCells>
  <phoneticPr fontId="2"/>
  <pageMargins left="0.78740157480314965" right="0.78740157480314965" top="0.39370078740157483" bottom="0.19685039370078741" header="0" footer="0"/>
  <pageSetup paperSize="9" scale="6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T60"/>
  <sheetViews>
    <sheetView zoomScale="90" zoomScaleNormal="90" zoomScaleSheetLayoutView="90" workbookViewId="0">
      <pane xSplit="4" ySplit="11" topLeftCell="E43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ColWidth="8.88671875" defaultRowHeight="10.199999999999999" customHeight="1" x14ac:dyDescent="0.2"/>
  <cols>
    <col min="1" max="1" width="2.33203125" style="77" customWidth="1"/>
    <col min="2" max="2" width="7" style="77" customWidth="1"/>
    <col min="3" max="3" width="19.21875" style="77" customWidth="1"/>
    <col min="4" max="4" width="16.21875" style="77" customWidth="1"/>
    <col min="5" max="16" width="8.6640625" style="77" customWidth="1"/>
    <col min="17" max="19" width="9.33203125" style="1" customWidth="1"/>
    <col min="20" max="20" width="11.6640625" style="77" customWidth="1"/>
    <col min="21" max="16384" width="8.88671875" style="77"/>
  </cols>
  <sheetData>
    <row r="1" spans="1:20" ht="20.100000000000001" customHeight="1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6"/>
      <c r="N1" s="76"/>
      <c r="O1" s="76"/>
      <c r="P1" s="76"/>
      <c r="T1" s="76"/>
    </row>
    <row r="2" spans="1:20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T2" s="76"/>
    </row>
    <row r="3" spans="1:20" ht="19.2" customHeight="1" thickBot="1" x14ac:dyDescent="0.25">
      <c r="A3" s="78"/>
      <c r="C3" s="79"/>
      <c r="E3" s="603" t="s">
        <v>1</v>
      </c>
      <c r="F3" s="604"/>
      <c r="G3" s="604"/>
      <c r="H3" s="604"/>
      <c r="I3" s="605"/>
      <c r="J3" s="513"/>
      <c r="K3" s="82"/>
      <c r="L3" s="81"/>
      <c r="M3" s="81"/>
      <c r="N3" s="81"/>
      <c r="O3" s="81"/>
      <c r="P3" s="81"/>
      <c r="Q3" s="2"/>
      <c r="R3" s="2"/>
      <c r="S3" s="2"/>
    </row>
    <row r="4" spans="1:20" ht="19.2" customHeight="1" thickBot="1" x14ac:dyDescent="0.25">
      <c r="A4" s="708" t="s">
        <v>2</v>
      </c>
      <c r="B4" s="709"/>
      <c r="C4" s="83" t="s">
        <v>139</v>
      </c>
      <c r="E4" s="606" t="s">
        <v>660</v>
      </c>
      <c r="F4" s="607"/>
      <c r="G4" s="607"/>
      <c r="H4" s="607"/>
      <c r="I4" s="608"/>
      <c r="J4" s="514"/>
      <c r="K4" s="121"/>
      <c r="L4" s="81"/>
      <c r="M4" s="81"/>
      <c r="N4" s="81"/>
      <c r="O4" s="81"/>
      <c r="P4" s="81"/>
      <c r="Q4" s="2"/>
      <c r="R4" s="2"/>
      <c r="S4" s="2"/>
    </row>
    <row r="5" spans="1:20" ht="10.199999999999999" customHeight="1" thickBo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2"/>
      <c r="R5" s="2"/>
      <c r="S5" s="2"/>
      <c r="T5" s="86"/>
    </row>
    <row r="6" spans="1:20" ht="13.5" customHeight="1" x14ac:dyDescent="0.2">
      <c r="A6" s="710" t="s">
        <v>344</v>
      </c>
      <c r="B6" s="711"/>
      <c r="C6" s="707" t="s">
        <v>343</v>
      </c>
      <c r="D6" s="814"/>
      <c r="E6" s="50">
        <v>45756</v>
      </c>
      <c r="F6" s="8">
        <v>45791</v>
      </c>
      <c r="G6" s="8">
        <v>45812</v>
      </c>
      <c r="H6" s="8">
        <v>45846</v>
      </c>
      <c r="I6" s="8">
        <v>45875</v>
      </c>
      <c r="J6" s="8">
        <v>45903</v>
      </c>
      <c r="K6" s="8">
        <v>45937</v>
      </c>
      <c r="L6" s="8">
        <v>45966</v>
      </c>
      <c r="M6" s="8">
        <v>45994</v>
      </c>
      <c r="N6" s="8">
        <v>46029</v>
      </c>
      <c r="O6" s="8">
        <v>46057</v>
      </c>
      <c r="P6" s="8">
        <v>46085</v>
      </c>
      <c r="Q6" s="582" t="s">
        <v>6</v>
      </c>
      <c r="R6" s="579" t="s">
        <v>7</v>
      </c>
      <c r="S6" s="573" t="s">
        <v>8</v>
      </c>
      <c r="T6" s="815" t="s">
        <v>259</v>
      </c>
    </row>
    <row r="7" spans="1:20" ht="13.5" customHeight="1" x14ac:dyDescent="0.2">
      <c r="A7" s="712"/>
      <c r="B7" s="713"/>
      <c r="C7" s="704" t="s">
        <v>260</v>
      </c>
      <c r="D7" s="705"/>
      <c r="E7" s="51">
        <v>0.4548611111111111</v>
      </c>
      <c r="F7" s="9">
        <v>0.4236111111111111</v>
      </c>
      <c r="G7" s="9">
        <v>0.56597222222222221</v>
      </c>
      <c r="H7" s="9">
        <v>0.42708333333333331</v>
      </c>
      <c r="I7" s="9">
        <v>0.40972222222222227</v>
      </c>
      <c r="J7" s="9">
        <v>0.44791666666666669</v>
      </c>
      <c r="K7" s="9">
        <v>0.41319444444444442</v>
      </c>
      <c r="L7" s="9">
        <v>0.4201388888888889</v>
      </c>
      <c r="M7" s="9">
        <v>0.46180555555555558</v>
      </c>
      <c r="N7" s="9">
        <v>0.4548611111111111</v>
      </c>
      <c r="O7" s="9">
        <v>0.43194444444444446</v>
      </c>
      <c r="P7" s="9">
        <v>0.44444444444444442</v>
      </c>
      <c r="Q7" s="583"/>
      <c r="R7" s="580"/>
      <c r="S7" s="574"/>
      <c r="T7" s="816"/>
    </row>
    <row r="8" spans="1:20" ht="13.5" customHeight="1" x14ac:dyDescent="0.2">
      <c r="A8" s="712"/>
      <c r="B8" s="713"/>
      <c r="C8" s="704" t="s">
        <v>261</v>
      </c>
      <c r="D8" s="705"/>
      <c r="E8" s="51" t="s">
        <v>655</v>
      </c>
      <c r="F8" s="9" t="s">
        <v>654</v>
      </c>
      <c r="G8" s="9" t="s">
        <v>653</v>
      </c>
      <c r="H8" s="9" t="s">
        <v>654</v>
      </c>
      <c r="I8" s="9" t="s">
        <v>704</v>
      </c>
      <c r="J8" s="9" t="s">
        <v>654</v>
      </c>
      <c r="K8" s="9" t="s">
        <v>655</v>
      </c>
      <c r="L8" s="9" t="s">
        <v>654</v>
      </c>
      <c r="M8" s="9" t="s">
        <v>708</v>
      </c>
      <c r="N8" s="9" t="s">
        <v>656</v>
      </c>
      <c r="O8" s="9" t="s">
        <v>654</v>
      </c>
      <c r="P8" s="9" t="s">
        <v>656</v>
      </c>
      <c r="Q8" s="583"/>
      <c r="R8" s="580"/>
      <c r="S8" s="574"/>
      <c r="T8" s="816"/>
    </row>
    <row r="9" spans="1:20" ht="13.5" customHeight="1" x14ac:dyDescent="0.2">
      <c r="A9" s="712"/>
      <c r="B9" s="713"/>
      <c r="C9" s="704" t="s">
        <v>262</v>
      </c>
      <c r="D9" s="705"/>
      <c r="E9" s="47" t="s">
        <v>704</v>
      </c>
      <c r="F9" s="10" t="s">
        <v>655</v>
      </c>
      <c r="G9" s="10" t="s">
        <v>654</v>
      </c>
      <c r="H9" s="10" t="s">
        <v>655</v>
      </c>
      <c r="I9" s="10" t="s">
        <v>653</v>
      </c>
      <c r="J9" s="10" t="s">
        <v>706</v>
      </c>
      <c r="K9" s="10" t="s">
        <v>655</v>
      </c>
      <c r="L9" s="10" t="s">
        <v>654</v>
      </c>
      <c r="M9" s="10" t="s">
        <v>655</v>
      </c>
      <c r="N9" s="10" t="s">
        <v>655</v>
      </c>
      <c r="O9" s="10" t="s">
        <v>654</v>
      </c>
      <c r="P9" s="10" t="s">
        <v>656</v>
      </c>
      <c r="Q9" s="584"/>
      <c r="R9" s="581"/>
      <c r="S9" s="575"/>
      <c r="T9" s="816"/>
    </row>
    <row r="10" spans="1:20" ht="13.5" customHeight="1" x14ac:dyDescent="0.2">
      <c r="A10" s="712"/>
      <c r="B10" s="713"/>
      <c r="C10" s="704" t="s">
        <v>263</v>
      </c>
      <c r="D10" s="705"/>
      <c r="E10" s="12">
        <v>8.6999999999999993</v>
      </c>
      <c r="F10" s="11">
        <v>18.100000000000001</v>
      </c>
      <c r="G10" s="11">
        <v>20</v>
      </c>
      <c r="H10" s="11">
        <v>31</v>
      </c>
      <c r="I10" s="11">
        <v>24.2</v>
      </c>
      <c r="J10" s="11">
        <v>27</v>
      </c>
      <c r="K10" s="11">
        <v>20.6</v>
      </c>
      <c r="L10" s="11">
        <v>11</v>
      </c>
      <c r="M10" s="11">
        <v>7.9</v>
      </c>
      <c r="N10" s="11">
        <v>1.2</v>
      </c>
      <c r="O10" s="11">
        <v>1.5</v>
      </c>
      <c r="P10" s="11">
        <v>2.4</v>
      </c>
      <c r="Q10" s="12">
        <f>MAXA(E10:P10)</f>
        <v>31</v>
      </c>
      <c r="R10" s="188">
        <f>MIN(E10:P10)</f>
        <v>1.2</v>
      </c>
      <c r="S10" s="195">
        <f>AVERAGE(E10:P10)</f>
        <v>14.466666666666667</v>
      </c>
      <c r="T10" s="816"/>
    </row>
    <row r="11" spans="1:20" ht="13.5" customHeight="1" thickBot="1" x14ac:dyDescent="0.25">
      <c r="A11" s="810"/>
      <c r="B11" s="811"/>
      <c r="C11" s="812" t="s">
        <v>264</v>
      </c>
      <c r="D11" s="813"/>
      <c r="E11" s="12">
        <v>6</v>
      </c>
      <c r="F11" s="11">
        <v>9.4</v>
      </c>
      <c r="G11" s="11">
        <v>13.5</v>
      </c>
      <c r="H11" s="11">
        <v>21</v>
      </c>
      <c r="I11" s="11">
        <v>21.3</v>
      </c>
      <c r="J11" s="11">
        <v>21.3</v>
      </c>
      <c r="K11" s="11">
        <v>18</v>
      </c>
      <c r="L11" s="11">
        <v>12</v>
      </c>
      <c r="M11" s="11">
        <v>8</v>
      </c>
      <c r="N11" s="11">
        <v>4.5999999999999996</v>
      </c>
      <c r="O11" s="11">
        <v>3.4</v>
      </c>
      <c r="P11" s="11">
        <v>4.4000000000000004</v>
      </c>
      <c r="Q11" s="12">
        <f>MAXA(E11:P11)</f>
        <v>21.3</v>
      </c>
      <c r="R11" s="188">
        <f>MIN(E11:P11)</f>
        <v>3.4</v>
      </c>
      <c r="S11" s="195">
        <f>AVERAGE(E11:P11)</f>
        <v>11.908333333333333</v>
      </c>
      <c r="T11" s="817"/>
    </row>
    <row r="12" spans="1:20" s="92" customFormat="1" ht="13.5" customHeight="1" x14ac:dyDescent="0.2">
      <c r="A12" s="682" t="s">
        <v>265</v>
      </c>
      <c r="B12" s="683"/>
      <c r="C12" s="683"/>
      <c r="D12" s="234" t="s">
        <v>16</v>
      </c>
      <c r="E12" s="299"/>
      <c r="F12" s="141"/>
      <c r="G12" s="141"/>
      <c r="H12" s="141"/>
      <c r="I12" s="141"/>
      <c r="J12" s="141" t="s">
        <v>365</v>
      </c>
      <c r="K12" s="141" t="s">
        <v>366</v>
      </c>
      <c r="L12" s="141"/>
      <c r="M12" s="141"/>
      <c r="N12" s="141"/>
      <c r="O12" s="141"/>
      <c r="P12" s="300"/>
      <c r="Q12" s="235"/>
      <c r="R12" s="228"/>
      <c r="S12" s="229"/>
      <c r="T12" s="244"/>
    </row>
    <row r="13" spans="1:20" ht="13.5" customHeight="1" x14ac:dyDescent="0.2">
      <c r="A13" s="110">
        <v>1</v>
      </c>
      <c r="B13" s="686" t="s">
        <v>267</v>
      </c>
      <c r="C13" s="687"/>
      <c r="D13" s="420" t="s">
        <v>91</v>
      </c>
      <c r="E13" s="285" t="s">
        <v>100</v>
      </c>
      <c r="F13" s="290"/>
      <c r="G13" s="330"/>
      <c r="H13" s="176" t="s">
        <v>100</v>
      </c>
      <c r="I13" s="290"/>
      <c r="J13" s="286"/>
      <c r="K13" s="286" t="s">
        <v>100</v>
      </c>
      <c r="L13" s="286"/>
      <c r="M13" s="286"/>
      <c r="N13" s="286" t="s">
        <v>100</v>
      </c>
      <c r="O13" s="286"/>
      <c r="P13" s="286"/>
      <c r="Q13" s="287" t="s">
        <v>100</v>
      </c>
      <c r="R13" s="288" t="s">
        <v>100</v>
      </c>
      <c r="S13" s="289" t="s">
        <v>100</v>
      </c>
      <c r="T13" s="684" t="s">
        <v>268</v>
      </c>
    </row>
    <row r="14" spans="1:20" ht="13.5" customHeight="1" x14ac:dyDescent="0.2">
      <c r="A14" s="94">
        <v>2</v>
      </c>
      <c r="B14" s="674" t="s">
        <v>269</v>
      </c>
      <c r="C14" s="675"/>
      <c r="D14" s="420" t="s">
        <v>91</v>
      </c>
      <c r="E14" s="98" t="s">
        <v>100</v>
      </c>
      <c r="F14" s="163"/>
      <c r="G14" s="319"/>
      <c r="H14" s="176" t="s">
        <v>100</v>
      </c>
      <c r="I14" s="163"/>
      <c r="J14" s="176"/>
      <c r="K14" s="176" t="s">
        <v>100</v>
      </c>
      <c r="L14" s="176"/>
      <c r="M14" s="176"/>
      <c r="N14" s="176" t="s">
        <v>100</v>
      </c>
      <c r="O14" s="176"/>
      <c r="P14" s="176"/>
      <c r="Q14" s="28" t="s">
        <v>100</v>
      </c>
      <c r="R14" s="160" t="s">
        <v>100</v>
      </c>
      <c r="S14" s="199" t="s">
        <v>100</v>
      </c>
      <c r="T14" s="684"/>
    </row>
    <row r="15" spans="1:20" ht="13.5" customHeight="1" x14ac:dyDescent="0.2">
      <c r="A15" s="94">
        <v>3</v>
      </c>
      <c r="B15" s="674" t="s">
        <v>271</v>
      </c>
      <c r="C15" s="675"/>
      <c r="D15" s="420" t="s">
        <v>91</v>
      </c>
      <c r="E15" s="99" t="s">
        <v>141</v>
      </c>
      <c r="F15" s="164"/>
      <c r="G15" s="331"/>
      <c r="H15" s="177" t="s">
        <v>141</v>
      </c>
      <c r="I15" s="164"/>
      <c r="J15" s="177"/>
      <c r="K15" s="177" t="s">
        <v>141</v>
      </c>
      <c r="L15" s="177"/>
      <c r="M15" s="177"/>
      <c r="N15" s="177" t="s">
        <v>141</v>
      </c>
      <c r="O15" s="177"/>
      <c r="P15" s="177"/>
      <c r="Q15" s="23" t="s">
        <v>141</v>
      </c>
      <c r="R15" s="24" t="s">
        <v>141</v>
      </c>
      <c r="S15" s="197" t="s">
        <v>141</v>
      </c>
      <c r="T15" s="685"/>
    </row>
    <row r="16" spans="1:20" ht="13.5" customHeight="1" x14ac:dyDescent="0.2">
      <c r="A16" s="94">
        <v>5</v>
      </c>
      <c r="B16" s="674" t="s">
        <v>338</v>
      </c>
      <c r="C16" s="675"/>
      <c r="D16" s="420" t="s">
        <v>91</v>
      </c>
      <c r="E16" s="98" t="s">
        <v>100</v>
      </c>
      <c r="F16" s="163"/>
      <c r="G16" s="319"/>
      <c r="H16" s="176" t="s">
        <v>100</v>
      </c>
      <c r="I16" s="163"/>
      <c r="J16" s="176"/>
      <c r="K16" s="176" t="s">
        <v>100</v>
      </c>
      <c r="L16" s="176"/>
      <c r="M16" s="176"/>
      <c r="N16" s="176" t="s">
        <v>100</v>
      </c>
      <c r="O16" s="176"/>
      <c r="P16" s="176"/>
      <c r="Q16" s="28" t="s">
        <v>100</v>
      </c>
      <c r="R16" s="160" t="s">
        <v>100</v>
      </c>
      <c r="S16" s="199" t="s">
        <v>100</v>
      </c>
      <c r="T16" s="670" t="s">
        <v>44</v>
      </c>
    </row>
    <row r="17" spans="1:20" ht="13.5" customHeight="1" x14ac:dyDescent="0.2">
      <c r="A17" s="94">
        <v>8</v>
      </c>
      <c r="B17" s="674" t="s">
        <v>337</v>
      </c>
      <c r="C17" s="675"/>
      <c r="D17" s="420" t="s">
        <v>91</v>
      </c>
      <c r="E17" s="98" t="s">
        <v>100</v>
      </c>
      <c r="F17" s="163"/>
      <c r="G17" s="319"/>
      <c r="H17" s="176" t="s">
        <v>100</v>
      </c>
      <c r="I17" s="163"/>
      <c r="J17" s="176"/>
      <c r="K17" s="176" t="s">
        <v>100</v>
      </c>
      <c r="L17" s="176"/>
      <c r="M17" s="176"/>
      <c r="N17" s="176" t="s">
        <v>100</v>
      </c>
      <c r="O17" s="176"/>
      <c r="P17" s="176"/>
      <c r="Q17" s="28" t="s">
        <v>100</v>
      </c>
      <c r="R17" s="160" t="s">
        <v>100</v>
      </c>
      <c r="S17" s="199" t="s">
        <v>100</v>
      </c>
      <c r="T17" s="681"/>
    </row>
    <row r="18" spans="1:20" ht="13.5" customHeight="1" x14ac:dyDescent="0.2">
      <c r="A18" s="94">
        <v>9</v>
      </c>
      <c r="B18" s="674" t="s">
        <v>275</v>
      </c>
      <c r="C18" s="675"/>
      <c r="D18" s="420" t="s">
        <v>91</v>
      </c>
      <c r="E18" s="99" t="s">
        <v>165</v>
      </c>
      <c r="F18" s="164"/>
      <c r="G18" s="331"/>
      <c r="H18" s="177" t="s">
        <v>165</v>
      </c>
      <c r="I18" s="164"/>
      <c r="J18" s="177"/>
      <c r="K18" s="177" t="s">
        <v>165</v>
      </c>
      <c r="L18" s="177"/>
      <c r="M18" s="177"/>
      <c r="N18" s="177" t="s">
        <v>165</v>
      </c>
      <c r="O18" s="177"/>
      <c r="P18" s="177"/>
      <c r="Q18" s="23" t="s">
        <v>165</v>
      </c>
      <c r="R18" s="24" t="s">
        <v>165</v>
      </c>
      <c r="S18" s="197" t="s">
        <v>165</v>
      </c>
      <c r="T18" s="671"/>
    </row>
    <row r="19" spans="1:20" ht="13.5" customHeight="1" x14ac:dyDescent="0.2">
      <c r="A19" s="94">
        <v>10</v>
      </c>
      <c r="B19" s="674" t="s">
        <v>276</v>
      </c>
      <c r="C19" s="675"/>
      <c r="D19" s="420" t="s">
        <v>91</v>
      </c>
      <c r="E19" s="308"/>
      <c r="F19" s="146"/>
      <c r="G19" s="324"/>
      <c r="H19" s="144"/>
      <c r="I19" s="146"/>
      <c r="J19" s="148"/>
      <c r="K19" s="439"/>
      <c r="L19" s="148"/>
      <c r="M19" s="148"/>
      <c r="N19" s="439"/>
      <c r="O19" s="148"/>
      <c r="P19" s="148"/>
      <c r="Q19" s="23" t="s">
        <v>22</v>
      </c>
      <c r="R19" s="24" t="s">
        <v>22</v>
      </c>
      <c r="S19" s="197" t="s">
        <v>22</v>
      </c>
      <c r="T19" s="670" t="s">
        <v>277</v>
      </c>
    </row>
    <row r="20" spans="1:20" ht="13.5" customHeight="1" x14ac:dyDescent="0.2">
      <c r="A20" s="94">
        <v>12</v>
      </c>
      <c r="B20" s="674" t="s">
        <v>278</v>
      </c>
      <c r="C20" s="675"/>
      <c r="D20" s="420" t="s">
        <v>91</v>
      </c>
      <c r="E20" s="308"/>
      <c r="F20" s="146"/>
      <c r="G20" s="324"/>
      <c r="H20" s="144"/>
      <c r="I20" s="146"/>
      <c r="J20" s="148"/>
      <c r="K20" s="439"/>
      <c r="L20" s="148"/>
      <c r="M20" s="148"/>
      <c r="N20" s="439"/>
      <c r="O20" s="148"/>
      <c r="P20" s="148"/>
      <c r="Q20" s="23" t="s">
        <v>22</v>
      </c>
      <c r="R20" s="24" t="s">
        <v>22</v>
      </c>
      <c r="S20" s="197" t="s">
        <v>22</v>
      </c>
      <c r="T20" s="671"/>
    </row>
    <row r="21" spans="1:20" ht="13.5" customHeight="1" x14ac:dyDescent="0.2">
      <c r="A21" s="94">
        <v>13</v>
      </c>
      <c r="B21" s="674" t="s">
        <v>336</v>
      </c>
      <c r="C21" s="675"/>
      <c r="D21" s="420" t="s">
        <v>91</v>
      </c>
      <c r="E21" s="308"/>
      <c r="F21" s="146"/>
      <c r="G21" s="324"/>
      <c r="H21" s="144"/>
      <c r="I21" s="146"/>
      <c r="J21" s="148"/>
      <c r="K21" s="439"/>
      <c r="L21" s="148"/>
      <c r="M21" s="148"/>
      <c r="N21" s="439"/>
      <c r="O21" s="148"/>
      <c r="P21" s="148"/>
      <c r="Q21" s="23" t="s">
        <v>22</v>
      </c>
      <c r="R21" s="24" t="s">
        <v>22</v>
      </c>
      <c r="S21" s="197" t="s">
        <v>22</v>
      </c>
      <c r="T21" s="670" t="s">
        <v>353</v>
      </c>
    </row>
    <row r="22" spans="1:20" ht="13.5" customHeight="1" x14ac:dyDescent="0.2">
      <c r="A22" s="94">
        <v>14</v>
      </c>
      <c r="B22" s="674" t="s">
        <v>281</v>
      </c>
      <c r="C22" s="675"/>
      <c r="D22" s="420" t="s">
        <v>91</v>
      </c>
      <c r="E22" s="308"/>
      <c r="F22" s="146"/>
      <c r="G22" s="324"/>
      <c r="H22" s="144"/>
      <c r="I22" s="146"/>
      <c r="J22" s="148"/>
      <c r="K22" s="439"/>
      <c r="L22" s="148"/>
      <c r="M22" s="148"/>
      <c r="N22" s="439"/>
      <c r="O22" s="148"/>
      <c r="P22" s="148"/>
      <c r="Q22" s="23" t="s">
        <v>22</v>
      </c>
      <c r="R22" s="24" t="s">
        <v>22</v>
      </c>
      <c r="S22" s="197" t="s">
        <v>22</v>
      </c>
      <c r="T22" s="671"/>
    </row>
    <row r="23" spans="1:20" ht="12.75" customHeight="1" x14ac:dyDescent="0.2">
      <c r="A23" s="94">
        <v>15</v>
      </c>
      <c r="B23" s="674" t="s">
        <v>283</v>
      </c>
      <c r="C23" s="675"/>
      <c r="D23" s="420" t="s">
        <v>91</v>
      </c>
      <c r="E23" s="321"/>
      <c r="F23" s="487">
        <v>0</v>
      </c>
      <c r="G23" s="332"/>
      <c r="H23" s="507">
        <v>0</v>
      </c>
      <c r="I23" s="155"/>
      <c r="J23" s="507">
        <v>0</v>
      </c>
      <c r="K23" s="440"/>
      <c r="L23" s="322"/>
      <c r="M23" s="322"/>
      <c r="N23" s="440"/>
      <c r="O23" s="322"/>
      <c r="P23" s="322"/>
      <c r="Q23" s="433">
        <v>0</v>
      </c>
      <c r="R23" s="434">
        <v>0</v>
      </c>
      <c r="S23" s="435">
        <v>0</v>
      </c>
      <c r="T23" s="100" t="s">
        <v>284</v>
      </c>
    </row>
    <row r="24" spans="1:20" ht="13.5" customHeight="1" x14ac:dyDescent="0.2">
      <c r="A24" s="94">
        <v>16</v>
      </c>
      <c r="B24" s="674" t="s">
        <v>285</v>
      </c>
      <c r="C24" s="675"/>
      <c r="D24" s="420" t="s">
        <v>91</v>
      </c>
      <c r="E24" s="308"/>
      <c r="F24" s="146"/>
      <c r="G24" s="324"/>
      <c r="H24" s="144"/>
      <c r="I24" s="146"/>
      <c r="J24" s="148"/>
      <c r="K24" s="439"/>
      <c r="L24" s="148"/>
      <c r="M24" s="148"/>
      <c r="N24" s="439"/>
      <c r="O24" s="148"/>
      <c r="P24" s="148"/>
      <c r="Q24" s="23" t="s">
        <v>22</v>
      </c>
      <c r="R24" s="24" t="s">
        <v>22</v>
      </c>
      <c r="S24" s="197" t="s">
        <v>22</v>
      </c>
      <c r="T24" s="100" t="s">
        <v>277</v>
      </c>
    </row>
    <row r="25" spans="1:20" ht="13.5" customHeight="1" x14ac:dyDescent="0.2">
      <c r="A25" s="94">
        <v>17</v>
      </c>
      <c r="B25" s="674" t="s">
        <v>287</v>
      </c>
      <c r="C25" s="675"/>
      <c r="D25" s="420" t="s">
        <v>91</v>
      </c>
      <c r="E25" s="63">
        <v>20</v>
      </c>
      <c r="F25" s="20"/>
      <c r="G25" s="399"/>
      <c r="H25" s="20">
        <v>26</v>
      </c>
      <c r="I25" s="387"/>
      <c r="J25" s="387"/>
      <c r="K25" s="20">
        <v>30</v>
      </c>
      <c r="L25" s="387"/>
      <c r="M25" s="387"/>
      <c r="N25" s="20">
        <v>24</v>
      </c>
      <c r="O25" s="387"/>
      <c r="P25" s="387"/>
      <c r="Q25" s="21">
        <v>30</v>
      </c>
      <c r="R25" s="20">
        <v>20</v>
      </c>
      <c r="S25" s="196">
        <v>25</v>
      </c>
      <c r="T25" s="102" t="s">
        <v>39</v>
      </c>
    </row>
    <row r="26" spans="1:20" ht="13.5" customHeight="1" x14ac:dyDescent="0.2">
      <c r="A26" s="94">
        <v>18</v>
      </c>
      <c r="B26" s="674" t="s">
        <v>71</v>
      </c>
      <c r="C26" s="675"/>
      <c r="D26" s="420" t="s">
        <v>91</v>
      </c>
      <c r="E26" s="23">
        <v>0.02</v>
      </c>
      <c r="F26" s="24"/>
      <c r="G26" s="191"/>
      <c r="H26" s="24">
        <v>5.2999999999999999E-2</v>
      </c>
      <c r="I26" s="11"/>
      <c r="J26" s="24"/>
      <c r="K26" s="24">
        <v>3.5000000000000003E-2</v>
      </c>
      <c r="L26" s="24"/>
      <c r="M26" s="24"/>
      <c r="N26" s="24">
        <v>3.1E-2</v>
      </c>
      <c r="O26" s="24"/>
      <c r="P26" s="191"/>
      <c r="Q26" s="23">
        <v>5.2999999999999999E-2</v>
      </c>
      <c r="R26" s="24">
        <v>0.02</v>
      </c>
      <c r="S26" s="197">
        <v>3.4999999999999996E-2</v>
      </c>
      <c r="T26" s="100" t="s">
        <v>25</v>
      </c>
    </row>
    <row r="27" spans="1:20" ht="13.5" customHeight="1" x14ac:dyDescent="0.2">
      <c r="A27" s="94">
        <v>19</v>
      </c>
      <c r="B27" s="674" t="s">
        <v>289</v>
      </c>
      <c r="C27" s="675"/>
      <c r="D27" s="420" t="s">
        <v>91</v>
      </c>
      <c r="E27" s="101">
        <v>3</v>
      </c>
      <c r="F27" s="146"/>
      <c r="G27" s="324"/>
      <c r="H27" s="337">
        <v>2</v>
      </c>
      <c r="I27" s="146"/>
      <c r="J27" s="148"/>
      <c r="K27" s="144">
        <v>3</v>
      </c>
      <c r="L27" s="148"/>
      <c r="M27" s="148"/>
      <c r="N27" s="144">
        <v>2</v>
      </c>
      <c r="O27" s="148"/>
      <c r="P27" s="148"/>
      <c r="Q27" s="21">
        <v>3</v>
      </c>
      <c r="R27" s="20">
        <v>2</v>
      </c>
      <c r="S27" s="196">
        <v>2.5</v>
      </c>
      <c r="T27" s="103" t="s">
        <v>39</v>
      </c>
    </row>
    <row r="28" spans="1:20" ht="13.5" customHeight="1" x14ac:dyDescent="0.2">
      <c r="A28" s="94">
        <v>20</v>
      </c>
      <c r="B28" s="674" t="s">
        <v>335</v>
      </c>
      <c r="C28" s="675"/>
      <c r="D28" s="420" t="s">
        <v>91</v>
      </c>
      <c r="E28" s="98" t="s">
        <v>100</v>
      </c>
      <c r="F28" s="163"/>
      <c r="G28" s="319"/>
      <c r="H28" s="176" t="s">
        <v>100</v>
      </c>
      <c r="I28" s="163"/>
      <c r="J28" s="176"/>
      <c r="K28" s="176" t="s">
        <v>100</v>
      </c>
      <c r="L28" s="176"/>
      <c r="M28" s="176"/>
      <c r="N28" s="176" t="s">
        <v>100</v>
      </c>
      <c r="O28" s="176"/>
      <c r="P28" s="176"/>
      <c r="Q28" s="28" t="s">
        <v>100</v>
      </c>
      <c r="R28" s="160" t="s">
        <v>100</v>
      </c>
      <c r="S28" s="199" t="s">
        <v>100</v>
      </c>
      <c r="T28" s="670" t="s">
        <v>44</v>
      </c>
    </row>
    <row r="29" spans="1:20" ht="13.5" customHeight="1" x14ac:dyDescent="0.2">
      <c r="A29" s="94">
        <v>21</v>
      </c>
      <c r="B29" s="674" t="s">
        <v>334</v>
      </c>
      <c r="C29" s="675"/>
      <c r="D29" s="420" t="s">
        <v>91</v>
      </c>
      <c r="E29" s="99" t="s">
        <v>124</v>
      </c>
      <c r="F29" s="164"/>
      <c r="G29" s="331"/>
      <c r="H29" s="177" t="s">
        <v>124</v>
      </c>
      <c r="I29" s="164"/>
      <c r="J29" s="177"/>
      <c r="K29" s="177" t="s">
        <v>124</v>
      </c>
      <c r="L29" s="177"/>
      <c r="M29" s="177"/>
      <c r="N29" s="177" t="s">
        <v>124</v>
      </c>
      <c r="O29" s="177"/>
      <c r="P29" s="177"/>
      <c r="Q29" s="23" t="s">
        <v>124</v>
      </c>
      <c r="R29" s="24" t="s">
        <v>124</v>
      </c>
      <c r="S29" s="197" t="s">
        <v>124</v>
      </c>
      <c r="T29" s="671"/>
    </row>
    <row r="30" spans="1:20" ht="13.5" customHeight="1" x14ac:dyDescent="0.2">
      <c r="A30" s="94">
        <v>22</v>
      </c>
      <c r="B30" s="672" t="s">
        <v>293</v>
      </c>
      <c r="C30" s="673"/>
      <c r="D30" s="420" t="s">
        <v>91</v>
      </c>
      <c r="E30" s="308"/>
      <c r="F30" s="146"/>
      <c r="G30" s="324"/>
      <c r="H30" s="144"/>
      <c r="I30" s="146"/>
      <c r="J30" s="148"/>
      <c r="K30" s="441"/>
      <c r="L30" s="148"/>
      <c r="M30" s="148"/>
      <c r="N30" s="441"/>
      <c r="O30" s="148"/>
      <c r="P30" s="148"/>
      <c r="Q30" s="23" t="s">
        <v>22</v>
      </c>
      <c r="R30" s="24" t="s">
        <v>22</v>
      </c>
      <c r="S30" s="197" t="s">
        <v>22</v>
      </c>
      <c r="T30" s="670" t="s">
        <v>73</v>
      </c>
    </row>
    <row r="31" spans="1:20" ht="13.5" customHeight="1" x14ac:dyDescent="0.2">
      <c r="A31" s="94">
        <v>23</v>
      </c>
      <c r="B31" s="674" t="s">
        <v>121</v>
      </c>
      <c r="C31" s="675"/>
      <c r="D31" s="89" t="s">
        <v>22</v>
      </c>
      <c r="E31" s="101">
        <v>1</v>
      </c>
      <c r="F31" s="312"/>
      <c r="G31" s="400"/>
      <c r="H31" s="337">
        <v>1</v>
      </c>
      <c r="I31" s="312"/>
      <c r="J31" s="312"/>
      <c r="K31" s="337">
        <v>1</v>
      </c>
      <c r="L31" s="312"/>
      <c r="M31" s="312"/>
      <c r="N31" s="337">
        <v>1</v>
      </c>
      <c r="O31" s="312"/>
      <c r="P31" s="312"/>
      <c r="Q31" s="21">
        <v>1</v>
      </c>
      <c r="R31" s="20">
        <v>1</v>
      </c>
      <c r="S31" s="196">
        <v>1</v>
      </c>
      <c r="T31" s="671"/>
    </row>
    <row r="32" spans="1:20" ht="13.5" customHeight="1" x14ac:dyDescent="0.2">
      <c r="A32" s="94">
        <v>24</v>
      </c>
      <c r="B32" s="674" t="s">
        <v>74</v>
      </c>
      <c r="C32" s="675"/>
      <c r="D32" s="89" t="s">
        <v>91</v>
      </c>
      <c r="E32" s="21">
        <v>57</v>
      </c>
      <c r="F32" s="20"/>
      <c r="G32" s="387"/>
      <c r="H32" s="20">
        <v>55</v>
      </c>
      <c r="I32" s="387"/>
      <c r="J32" s="387"/>
      <c r="K32" s="20">
        <v>59</v>
      </c>
      <c r="L32" s="387"/>
      <c r="M32" s="387"/>
      <c r="N32" s="20">
        <v>43</v>
      </c>
      <c r="O32" s="387"/>
      <c r="P32" s="399"/>
      <c r="Q32" s="21">
        <v>59</v>
      </c>
      <c r="R32" s="20">
        <v>43</v>
      </c>
      <c r="S32" s="196">
        <v>54</v>
      </c>
      <c r="T32" s="100" t="s">
        <v>39</v>
      </c>
    </row>
    <row r="33" spans="1:20" ht="13.5" customHeight="1" x14ac:dyDescent="0.2">
      <c r="A33" s="94">
        <v>25</v>
      </c>
      <c r="B33" s="674" t="s">
        <v>87</v>
      </c>
      <c r="C33" s="675"/>
      <c r="D33" s="89" t="s">
        <v>86</v>
      </c>
      <c r="E33" s="350">
        <v>18.2</v>
      </c>
      <c r="F33" s="11">
        <v>5.2</v>
      </c>
      <c r="G33" s="11">
        <v>1</v>
      </c>
      <c r="H33" s="11">
        <v>1.3</v>
      </c>
      <c r="I33" s="11">
        <v>10.5</v>
      </c>
      <c r="J33" s="11">
        <v>3.5</v>
      </c>
      <c r="K33" s="11">
        <v>3.8</v>
      </c>
      <c r="L33" s="11">
        <v>5</v>
      </c>
      <c r="M33" s="11">
        <v>1.6</v>
      </c>
      <c r="N33" s="11">
        <v>2</v>
      </c>
      <c r="O33" s="11">
        <v>0.8</v>
      </c>
      <c r="P33" s="11">
        <v>1.3</v>
      </c>
      <c r="Q33" s="12">
        <v>18.2</v>
      </c>
      <c r="R33" s="11">
        <v>0.8</v>
      </c>
      <c r="S33" s="195">
        <v>4.5</v>
      </c>
      <c r="T33" s="670" t="s">
        <v>73</v>
      </c>
    </row>
    <row r="34" spans="1:20" ht="13.5" customHeight="1" x14ac:dyDescent="0.2">
      <c r="A34" s="94">
        <v>26</v>
      </c>
      <c r="B34" s="674" t="s">
        <v>679</v>
      </c>
      <c r="C34" s="675"/>
      <c r="D34" s="89" t="s">
        <v>22</v>
      </c>
      <c r="E34" s="350">
        <v>6.7</v>
      </c>
      <c r="F34" s="11">
        <v>6.9</v>
      </c>
      <c r="G34" s="11">
        <v>7</v>
      </c>
      <c r="H34" s="11">
        <v>7</v>
      </c>
      <c r="I34" s="11">
        <v>6.8</v>
      </c>
      <c r="J34" s="11">
        <v>6.8</v>
      </c>
      <c r="K34" s="11">
        <v>6.8</v>
      </c>
      <c r="L34" s="11">
        <v>6.7</v>
      </c>
      <c r="M34" s="11">
        <v>6.6</v>
      </c>
      <c r="N34" s="11">
        <v>6.7</v>
      </c>
      <c r="O34" s="11">
        <v>6.9</v>
      </c>
      <c r="P34" s="11">
        <v>6.7</v>
      </c>
      <c r="Q34" s="12">
        <v>7</v>
      </c>
      <c r="R34" s="11">
        <v>6.6</v>
      </c>
      <c r="S34" s="195">
        <v>6.8</v>
      </c>
      <c r="T34" s="681"/>
    </row>
    <row r="35" spans="1:20" ht="12.75" customHeight="1" x14ac:dyDescent="0.2">
      <c r="A35" s="105">
        <v>27</v>
      </c>
      <c r="B35" s="674" t="s">
        <v>297</v>
      </c>
      <c r="C35" s="675"/>
      <c r="D35" s="89" t="s">
        <v>22</v>
      </c>
      <c r="E35" s="90">
        <v>-3.1</v>
      </c>
      <c r="F35" s="146"/>
      <c r="G35" s="324"/>
      <c r="H35" s="148">
        <v>-2.2000000000000002</v>
      </c>
      <c r="I35" s="146"/>
      <c r="J35" s="148"/>
      <c r="K35" s="148">
        <v>-2.2999999999999998</v>
      </c>
      <c r="L35" s="148"/>
      <c r="M35" s="148"/>
      <c r="N35" s="148">
        <v>-2.9</v>
      </c>
      <c r="O35" s="148"/>
      <c r="P35" s="148"/>
      <c r="Q35" s="12">
        <v>-2.2000000000000002</v>
      </c>
      <c r="R35" s="11">
        <v>-3.1</v>
      </c>
      <c r="S35" s="195">
        <v>-2.6</v>
      </c>
      <c r="T35" s="671"/>
    </row>
    <row r="36" spans="1:20" ht="12.75" customHeight="1" x14ac:dyDescent="0.2">
      <c r="A36" s="105">
        <v>28</v>
      </c>
      <c r="B36" s="677" t="s">
        <v>298</v>
      </c>
      <c r="C36" s="678"/>
      <c r="D36" s="19" t="s">
        <v>532</v>
      </c>
      <c r="E36" s="340">
        <v>580</v>
      </c>
      <c r="F36" s="156"/>
      <c r="G36" s="401"/>
      <c r="H36" s="212">
        <v>450</v>
      </c>
      <c r="I36" s="156"/>
      <c r="J36" s="183"/>
      <c r="K36" s="178">
        <v>940</v>
      </c>
      <c r="L36" s="212"/>
      <c r="M36" s="212"/>
      <c r="N36" s="178">
        <v>760</v>
      </c>
      <c r="O36" s="212"/>
      <c r="P36" s="212"/>
      <c r="Q36" s="21">
        <v>940</v>
      </c>
      <c r="R36" s="20">
        <v>450</v>
      </c>
      <c r="S36" s="196">
        <v>680</v>
      </c>
      <c r="T36" s="104" t="s">
        <v>299</v>
      </c>
    </row>
    <row r="37" spans="1:20" ht="13.5" customHeight="1" x14ac:dyDescent="0.2">
      <c r="A37" s="94">
        <v>29</v>
      </c>
      <c r="B37" s="95" t="s">
        <v>333</v>
      </c>
      <c r="C37" s="96"/>
      <c r="D37" s="420" t="s">
        <v>91</v>
      </c>
      <c r="E37" s="98" t="s">
        <v>100</v>
      </c>
      <c r="F37" s="163"/>
      <c r="G37" s="319"/>
      <c r="H37" s="176" t="s">
        <v>100</v>
      </c>
      <c r="I37" s="163"/>
      <c r="J37" s="176"/>
      <c r="K37" s="176" t="s">
        <v>100</v>
      </c>
      <c r="L37" s="176"/>
      <c r="M37" s="176"/>
      <c r="N37" s="176" t="s">
        <v>100</v>
      </c>
      <c r="O37" s="176"/>
      <c r="P37" s="176"/>
      <c r="Q37" s="28" t="s">
        <v>100</v>
      </c>
      <c r="R37" s="160" t="s">
        <v>100</v>
      </c>
      <c r="S37" s="199" t="s">
        <v>100</v>
      </c>
      <c r="T37" s="100" t="s">
        <v>44</v>
      </c>
    </row>
    <row r="38" spans="1:20" ht="13.5" customHeight="1" x14ac:dyDescent="0.2">
      <c r="A38" s="109">
        <v>30</v>
      </c>
      <c r="B38" s="677" t="s">
        <v>66</v>
      </c>
      <c r="C38" s="678"/>
      <c r="D38" s="420" t="s">
        <v>91</v>
      </c>
      <c r="E38" s="27">
        <v>0.67</v>
      </c>
      <c r="F38" s="25"/>
      <c r="G38" s="205"/>
      <c r="H38" s="25">
        <v>0.02</v>
      </c>
      <c r="I38" s="25"/>
      <c r="J38" s="25"/>
      <c r="K38" s="25">
        <v>0.14000000000000001</v>
      </c>
      <c r="L38" s="25"/>
      <c r="M38" s="25"/>
      <c r="N38" s="25">
        <v>7.0000000000000007E-2</v>
      </c>
      <c r="O38" s="25"/>
      <c r="P38" s="205"/>
      <c r="Q38" s="27">
        <v>0.67</v>
      </c>
      <c r="R38" s="25">
        <v>0.02</v>
      </c>
      <c r="S38" s="198">
        <v>0.23</v>
      </c>
      <c r="T38" s="104" t="s">
        <v>25</v>
      </c>
    </row>
    <row r="39" spans="1:20" ht="21" customHeight="1" thickBot="1" x14ac:dyDescent="0.25">
      <c r="A39" s="108">
        <v>31</v>
      </c>
      <c r="B39" s="679" t="s">
        <v>480</v>
      </c>
      <c r="C39" s="796"/>
      <c r="D39" s="420" t="s">
        <v>91</v>
      </c>
      <c r="E39" s="341" t="s">
        <v>521</v>
      </c>
      <c r="F39" s="326"/>
      <c r="G39" s="136"/>
      <c r="H39" s="402" t="s">
        <v>521</v>
      </c>
      <c r="I39" s="326"/>
      <c r="J39" s="327"/>
      <c r="K39" s="326" t="s">
        <v>521</v>
      </c>
      <c r="L39" s="327"/>
      <c r="M39" s="327"/>
      <c r="N39" s="326" t="s">
        <v>521</v>
      </c>
      <c r="O39" s="327"/>
      <c r="P39" s="327"/>
      <c r="Q39" s="328" t="s">
        <v>521</v>
      </c>
      <c r="R39" s="143" t="s">
        <v>521</v>
      </c>
      <c r="S39" s="329" t="s">
        <v>521</v>
      </c>
      <c r="T39" s="347" t="s">
        <v>73</v>
      </c>
    </row>
    <row r="40" spans="1:20" s="92" customFormat="1" ht="13.5" customHeight="1" x14ac:dyDescent="0.2">
      <c r="A40" s="682" t="s">
        <v>485</v>
      </c>
      <c r="B40" s="683"/>
      <c r="C40" s="683"/>
      <c r="D40" s="234" t="s">
        <v>16</v>
      </c>
      <c r="E40" s="299"/>
      <c r="F40" s="141"/>
      <c r="G40" s="141"/>
      <c r="H40" s="141"/>
      <c r="I40" s="141"/>
      <c r="J40" s="141" t="s">
        <v>365</v>
      </c>
      <c r="K40" s="141" t="s">
        <v>366</v>
      </c>
      <c r="L40" s="141"/>
      <c r="M40" s="141"/>
      <c r="N40" s="141"/>
      <c r="O40" s="141"/>
      <c r="P40" s="300"/>
      <c r="Q40" s="283"/>
      <c r="R40" s="284"/>
      <c r="S40" s="256"/>
      <c r="T40" s="257"/>
    </row>
    <row r="41" spans="1:20" ht="13.5" customHeight="1" x14ac:dyDescent="0.2">
      <c r="A41" s="110">
        <v>1</v>
      </c>
      <c r="B41" s="686" t="s">
        <v>301</v>
      </c>
      <c r="C41" s="799"/>
      <c r="D41" s="420" t="s">
        <v>538</v>
      </c>
      <c r="E41" s="250"/>
      <c r="F41" s="251"/>
      <c r="G41" s="251" t="s">
        <v>540</v>
      </c>
      <c r="H41" s="251"/>
      <c r="I41" s="251" t="s">
        <v>540</v>
      </c>
      <c r="J41" s="251"/>
      <c r="K41" s="251"/>
      <c r="L41" s="251"/>
      <c r="M41" s="251"/>
      <c r="N41" s="251"/>
      <c r="O41" s="251"/>
      <c r="P41" s="318"/>
      <c r="Q41" s="253" t="s">
        <v>22</v>
      </c>
      <c r="R41" s="254" t="s">
        <v>22</v>
      </c>
      <c r="S41" s="255" t="s">
        <v>22</v>
      </c>
      <c r="T41" s="681" t="s">
        <v>303</v>
      </c>
    </row>
    <row r="42" spans="1:20" ht="13.5" customHeight="1" x14ac:dyDescent="0.2">
      <c r="A42" s="109">
        <v>2</v>
      </c>
      <c r="B42" s="674" t="s">
        <v>304</v>
      </c>
      <c r="C42" s="800"/>
      <c r="D42" s="420" t="s">
        <v>538</v>
      </c>
      <c r="E42" s="90"/>
      <c r="F42" s="146"/>
      <c r="G42" s="146" t="s">
        <v>540</v>
      </c>
      <c r="H42" s="146"/>
      <c r="I42" s="146" t="s">
        <v>540</v>
      </c>
      <c r="J42" s="146"/>
      <c r="K42" s="146"/>
      <c r="L42" s="146"/>
      <c r="M42" s="146"/>
      <c r="N42" s="146"/>
      <c r="O42" s="146"/>
      <c r="P42" s="210"/>
      <c r="Q42" s="23" t="s">
        <v>22</v>
      </c>
      <c r="R42" s="24" t="s">
        <v>22</v>
      </c>
      <c r="S42" s="197" t="s">
        <v>22</v>
      </c>
      <c r="T42" s="671"/>
    </row>
    <row r="43" spans="1:20" ht="13.5" customHeight="1" x14ac:dyDescent="0.2">
      <c r="A43" s="110">
        <v>3</v>
      </c>
      <c r="B43" s="801" t="s">
        <v>20</v>
      </c>
      <c r="C43" s="802"/>
      <c r="D43" s="436" t="s">
        <v>534</v>
      </c>
      <c r="E43" s="101"/>
      <c r="F43" s="337"/>
      <c r="G43" s="333">
        <v>0</v>
      </c>
      <c r="H43" s="148"/>
      <c r="I43" s="157">
        <v>0</v>
      </c>
      <c r="J43" s="157"/>
      <c r="K43" s="157"/>
      <c r="L43" s="157"/>
      <c r="M43" s="157"/>
      <c r="N43" s="157"/>
      <c r="O43" s="157"/>
      <c r="P43" s="218"/>
      <c r="Q43" s="21">
        <v>0</v>
      </c>
      <c r="R43" s="20">
        <v>0</v>
      </c>
      <c r="S43" s="196">
        <v>0</v>
      </c>
      <c r="T43" s="797" t="s">
        <v>486</v>
      </c>
    </row>
    <row r="44" spans="1:20" ht="13.5" customHeight="1" thickBot="1" x14ac:dyDescent="0.25">
      <c r="A44" s="110">
        <v>4</v>
      </c>
      <c r="B44" s="674" t="s">
        <v>306</v>
      </c>
      <c r="C44" s="675"/>
      <c r="D44" s="436" t="s">
        <v>536</v>
      </c>
      <c r="E44" s="101"/>
      <c r="F44" s="157"/>
      <c r="G44" s="157">
        <v>0</v>
      </c>
      <c r="H44" s="157"/>
      <c r="I44" s="157">
        <v>0</v>
      </c>
      <c r="J44" s="157"/>
      <c r="K44" s="157"/>
      <c r="L44" s="157"/>
      <c r="M44" s="157"/>
      <c r="N44" s="157"/>
      <c r="O44" s="157"/>
      <c r="P44" s="218"/>
      <c r="Q44" s="245">
        <v>0</v>
      </c>
      <c r="R44" s="246">
        <v>0</v>
      </c>
      <c r="S44" s="247">
        <v>0</v>
      </c>
      <c r="T44" s="798"/>
    </row>
    <row r="45" spans="1:20" ht="14.25" customHeight="1" x14ac:dyDescent="0.2">
      <c r="A45" s="592" t="s">
        <v>644</v>
      </c>
      <c r="B45" s="593"/>
      <c r="C45" s="594"/>
      <c r="D45" s="13" t="s">
        <v>16</v>
      </c>
      <c r="E45" s="299"/>
      <c r="F45" s="141"/>
      <c r="G45" s="377"/>
      <c r="H45" s="141"/>
      <c r="I45" s="228"/>
      <c r="J45" s="141" t="s">
        <v>365</v>
      </c>
      <c r="K45" s="141" t="s">
        <v>366</v>
      </c>
      <c r="L45" s="141"/>
      <c r="M45" s="141"/>
      <c r="N45" s="141"/>
      <c r="O45" s="141"/>
      <c r="P45" s="300"/>
      <c r="Q45" s="235"/>
      <c r="R45" s="228"/>
      <c r="S45" s="229"/>
      <c r="T45" s="32"/>
    </row>
    <row r="46" spans="1:20" ht="10.5" customHeight="1" x14ac:dyDescent="0.2">
      <c r="A46" s="33">
        <v>1</v>
      </c>
      <c r="B46" s="609" t="s">
        <v>114</v>
      </c>
      <c r="C46" s="610"/>
      <c r="D46" s="19" t="s">
        <v>24</v>
      </c>
      <c r="E46" s="370"/>
      <c r="F46" s="25" t="s">
        <v>584</v>
      </c>
      <c r="G46" s="370"/>
      <c r="H46" s="25" t="s">
        <v>584</v>
      </c>
      <c r="I46" s="413"/>
      <c r="J46" s="25" t="s">
        <v>584</v>
      </c>
      <c r="K46" s="370"/>
      <c r="L46" s="25" t="s">
        <v>584</v>
      </c>
      <c r="M46" s="25"/>
      <c r="N46" s="370"/>
      <c r="O46" s="413"/>
      <c r="P46" s="205"/>
      <c r="Q46" s="27" t="s">
        <v>584</v>
      </c>
      <c r="R46" s="25" t="s">
        <v>584</v>
      </c>
      <c r="S46" s="198" t="s">
        <v>584</v>
      </c>
      <c r="T46" s="567" t="s">
        <v>73</v>
      </c>
    </row>
    <row r="47" spans="1:20" ht="10.5" customHeight="1" x14ac:dyDescent="0.2">
      <c r="A47" s="35">
        <v>2</v>
      </c>
      <c r="B47" s="609" t="s">
        <v>680</v>
      </c>
      <c r="C47" s="610"/>
      <c r="D47" s="19" t="s">
        <v>24</v>
      </c>
      <c r="E47" s="369"/>
      <c r="F47" s="11">
        <v>1.1000000000000001</v>
      </c>
      <c r="G47" s="369"/>
      <c r="H47" s="11" t="s">
        <v>494</v>
      </c>
      <c r="I47" s="488"/>
      <c r="J47" s="11" t="s">
        <v>494</v>
      </c>
      <c r="K47" s="369"/>
      <c r="L47" s="11" t="s">
        <v>494</v>
      </c>
      <c r="M47" s="11"/>
      <c r="N47" s="369"/>
      <c r="O47" s="488"/>
      <c r="P47" s="188"/>
      <c r="Q47" s="12">
        <v>1.1000000000000001</v>
      </c>
      <c r="R47" s="11" t="s">
        <v>494</v>
      </c>
      <c r="S47" s="195" t="s">
        <v>494</v>
      </c>
      <c r="T47" s="568"/>
    </row>
    <row r="48" spans="1:20" ht="10.5" customHeight="1" x14ac:dyDescent="0.2">
      <c r="A48" s="35">
        <v>3</v>
      </c>
      <c r="B48" s="609" t="s">
        <v>681</v>
      </c>
      <c r="C48" s="610"/>
      <c r="D48" s="19" t="s">
        <v>24</v>
      </c>
      <c r="E48" s="369"/>
      <c r="F48" s="11">
        <v>1.9</v>
      </c>
      <c r="G48" s="369"/>
      <c r="H48" s="11">
        <v>1.7</v>
      </c>
      <c r="I48" s="488"/>
      <c r="J48" s="11">
        <v>2.1</v>
      </c>
      <c r="K48" s="369"/>
      <c r="L48" s="11">
        <v>2.6</v>
      </c>
      <c r="M48" s="11"/>
      <c r="N48" s="369"/>
      <c r="O48" s="488"/>
      <c r="P48" s="188"/>
      <c r="Q48" s="12">
        <v>2.6</v>
      </c>
      <c r="R48" s="11">
        <v>1.7</v>
      </c>
      <c r="S48" s="195">
        <v>2.1</v>
      </c>
      <c r="T48" s="568"/>
    </row>
    <row r="49" spans="1:20" ht="10.199999999999999" customHeight="1" x14ac:dyDescent="0.2">
      <c r="A49" s="35">
        <v>4</v>
      </c>
      <c r="B49" s="609" t="s">
        <v>97</v>
      </c>
      <c r="C49" s="610"/>
      <c r="D49" s="19" t="s">
        <v>24</v>
      </c>
      <c r="E49" s="505"/>
      <c r="F49" s="20">
        <v>11</v>
      </c>
      <c r="G49" s="369"/>
      <c r="H49" s="11">
        <v>8.1</v>
      </c>
      <c r="I49" s="387"/>
      <c r="J49" s="11">
        <v>7.3</v>
      </c>
      <c r="K49" s="369"/>
      <c r="L49" s="20">
        <v>9.8000000000000007</v>
      </c>
      <c r="M49" s="20"/>
      <c r="N49" s="368"/>
      <c r="O49" s="387"/>
      <c r="P49" s="190"/>
      <c r="Q49" s="21">
        <v>11</v>
      </c>
      <c r="R49" s="11">
        <v>7.3</v>
      </c>
      <c r="S49" s="195">
        <v>9.1</v>
      </c>
      <c r="T49" s="568"/>
    </row>
    <row r="50" spans="1:20" ht="10.199999999999999" customHeight="1" x14ac:dyDescent="0.2">
      <c r="A50" s="35">
        <v>5</v>
      </c>
      <c r="B50" s="609" t="s">
        <v>682</v>
      </c>
      <c r="C50" s="610"/>
      <c r="D50" s="19" t="s">
        <v>115</v>
      </c>
      <c r="E50" s="369"/>
      <c r="F50" s="24">
        <v>0.108</v>
      </c>
      <c r="G50" s="359"/>
      <c r="H50" s="24">
        <v>0.09</v>
      </c>
      <c r="I50" s="410"/>
      <c r="J50" s="24">
        <v>0.122</v>
      </c>
      <c r="K50" s="359"/>
      <c r="L50" s="24">
        <v>0.129</v>
      </c>
      <c r="M50" s="24"/>
      <c r="N50" s="359"/>
      <c r="O50" s="410"/>
      <c r="P50" s="191"/>
      <c r="Q50" s="23">
        <v>0.129</v>
      </c>
      <c r="R50" s="24">
        <v>0.09</v>
      </c>
      <c r="S50" s="197">
        <v>0.112</v>
      </c>
      <c r="T50" s="568"/>
    </row>
    <row r="51" spans="1:20" ht="10.199999999999999" customHeight="1" x14ac:dyDescent="0.2">
      <c r="A51" s="35">
        <v>6</v>
      </c>
      <c r="B51" s="609" t="s">
        <v>683</v>
      </c>
      <c r="C51" s="610"/>
      <c r="D51" s="19" t="s">
        <v>24</v>
      </c>
      <c r="E51" s="368"/>
      <c r="F51" s="20">
        <v>4</v>
      </c>
      <c r="G51" s="368"/>
      <c r="H51" s="20">
        <v>1</v>
      </c>
      <c r="I51" s="387"/>
      <c r="J51" s="20">
        <v>3</v>
      </c>
      <c r="K51" s="368"/>
      <c r="L51" s="20">
        <v>4</v>
      </c>
      <c r="M51" s="20"/>
      <c r="N51" s="368"/>
      <c r="O51" s="387"/>
      <c r="P51" s="190"/>
      <c r="Q51" s="21">
        <v>4</v>
      </c>
      <c r="R51" s="20">
        <v>1</v>
      </c>
      <c r="S51" s="196">
        <v>3</v>
      </c>
      <c r="T51" s="568"/>
    </row>
    <row r="52" spans="1:20" ht="10.199999999999999" customHeight="1" x14ac:dyDescent="0.2">
      <c r="A52" s="35">
        <v>7</v>
      </c>
      <c r="B52" s="609" t="s">
        <v>116</v>
      </c>
      <c r="C52" s="610"/>
      <c r="D52" s="19" t="s">
        <v>24</v>
      </c>
      <c r="E52" s="369"/>
      <c r="F52" s="11">
        <v>2.2999999999999998</v>
      </c>
      <c r="G52" s="369"/>
      <c r="H52" s="11">
        <v>2.4</v>
      </c>
      <c r="I52" s="488"/>
      <c r="J52" s="11">
        <v>2.9</v>
      </c>
      <c r="K52" s="369"/>
      <c r="L52" s="11">
        <v>3.3</v>
      </c>
      <c r="M52" s="11"/>
      <c r="N52" s="369"/>
      <c r="O52" s="488"/>
      <c r="P52" s="188"/>
      <c r="Q52" s="12">
        <v>3.3</v>
      </c>
      <c r="R52" s="11">
        <v>2.2999999999999998</v>
      </c>
      <c r="S52" s="195">
        <v>2.7</v>
      </c>
      <c r="T52" s="568"/>
    </row>
    <row r="53" spans="1:20" ht="10.199999999999999" customHeight="1" x14ac:dyDescent="0.2">
      <c r="A53" s="35">
        <v>8</v>
      </c>
      <c r="B53" s="609" t="s">
        <v>89</v>
      </c>
      <c r="C53" s="610"/>
      <c r="D53" s="19" t="s">
        <v>24</v>
      </c>
      <c r="E53" s="370"/>
      <c r="F53" s="25">
        <v>0.17</v>
      </c>
      <c r="G53" s="370"/>
      <c r="H53" s="25">
        <v>0.11</v>
      </c>
      <c r="I53" s="413"/>
      <c r="J53" s="25">
        <v>0.23</v>
      </c>
      <c r="K53" s="370"/>
      <c r="L53" s="25">
        <v>0.25</v>
      </c>
      <c r="M53" s="25"/>
      <c r="N53" s="370"/>
      <c r="O53" s="413"/>
      <c r="P53" s="205"/>
      <c r="Q53" s="27">
        <v>0.25</v>
      </c>
      <c r="R53" s="25">
        <v>0.11</v>
      </c>
      <c r="S53" s="198">
        <v>0.19</v>
      </c>
      <c r="T53" s="568"/>
    </row>
    <row r="54" spans="1:20" ht="10.199999999999999" customHeight="1" x14ac:dyDescent="0.2">
      <c r="A54" s="33">
        <v>9</v>
      </c>
      <c r="B54" s="609" t="s">
        <v>90</v>
      </c>
      <c r="C54" s="610"/>
      <c r="D54" s="19" t="s">
        <v>24</v>
      </c>
      <c r="E54" s="359"/>
      <c r="F54" s="24">
        <v>1.2E-2</v>
      </c>
      <c r="G54" s="359"/>
      <c r="H54" s="24">
        <v>7.0000000000000001E-3</v>
      </c>
      <c r="I54" s="410"/>
      <c r="J54" s="24">
        <v>0.01</v>
      </c>
      <c r="K54" s="359"/>
      <c r="L54" s="24">
        <v>1.9E-2</v>
      </c>
      <c r="M54" s="24"/>
      <c r="N54" s="359"/>
      <c r="O54" s="410"/>
      <c r="P54" s="191"/>
      <c r="Q54" s="23">
        <v>1.9E-2</v>
      </c>
      <c r="R54" s="24">
        <v>7.0000000000000001E-3</v>
      </c>
      <c r="S54" s="197">
        <v>1.2E-2</v>
      </c>
      <c r="T54" s="568"/>
    </row>
    <row r="55" spans="1:20" ht="10.199999999999999" customHeight="1" x14ac:dyDescent="0.2">
      <c r="A55" s="33">
        <v>10</v>
      </c>
      <c r="B55" s="609" t="s">
        <v>117</v>
      </c>
      <c r="C55" s="610"/>
      <c r="D55" s="19" t="s">
        <v>24</v>
      </c>
      <c r="E55" s="359"/>
      <c r="F55" s="24">
        <v>2.1999999999999999E-2</v>
      </c>
      <c r="G55" s="359"/>
      <c r="H55" s="24">
        <v>2.1000000000000001E-2</v>
      </c>
      <c r="I55" s="410"/>
      <c r="J55" s="24">
        <v>2.3E-2</v>
      </c>
      <c r="K55" s="359"/>
      <c r="L55" s="24">
        <v>3.5000000000000003E-2</v>
      </c>
      <c r="M55" s="24"/>
      <c r="N55" s="359"/>
      <c r="O55" s="410"/>
      <c r="P55" s="191"/>
      <c r="Q55" s="23">
        <v>3.5000000000000003E-2</v>
      </c>
      <c r="R55" s="24">
        <v>2.1000000000000001E-2</v>
      </c>
      <c r="S55" s="197">
        <v>2.5000000000000001E-2</v>
      </c>
      <c r="T55" s="568"/>
    </row>
    <row r="56" spans="1:20" ht="10.199999999999999" customHeight="1" x14ac:dyDescent="0.2">
      <c r="A56" s="35">
        <v>11</v>
      </c>
      <c r="B56" s="609" t="s">
        <v>481</v>
      </c>
      <c r="C56" s="610"/>
      <c r="D56" s="34" t="s">
        <v>483</v>
      </c>
      <c r="E56" s="368"/>
      <c r="F56" s="20">
        <v>12</v>
      </c>
      <c r="G56" s="368"/>
      <c r="H56" s="20">
        <v>1</v>
      </c>
      <c r="I56" s="387"/>
      <c r="J56" s="20" t="s">
        <v>503</v>
      </c>
      <c r="K56" s="368"/>
      <c r="L56" s="20">
        <v>19</v>
      </c>
      <c r="M56" s="20"/>
      <c r="N56" s="368"/>
      <c r="O56" s="387"/>
      <c r="P56" s="190"/>
      <c r="Q56" s="21">
        <v>19</v>
      </c>
      <c r="R56" s="20" t="s">
        <v>503</v>
      </c>
      <c r="S56" s="196">
        <v>8</v>
      </c>
      <c r="T56" s="568"/>
    </row>
    <row r="57" spans="1:20" ht="10.199999999999999" customHeight="1" x14ac:dyDescent="0.2">
      <c r="A57" s="35">
        <v>12</v>
      </c>
      <c r="B57" s="609" t="s">
        <v>93</v>
      </c>
      <c r="C57" s="610"/>
      <c r="D57" s="19" t="s">
        <v>118</v>
      </c>
      <c r="E57" s="375"/>
      <c r="F57" s="20">
        <v>8</v>
      </c>
      <c r="G57" s="368"/>
      <c r="H57" s="20">
        <v>2</v>
      </c>
      <c r="I57" s="387"/>
      <c r="J57" s="20">
        <v>8</v>
      </c>
      <c r="K57" s="368"/>
      <c r="L57" s="20">
        <v>20</v>
      </c>
      <c r="M57" s="20"/>
      <c r="N57" s="368"/>
      <c r="O57" s="387"/>
      <c r="P57" s="190"/>
      <c r="Q57" s="21">
        <v>20</v>
      </c>
      <c r="R57" s="20">
        <v>2</v>
      </c>
      <c r="S57" s="196">
        <v>10</v>
      </c>
      <c r="T57" s="568"/>
    </row>
    <row r="58" spans="1:20" ht="10.199999999999999" customHeight="1" thickBot="1" x14ac:dyDescent="0.25">
      <c r="A58" s="35">
        <v>13</v>
      </c>
      <c r="B58" s="609" t="s">
        <v>92</v>
      </c>
      <c r="C58" s="610"/>
      <c r="D58" s="19" t="s">
        <v>91</v>
      </c>
      <c r="E58" s="506"/>
      <c r="F58" s="153">
        <v>13</v>
      </c>
      <c r="G58" s="389"/>
      <c r="H58" s="153">
        <v>20</v>
      </c>
      <c r="I58" s="489"/>
      <c r="J58" s="153">
        <v>25</v>
      </c>
      <c r="K58" s="389"/>
      <c r="L58" s="153">
        <v>18</v>
      </c>
      <c r="M58" s="153"/>
      <c r="N58" s="389"/>
      <c r="O58" s="489"/>
      <c r="P58" s="317"/>
      <c r="Q58" s="204">
        <v>25</v>
      </c>
      <c r="R58" s="153">
        <v>13</v>
      </c>
      <c r="S58" s="242">
        <v>19</v>
      </c>
      <c r="T58" s="572"/>
    </row>
    <row r="59" spans="1:20" ht="10.199999999999999" customHeight="1" thickBot="1" x14ac:dyDescent="0.25">
      <c r="A59" s="587" t="s">
        <v>688</v>
      </c>
      <c r="B59" s="588"/>
      <c r="C59" s="588"/>
      <c r="D59" s="589"/>
      <c r="E59" s="111">
        <v>2</v>
      </c>
      <c r="F59" s="112">
        <v>2</v>
      </c>
      <c r="G59" s="112">
        <v>2</v>
      </c>
      <c r="H59" s="112">
        <v>2</v>
      </c>
      <c r="I59" s="112">
        <v>2</v>
      </c>
      <c r="J59" s="112">
        <v>2</v>
      </c>
      <c r="K59" s="112">
        <v>2</v>
      </c>
      <c r="L59" s="112">
        <v>2</v>
      </c>
      <c r="M59" s="112">
        <v>2</v>
      </c>
      <c r="N59" s="112">
        <v>2</v>
      </c>
      <c r="O59" s="112">
        <v>2</v>
      </c>
      <c r="P59" s="560">
        <v>2</v>
      </c>
      <c r="Q59" s="2"/>
      <c r="R59" s="296"/>
      <c r="S59" s="296"/>
      <c r="T59" s="113"/>
    </row>
    <row r="60" spans="1:20" ht="10.199999999999999" customHeight="1" x14ac:dyDescent="0.2">
      <c r="A60" s="77" t="s">
        <v>98</v>
      </c>
      <c r="B60" s="114"/>
      <c r="C60" s="114"/>
      <c r="D60" s="114"/>
      <c r="E60" s="86"/>
      <c r="F60" s="86"/>
      <c r="G60" s="114"/>
      <c r="H60" s="114"/>
      <c r="I60" s="114"/>
      <c r="J60" s="86"/>
      <c r="K60" s="86"/>
      <c r="L60" s="86"/>
      <c r="M60" s="86"/>
      <c r="N60" s="86"/>
      <c r="O60" s="86"/>
      <c r="P60" s="86"/>
    </row>
  </sheetData>
  <mergeCells count="71">
    <mergeCell ref="A59:D59"/>
    <mergeCell ref="A45:C45"/>
    <mergeCell ref="B46:C46"/>
    <mergeCell ref="T46:T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S6:S9"/>
    <mergeCell ref="T6:T11"/>
    <mergeCell ref="T13:T15"/>
    <mergeCell ref="T16:T18"/>
    <mergeCell ref="T28:T29"/>
    <mergeCell ref="T19:T20"/>
    <mergeCell ref="T21:T22"/>
    <mergeCell ref="B24:C24"/>
    <mergeCell ref="T30:T31"/>
    <mergeCell ref="T33:T35"/>
    <mergeCell ref="T41:T42"/>
    <mergeCell ref="T43:T44"/>
    <mergeCell ref="B35:C35"/>
    <mergeCell ref="B36:C36"/>
    <mergeCell ref="B29:C29"/>
    <mergeCell ref="B31:C31"/>
    <mergeCell ref="B30:C30"/>
    <mergeCell ref="B33:C33"/>
    <mergeCell ref="B43:C43"/>
    <mergeCell ref="B39:C39"/>
    <mergeCell ref="B44:C44"/>
    <mergeCell ref="B21:C21"/>
    <mergeCell ref="B22:C22"/>
    <mergeCell ref="B14:C14"/>
    <mergeCell ref="B41:C41"/>
    <mergeCell ref="B42:C42"/>
    <mergeCell ref="A40:C40"/>
    <mergeCell ref="B27:C27"/>
    <mergeCell ref="B26:C26"/>
    <mergeCell ref="B32:C32"/>
    <mergeCell ref="B28:C28"/>
    <mergeCell ref="B23:C23"/>
    <mergeCell ref="B25:C25"/>
    <mergeCell ref="B38:C38"/>
    <mergeCell ref="B34:C34"/>
    <mergeCell ref="B19:C19"/>
    <mergeCell ref="B20:C20"/>
    <mergeCell ref="R6:R9"/>
    <mergeCell ref="A12:C12"/>
    <mergeCell ref="B15:C15"/>
    <mergeCell ref="C8:D8"/>
    <mergeCell ref="B16:C16"/>
    <mergeCell ref="Q6:Q9"/>
    <mergeCell ref="C7:D7"/>
    <mergeCell ref="C9:D9"/>
    <mergeCell ref="B13:C13"/>
    <mergeCell ref="C10:D10"/>
    <mergeCell ref="B18:C18"/>
    <mergeCell ref="B17:C17"/>
    <mergeCell ref="E3:I3"/>
    <mergeCell ref="E4:I4"/>
    <mergeCell ref="A6:B11"/>
    <mergeCell ref="A4:B4"/>
    <mergeCell ref="C11:D11"/>
    <mergeCell ref="C6:D6"/>
  </mergeCells>
  <phoneticPr fontId="2"/>
  <conditionalFormatting sqref="E43:G43 I43:S43 E44:S44">
    <cfRule type="expression" dxfId="0" priority="7">
      <formula>E43&gt;0</formula>
    </cfRule>
  </conditionalFormatting>
  <pageMargins left="0.78740157480314965" right="0.78740157480314965" top="0.39370078740157483" bottom="0.19685039370078741" header="0" footer="0"/>
  <pageSetup paperSize="9" scale="70" orientation="landscape" r:id="rId1"/>
  <headerFooter alignWithMargins="0"/>
  <rowBreaks count="1" manualBreakCount="1">
    <brk id="4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782EEF-80AC-4475-AFD9-7F6D96197941}">
            <xm:f>'\\192.168.2.20\data\40_給水\10 水質検査\置広水質検査結果（報告、情報提供含む）\00水質結果(1995～）\R6\[R6水質(基準・管目).xlsx]16 原水2系'!#REF!&lt;10</xm:f>
            <x14:dxf>
              <numFmt numFmtId="176" formatCode="0.0"/>
            </x14:dxf>
          </x14:cfRule>
          <x14:cfRule type="expression" priority="2" id="{85E1FA90-B479-4DFA-9ED1-6639A0C3B8EE}">
            <xm:f>'\\192.168.2.20\data\40_給水\10 水質検査\置広水質検査結果（報告、情報提供含む）\00水質結果(1995～）\R6\[R6水質(基準・管目).xlsx]16 原水2系'!#REF!&gt;=10</xm:f>
            <x14:dxf>
              <numFmt numFmtId="1" formatCode="0"/>
            </x14:dxf>
          </x14:cfRule>
          <xm:sqref>E49 G49 I49:P49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CF3B-03E1-408D-855A-BC07C569FAD1}">
  <dimension ref="A1:W78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3.33203125" style="77" customWidth="1"/>
    <col min="2" max="2" width="12.6640625" style="77" customWidth="1"/>
    <col min="3" max="3" width="24.109375" style="77" customWidth="1"/>
    <col min="4" max="4" width="13.33203125" style="77" customWidth="1"/>
    <col min="5" max="5" width="11.77734375" style="77" customWidth="1"/>
    <col min="6" max="11" width="9.109375" style="86" customWidth="1"/>
    <col min="12" max="12" width="1.109375" style="122" customWidth="1"/>
    <col min="13" max="13" width="3.44140625" style="77" customWidth="1"/>
    <col min="14" max="14" width="12.6640625" style="77" customWidth="1"/>
    <col min="15" max="15" width="24.109375" style="77" customWidth="1"/>
    <col min="16" max="16" width="13.33203125" style="77" customWidth="1"/>
    <col min="17" max="17" width="11" style="77" customWidth="1"/>
    <col min="18" max="23" width="9.109375" style="86" customWidth="1"/>
    <col min="24" max="16384" width="8.88671875" style="77"/>
  </cols>
  <sheetData>
    <row r="1" spans="1:23" ht="20.100000000000001" customHeight="1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3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117"/>
    </row>
    <row r="3" spans="1:23" ht="19.2" customHeight="1" thickBot="1" x14ac:dyDescent="0.25">
      <c r="A3" s="118"/>
      <c r="C3" s="119"/>
      <c r="D3" s="119"/>
      <c r="F3" s="603" t="s">
        <v>1</v>
      </c>
      <c r="G3" s="604"/>
      <c r="H3" s="604"/>
      <c r="I3" s="604"/>
      <c r="J3" s="605"/>
      <c r="K3" s="77"/>
      <c r="L3" s="77"/>
    </row>
    <row r="4" spans="1:23" ht="19.2" customHeight="1" thickBot="1" x14ac:dyDescent="0.25">
      <c r="A4" s="708" t="s">
        <v>2</v>
      </c>
      <c r="B4" s="709"/>
      <c r="C4" s="120" t="s">
        <v>139</v>
      </c>
      <c r="D4" s="121"/>
      <c r="F4" s="807" t="s">
        <v>651</v>
      </c>
      <c r="G4" s="808"/>
      <c r="H4" s="808"/>
      <c r="I4" s="808"/>
      <c r="J4" s="809"/>
      <c r="K4" s="77"/>
      <c r="L4" s="77"/>
    </row>
    <row r="5" spans="1:23" ht="10.199999999999999" customHeight="1" thickBot="1" x14ac:dyDescent="0.25">
      <c r="A5" s="127"/>
      <c r="B5" s="127"/>
      <c r="C5" s="86"/>
      <c r="D5" s="86"/>
      <c r="E5" s="86"/>
    </row>
    <row r="6" spans="1:23" ht="15" customHeight="1" x14ac:dyDescent="0.2">
      <c r="A6" s="721" t="s">
        <v>4</v>
      </c>
      <c r="B6" s="722"/>
      <c r="C6" s="706" t="s">
        <v>258</v>
      </c>
      <c r="D6" s="707"/>
      <c r="E6" s="707"/>
      <c r="F6" s="725">
        <v>45791</v>
      </c>
      <c r="G6" s="726"/>
      <c r="H6" s="727">
        <v>45846</v>
      </c>
      <c r="I6" s="728"/>
      <c r="J6" s="727">
        <v>45903</v>
      </c>
      <c r="K6" s="736"/>
      <c r="L6" s="123"/>
      <c r="M6" s="721" t="s">
        <v>4</v>
      </c>
      <c r="N6" s="722"/>
      <c r="O6" s="706" t="s">
        <v>258</v>
      </c>
      <c r="P6" s="707"/>
      <c r="Q6" s="707"/>
      <c r="R6" s="725">
        <f>IF(F6="", "", F6)</f>
        <v>45791</v>
      </c>
      <c r="S6" s="726"/>
      <c r="T6" s="727">
        <f>IF(H6="", "", H6)</f>
        <v>45846</v>
      </c>
      <c r="U6" s="728"/>
      <c r="V6" s="727">
        <f>IF(J6="", "", J6)</f>
        <v>45903</v>
      </c>
      <c r="W6" s="736"/>
    </row>
    <row r="7" spans="1:23" ht="15" customHeight="1" x14ac:dyDescent="0.2">
      <c r="A7" s="723"/>
      <c r="B7" s="724"/>
      <c r="C7" s="704" t="s">
        <v>260</v>
      </c>
      <c r="D7" s="705"/>
      <c r="E7" s="705"/>
      <c r="F7" s="731">
        <v>0.4236111111111111</v>
      </c>
      <c r="G7" s="732"/>
      <c r="H7" s="733">
        <v>0.42708333333333331</v>
      </c>
      <c r="I7" s="734"/>
      <c r="J7" s="733">
        <v>0.44791666666666669</v>
      </c>
      <c r="K7" s="735"/>
      <c r="L7" s="124"/>
      <c r="M7" s="723"/>
      <c r="N7" s="724"/>
      <c r="O7" s="704" t="s">
        <v>260</v>
      </c>
      <c r="P7" s="705"/>
      <c r="Q7" s="705"/>
      <c r="R7" s="731">
        <f t="shared" ref="R7:R11" si="0">IF(F7="", "", F7)</f>
        <v>0.4236111111111111</v>
      </c>
      <c r="S7" s="734"/>
      <c r="T7" s="733">
        <f t="shared" ref="T7:T11" si="1">IF(H7="", "", H7)</f>
        <v>0.42708333333333331</v>
      </c>
      <c r="U7" s="734"/>
      <c r="V7" s="733">
        <f t="shared" ref="V7:V11" si="2">IF(J7="", "", J7)</f>
        <v>0.44791666666666669</v>
      </c>
      <c r="W7" s="735"/>
    </row>
    <row r="8" spans="1:23" ht="15" customHeight="1" x14ac:dyDescent="0.2">
      <c r="A8" s="723"/>
      <c r="B8" s="724"/>
      <c r="C8" s="704" t="s">
        <v>261</v>
      </c>
      <c r="D8" s="705"/>
      <c r="E8" s="705"/>
      <c r="F8" s="715" t="s">
        <v>489</v>
      </c>
      <c r="G8" s="716"/>
      <c r="H8" s="717" t="s">
        <v>654</v>
      </c>
      <c r="I8" s="718"/>
      <c r="J8" s="719" t="s">
        <v>654</v>
      </c>
      <c r="K8" s="720"/>
      <c r="L8" s="125"/>
      <c r="M8" s="723"/>
      <c r="N8" s="724"/>
      <c r="O8" s="704" t="s">
        <v>261</v>
      </c>
      <c r="P8" s="705"/>
      <c r="Q8" s="705"/>
      <c r="R8" s="715" t="str">
        <f t="shared" si="0"/>
        <v>晴</v>
      </c>
      <c r="S8" s="718"/>
      <c r="T8" s="717" t="str">
        <f t="shared" si="1"/>
        <v>晴</v>
      </c>
      <c r="U8" s="718"/>
      <c r="V8" s="717" t="str">
        <f t="shared" si="2"/>
        <v>晴</v>
      </c>
      <c r="W8" s="744"/>
    </row>
    <row r="9" spans="1:23" ht="15" customHeight="1" x14ac:dyDescent="0.2">
      <c r="A9" s="723"/>
      <c r="B9" s="724"/>
      <c r="C9" s="704" t="s">
        <v>262</v>
      </c>
      <c r="D9" s="705"/>
      <c r="E9" s="705"/>
      <c r="F9" s="745" t="s">
        <v>492</v>
      </c>
      <c r="G9" s="746"/>
      <c r="H9" s="705" t="s">
        <v>655</v>
      </c>
      <c r="I9" s="747"/>
      <c r="J9" s="719" t="s">
        <v>706</v>
      </c>
      <c r="K9" s="720"/>
      <c r="M9" s="723"/>
      <c r="N9" s="724"/>
      <c r="O9" s="704" t="s">
        <v>262</v>
      </c>
      <c r="P9" s="705"/>
      <c r="Q9" s="705"/>
      <c r="R9" s="745" t="str">
        <f t="shared" si="0"/>
        <v>曇</v>
      </c>
      <c r="S9" s="747"/>
      <c r="T9" s="705" t="str">
        <f t="shared" si="1"/>
        <v>曇</v>
      </c>
      <c r="U9" s="747"/>
      <c r="V9" s="705" t="str">
        <f t="shared" si="2"/>
        <v>雨/晴</v>
      </c>
      <c r="W9" s="748"/>
    </row>
    <row r="10" spans="1:23" ht="15" customHeight="1" x14ac:dyDescent="0.2">
      <c r="A10" s="723"/>
      <c r="B10" s="724"/>
      <c r="C10" s="704" t="s">
        <v>263</v>
      </c>
      <c r="D10" s="705"/>
      <c r="E10" s="705"/>
      <c r="F10" s="729">
        <v>18.100000000000001</v>
      </c>
      <c r="G10" s="730"/>
      <c r="H10" s="737">
        <v>31</v>
      </c>
      <c r="I10" s="738"/>
      <c r="J10" s="737">
        <v>27</v>
      </c>
      <c r="K10" s="743"/>
      <c r="L10" s="126"/>
      <c r="M10" s="723"/>
      <c r="N10" s="724"/>
      <c r="O10" s="704" t="s">
        <v>263</v>
      </c>
      <c r="P10" s="705"/>
      <c r="Q10" s="705"/>
      <c r="R10" s="729">
        <f t="shared" si="0"/>
        <v>18.100000000000001</v>
      </c>
      <c r="S10" s="738"/>
      <c r="T10" s="737">
        <f t="shared" si="1"/>
        <v>31</v>
      </c>
      <c r="U10" s="738"/>
      <c r="V10" s="737">
        <f t="shared" si="2"/>
        <v>27</v>
      </c>
      <c r="W10" s="743"/>
    </row>
    <row r="11" spans="1:23" ht="15" customHeight="1" thickBot="1" x14ac:dyDescent="0.25">
      <c r="A11" s="723"/>
      <c r="B11" s="724"/>
      <c r="C11" s="704" t="s">
        <v>264</v>
      </c>
      <c r="D11" s="705"/>
      <c r="E11" s="705"/>
      <c r="F11" s="757">
        <v>9.4</v>
      </c>
      <c r="G11" s="758"/>
      <c r="H11" s="739">
        <v>21</v>
      </c>
      <c r="I11" s="740"/>
      <c r="J11" s="739">
        <v>21.3</v>
      </c>
      <c r="K11" s="749"/>
      <c r="L11" s="126"/>
      <c r="M11" s="723"/>
      <c r="N11" s="724"/>
      <c r="O11" s="704" t="s">
        <v>264</v>
      </c>
      <c r="P11" s="705"/>
      <c r="Q11" s="705"/>
      <c r="R11" s="757">
        <f t="shared" si="0"/>
        <v>9.4</v>
      </c>
      <c r="S11" s="740"/>
      <c r="T11" s="739">
        <f t="shared" si="1"/>
        <v>21</v>
      </c>
      <c r="U11" s="740"/>
      <c r="V11" s="739">
        <f t="shared" si="2"/>
        <v>21.3</v>
      </c>
      <c r="W11" s="749"/>
    </row>
    <row r="12" spans="1:23" ht="15" customHeight="1" x14ac:dyDescent="0.2">
      <c r="A12" s="750" t="s">
        <v>354</v>
      </c>
      <c r="B12" s="751"/>
      <c r="C12" s="752"/>
      <c r="D12" s="753" t="s">
        <v>309</v>
      </c>
      <c r="E12" s="490" t="s">
        <v>692</v>
      </c>
      <c r="F12" s="301"/>
      <c r="G12" s="302"/>
      <c r="H12" s="141" t="s">
        <v>360</v>
      </c>
      <c r="I12" s="141" t="s">
        <v>359</v>
      </c>
      <c r="J12" s="302"/>
      <c r="K12" s="303"/>
      <c r="L12" s="86"/>
      <c r="M12" s="750" t="s">
        <v>354</v>
      </c>
      <c r="N12" s="751"/>
      <c r="O12" s="752"/>
      <c r="P12" s="753" t="s">
        <v>309</v>
      </c>
      <c r="Q12" s="490" t="s">
        <v>692</v>
      </c>
      <c r="R12" s="301"/>
      <c r="S12" s="302"/>
      <c r="T12" s="141" t="s">
        <v>360</v>
      </c>
      <c r="U12" s="141" t="s">
        <v>359</v>
      </c>
      <c r="V12" s="302"/>
      <c r="W12" s="303"/>
    </row>
    <row r="13" spans="1:23" ht="15" customHeight="1" thickBot="1" x14ac:dyDescent="0.25">
      <c r="A13" s="259" t="s">
        <v>311</v>
      </c>
      <c r="B13" s="755" t="s">
        <v>312</v>
      </c>
      <c r="C13" s="756"/>
      <c r="D13" s="754"/>
      <c r="E13" s="491" t="s">
        <v>313</v>
      </c>
      <c r="F13" s="260" t="s">
        <v>314</v>
      </c>
      <c r="G13" s="310" t="s">
        <v>315</v>
      </c>
      <c r="H13" s="180" t="s">
        <v>314</v>
      </c>
      <c r="I13" s="261" t="s">
        <v>315</v>
      </c>
      <c r="J13" s="180" t="s">
        <v>314</v>
      </c>
      <c r="K13" s="262" t="s">
        <v>315</v>
      </c>
      <c r="L13" s="263"/>
      <c r="M13" s="259" t="s">
        <v>311</v>
      </c>
      <c r="N13" s="755" t="s">
        <v>312</v>
      </c>
      <c r="O13" s="756"/>
      <c r="P13" s="754"/>
      <c r="Q13" s="491" t="s">
        <v>313</v>
      </c>
      <c r="R13" s="449" t="s">
        <v>648</v>
      </c>
      <c r="S13" s="498" t="s">
        <v>649</v>
      </c>
      <c r="T13" s="449" t="s">
        <v>648</v>
      </c>
      <c r="U13" s="498" t="s">
        <v>649</v>
      </c>
      <c r="V13" s="309" t="s">
        <v>648</v>
      </c>
      <c r="W13" s="499" t="s">
        <v>649</v>
      </c>
    </row>
    <row r="14" spans="1:23" ht="15" customHeight="1" x14ac:dyDescent="0.2">
      <c r="A14" s="93">
        <v>1</v>
      </c>
      <c r="B14" s="264" t="s">
        <v>371</v>
      </c>
      <c r="C14" s="128"/>
      <c r="D14" s="265" t="s">
        <v>318</v>
      </c>
      <c r="E14" s="266">
        <v>0.05</v>
      </c>
      <c r="F14" s="313" t="s">
        <v>143</v>
      </c>
      <c r="G14" s="421">
        <v>0</v>
      </c>
      <c r="H14" s="313" t="s">
        <v>143</v>
      </c>
      <c r="I14" s="425">
        <v>0</v>
      </c>
      <c r="J14" s="313" t="s">
        <v>143</v>
      </c>
      <c r="K14" s="427">
        <v>0</v>
      </c>
      <c r="L14" s="129"/>
      <c r="M14" s="93">
        <v>59</v>
      </c>
      <c r="N14" s="264" t="s">
        <v>425</v>
      </c>
      <c r="O14" s="128"/>
      <c r="P14" s="265" t="s">
        <v>318</v>
      </c>
      <c r="Q14" s="266">
        <v>0.08</v>
      </c>
      <c r="R14" s="500" t="s">
        <v>513</v>
      </c>
      <c r="S14" s="425">
        <v>0</v>
      </c>
      <c r="T14" s="500" t="s">
        <v>513</v>
      </c>
      <c r="U14" s="425">
        <v>0</v>
      </c>
      <c r="V14" s="500" t="s">
        <v>513</v>
      </c>
      <c r="W14" s="427">
        <v>0</v>
      </c>
    </row>
    <row r="15" spans="1:23" ht="15" customHeight="1" x14ac:dyDescent="0.2">
      <c r="A15" s="109">
        <v>2</v>
      </c>
      <c r="B15" s="267" t="s">
        <v>372</v>
      </c>
      <c r="C15" s="130"/>
      <c r="D15" s="270" t="s">
        <v>317</v>
      </c>
      <c r="E15" s="269">
        <v>0.08</v>
      </c>
      <c r="F15" s="314" t="s">
        <v>513</v>
      </c>
      <c r="G15" s="422">
        <v>0</v>
      </c>
      <c r="H15" s="314" t="s">
        <v>513</v>
      </c>
      <c r="I15" s="426">
        <v>0</v>
      </c>
      <c r="J15" s="314" t="s">
        <v>513</v>
      </c>
      <c r="K15" s="428">
        <v>0</v>
      </c>
      <c r="L15" s="129"/>
      <c r="M15" s="496">
        <v>60</v>
      </c>
      <c r="N15" s="271" t="s">
        <v>426</v>
      </c>
      <c r="O15" s="131"/>
      <c r="P15" s="274" t="s">
        <v>319</v>
      </c>
      <c r="Q15" s="273">
        <v>0.3</v>
      </c>
      <c r="R15" s="313" t="s">
        <v>522</v>
      </c>
      <c r="S15" s="423">
        <v>0</v>
      </c>
      <c r="T15" s="313" t="s">
        <v>522</v>
      </c>
      <c r="U15" s="423">
        <v>0</v>
      </c>
      <c r="V15" s="313" t="s">
        <v>522</v>
      </c>
      <c r="W15" s="429">
        <v>0</v>
      </c>
    </row>
    <row r="16" spans="1:23" ht="15" customHeight="1" x14ac:dyDescent="0.2">
      <c r="A16" s="94">
        <v>3</v>
      </c>
      <c r="B16" s="267" t="s">
        <v>373</v>
      </c>
      <c r="C16" s="130"/>
      <c r="D16" s="270" t="s">
        <v>317</v>
      </c>
      <c r="E16" s="269">
        <v>0.02</v>
      </c>
      <c r="F16" s="314" t="s">
        <v>100</v>
      </c>
      <c r="G16" s="422">
        <v>0</v>
      </c>
      <c r="H16" s="314" t="s">
        <v>100</v>
      </c>
      <c r="I16" s="426">
        <v>0</v>
      </c>
      <c r="J16" s="314" t="s">
        <v>100</v>
      </c>
      <c r="K16" s="428">
        <v>0</v>
      </c>
      <c r="L16" s="129"/>
      <c r="M16" s="109">
        <v>61</v>
      </c>
      <c r="N16" s="267" t="s">
        <v>427</v>
      </c>
      <c r="O16" s="130"/>
      <c r="P16" s="270" t="s">
        <v>317</v>
      </c>
      <c r="Q16" s="269">
        <v>0.02</v>
      </c>
      <c r="R16" s="314" t="s">
        <v>100</v>
      </c>
      <c r="S16" s="426">
        <v>0</v>
      </c>
      <c r="T16" s="314" t="s">
        <v>100</v>
      </c>
      <c r="U16" s="426">
        <v>0</v>
      </c>
      <c r="V16" s="314" t="s">
        <v>100</v>
      </c>
      <c r="W16" s="428">
        <v>0</v>
      </c>
    </row>
    <row r="17" spans="1:23" ht="15" customHeight="1" x14ac:dyDescent="0.2">
      <c r="A17" s="94">
        <v>4</v>
      </c>
      <c r="B17" s="267" t="s">
        <v>374</v>
      </c>
      <c r="C17" s="130"/>
      <c r="D17" s="270" t="s">
        <v>318</v>
      </c>
      <c r="E17" s="269">
        <v>4.0000000000000001E-3</v>
      </c>
      <c r="F17" s="314" t="s">
        <v>514</v>
      </c>
      <c r="G17" s="422">
        <v>0</v>
      </c>
      <c r="H17" s="314" t="s">
        <v>514</v>
      </c>
      <c r="I17" s="426">
        <v>0</v>
      </c>
      <c r="J17" s="314" t="s">
        <v>514</v>
      </c>
      <c r="K17" s="428">
        <v>0</v>
      </c>
      <c r="L17" s="129"/>
      <c r="M17" s="94">
        <v>62</v>
      </c>
      <c r="N17" s="267" t="s">
        <v>428</v>
      </c>
      <c r="O17" s="130"/>
      <c r="P17" s="270" t="s">
        <v>317</v>
      </c>
      <c r="Q17" s="269">
        <v>2E-3</v>
      </c>
      <c r="R17" s="314" t="s">
        <v>516</v>
      </c>
      <c r="S17" s="426">
        <v>0</v>
      </c>
      <c r="T17" s="314" t="s">
        <v>516</v>
      </c>
      <c r="U17" s="426">
        <v>0</v>
      </c>
      <c r="V17" s="314" t="s">
        <v>516</v>
      </c>
      <c r="W17" s="428">
        <v>0</v>
      </c>
    </row>
    <row r="18" spans="1:23" ht="15" customHeight="1" x14ac:dyDescent="0.2">
      <c r="A18" s="109">
        <v>5</v>
      </c>
      <c r="B18" s="267" t="s">
        <v>375</v>
      </c>
      <c r="C18" s="130"/>
      <c r="D18" s="270" t="s">
        <v>317</v>
      </c>
      <c r="E18" s="269">
        <v>5.0000000000000001E-3</v>
      </c>
      <c r="F18" s="314" t="s">
        <v>101</v>
      </c>
      <c r="G18" s="422">
        <v>0</v>
      </c>
      <c r="H18" s="314" t="s">
        <v>101</v>
      </c>
      <c r="I18" s="426">
        <v>0</v>
      </c>
      <c r="J18" s="314" t="s">
        <v>101</v>
      </c>
      <c r="K18" s="428">
        <v>0</v>
      </c>
      <c r="L18" s="129"/>
      <c r="M18" s="94">
        <v>63</v>
      </c>
      <c r="N18" s="267" t="s">
        <v>429</v>
      </c>
      <c r="O18" s="130"/>
      <c r="P18" s="270" t="s">
        <v>317</v>
      </c>
      <c r="Q18" s="269">
        <v>0.02</v>
      </c>
      <c r="R18" s="314" t="s">
        <v>100</v>
      </c>
      <c r="S18" s="426">
        <v>0</v>
      </c>
      <c r="T18" s="314" t="s">
        <v>100</v>
      </c>
      <c r="U18" s="426">
        <v>0</v>
      </c>
      <c r="V18" s="314" t="s">
        <v>100</v>
      </c>
      <c r="W18" s="428">
        <v>0</v>
      </c>
    </row>
    <row r="19" spans="1:23" ht="15" customHeight="1" x14ac:dyDescent="0.2">
      <c r="A19" s="94">
        <v>6</v>
      </c>
      <c r="B19" s="267" t="s">
        <v>376</v>
      </c>
      <c r="C19" s="130"/>
      <c r="D19" s="270" t="s">
        <v>317</v>
      </c>
      <c r="E19" s="269">
        <v>0.9</v>
      </c>
      <c r="F19" s="314" t="s">
        <v>124</v>
      </c>
      <c r="G19" s="422">
        <v>0</v>
      </c>
      <c r="H19" s="314" t="s">
        <v>124</v>
      </c>
      <c r="I19" s="426">
        <v>0</v>
      </c>
      <c r="J19" s="314" t="s">
        <v>124</v>
      </c>
      <c r="K19" s="428">
        <v>0</v>
      </c>
      <c r="L19" s="129"/>
      <c r="M19" s="109">
        <v>64</v>
      </c>
      <c r="N19" s="267" t="s">
        <v>430</v>
      </c>
      <c r="O19" s="130"/>
      <c r="P19" s="270" t="s">
        <v>317</v>
      </c>
      <c r="Q19" s="269">
        <v>6.0000000000000001E-3</v>
      </c>
      <c r="R19" s="314" t="s">
        <v>524</v>
      </c>
      <c r="S19" s="426">
        <v>0</v>
      </c>
      <c r="T19" s="314" t="s">
        <v>524</v>
      </c>
      <c r="U19" s="426">
        <v>0</v>
      </c>
      <c r="V19" s="314" t="s">
        <v>524</v>
      </c>
      <c r="W19" s="428">
        <v>0</v>
      </c>
    </row>
    <row r="20" spans="1:23" ht="30" customHeight="1" x14ac:dyDescent="0.2">
      <c r="A20" s="94">
        <v>7</v>
      </c>
      <c r="B20" s="267" t="s">
        <v>377</v>
      </c>
      <c r="C20" s="130"/>
      <c r="D20" s="270" t="s">
        <v>319</v>
      </c>
      <c r="E20" s="269">
        <v>6.0000000000000001E-3</v>
      </c>
      <c r="F20" s="314" t="s">
        <v>513</v>
      </c>
      <c r="G20" s="422">
        <v>0</v>
      </c>
      <c r="H20" s="314" t="s">
        <v>513</v>
      </c>
      <c r="I20" s="426">
        <v>0</v>
      </c>
      <c r="J20" s="314" t="s">
        <v>513</v>
      </c>
      <c r="K20" s="428">
        <v>0</v>
      </c>
      <c r="L20" s="129"/>
      <c r="M20" s="94">
        <v>65</v>
      </c>
      <c r="N20" s="267" t="s">
        <v>431</v>
      </c>
      <c r="O20" s="130"/>
      <c r="P20" s="270" t="s">
        <v>318</v>
      </c>
      <c r="Q20" s="269">
        <v>5.0000000000000001E-3</v>
      </c>
      <c r="R20" s="314" t="s">
        <v>515</v>
      </c>
      <c r="S20" s="426">
        <v>0</v>
      </c>
      <c r="T20" s="314" t="s">
        <v>515</v>
      </c>
      <c r="U20" s="426">
        <v>0</v>
      </c>
      <c r="V20" s="314" t="s">
        <v>515</v>
      </c>
      <c r="W20" s="428">
        <v>0</v>
      </c>
    </row>
    <row r="21" spans="1:23" ht="30" customHeight="1" x14ac:dyDescent="0.2">
      <c r="A21" s="109">
        <v>8</v>
      </c>
      <c r="B21" s="267" t="s">
        <v>378</v>
      </c>
      <c r="C21" s="130"/>
      <c r="D21" s="270" t="s">
        <v>317</v>
      </c>
      <c r="E21" s="269">
        <v>0.01</v>
      </c>
      <c r="F21" s="314" t="s">
        <v>515</v>
      </c>
      <c r="G21" s="422">
        <v>0</v>
      </c>
      <c r="H21" s="314" t="s">
        <v>515</v>
      </c>
      <c r="I21" s="426">
        <v>0</v>
      </c>
      <c r="J21" s="314" t="s">
        <v>515</v>
      </c>
      <c r="K21" s="428">
        <v>0</v>
      </c>
      <c r="L21" s="129"/>
      <c r="M21" s="94">
        <v>66</v>
      </c>
      <c r="N21" s="267" t="s">
        <v>432</v>
      </c>
      <c r="O21" s="130"/>
      <c r="P21" s="268" t="s">
        <v>316</v>
      </c>
      <c r="Q21" s="269">
        <v>0.1</v>
      </c>
      <c r="R21" s="314" t="s">
        <v>513</v>
      </c>
      <c r="S21" s="426">
        <v>0</v>
      </c>
      <c r="T21" s="313" t="s">
        <v>513</v>
      </c>
      <c r="U21" s="423">
        <v>0</v>
      </c>
      <c r="V21" s="313" t="s">
        <v>513</v>
      </c>
      <c r="W21" s="429">
        <v>0</v>
      </c>
    </row>
    <row r="22" spans="1:23" ht="15" customHeight="1" x14ac:dyDescent="0.2">
      <c r="A22" s="94">
        <v>9</v>
      </c>
      <c r="B22" s="267" t="s">
        <v>379</v>
      </c>
      <c r="C22" s="130"/>
      <c r="D22" s="270" t="s">
        <v>317</v>
      </c>
      <c r="E22" s="269">
        <v>3.0000000000000001E-3</v>
      </c>
      <c r="F22" s="314" t="s">
        <v>101</v>
      </c>
      <c r="G22" s="422">
        <v>0</v>
      </c>
      <c r="H22" s="314" t="s">
        <v>101</v>
      </c>
      <c r="I22" s="426">
        <v>0</v>
      </c>
      <c r="J22" s="314" t="s">
        <v>101</v>
      </c>
      <c r="K22" s="428">
        <v>0</v>
      </c>
      <c r="L22" s="129"/>
      <c r="M22" s="109">
        <v>67</v>
      </c>
      <c r="N22" s="271" t="s">
        <v>433</v>
      </c>
      <c r="O22" s="131"/>
      <c r="P22" s="272" t="s">
        <v>317</v>
      </c>
      <c r="Q22" s="269">
        <v>0.06</v>
      </c>
      <c r="R22" s="313" t="s">
        <v>509</v>
      </c>
      <c r="S22" s="423">
        <v>0</v>
      </c>
      <c r="T22" s="313" t="s">
        <v>509</v>
      </c>
      <c r="U22" s="423">
        <v>0</v>
      </c>
      <c r="V22" s="313" t="s">
        <v>509</v>
      </c>
      <c r="W22" s="429">
        <v>0</v>
      </c>
    </row>
    <row r="23" spans="1:23" ht="15" customHeight="1" x14ac:dyDescent="0.2">
      <c r="A23" s="94">
        <v>10</v>
      </c>
      <c r="B23" s="267" t="s">
        <v>380</v>
      </c>
      <c r="C23" s="130"/>
      <c r="D23" s="270" t="s">
        <v>318</v>
      </c>
      <c r="E23" s="269">
        <v>6.0000000000000001E-3</v>
      </c>
      <c r="F23" s="314" t="s">
        <v>515</v>
      </c>
      <c r="G23" s="422">
        <v>0</v>
      </c>
      <c r="H23" s="314" t="s">
        <v>515</v>
      </c>
      <c r="I23" s="426">
        <v>0</v>
      </c>
      <c r="J23" s="314" t="s">
        <v>515</v>
      </c>
      <c r="K23" s="428">
        <v>0</v>
      </c>
      <c r="L23" s="129"/>
      <c r="M23" s="94">
        <v>68</v>
      </c>
      <c r="N23" s="271" t="s">
        <v>434</v>
      </c>
      <c r="O23" s="131"/>
      <c r="P23" s="274" t="s">
        <v>317</v>
      </c>
      <c r="Q23" s="269">
        <v>0.03</v>
      </c>
      <c r="R23" s="313" t="s">
        <v>140</v>
      </c>
      <c r="S23" s="423">
        <v>0</v>
      </c>
      <c r="T23" s="314" t="s">
        <v>140</v>
      </c>
      <c r="U23" s="426">
        <v>0</v>
      </c>
      <c r="V23" s="314" t="s">
        <v>140</v>
      </c>
      <c r="W23" s="428">
        <v>0</v>
      </c>
    </row>
    <row r="24" spans="1:23" ht="15" customHeight="1" x14ac:dyDescent="0.2">
      <c r="A24" s="109">
        <v>11</v>
      </c>
      <c r="B24" s="267" t="s">
        <v>381</v>
      </c>
      <c r="C24" s="130"/>
      <c r="D24" s="270" t="s">
        <v>317</v>
      </c>
      <c r="E24" s="269">
        <v>0.03</v>
      </c>
      <c r="F24" s="314" t="s">
        <v>140</v>
      </c>
      <c r="G24" s="422">
        <v>0</v>
      </c>
      <c r="H24" s="314" t="s">
        <v>140</v>
      </c>
      <c r="I24" s="426">
        <v>0</v>
      </c>
      <c r="J24" s="314" t="s">
        <v>140</v>
      </c>
      <c r="K24" s="428">
        <v>0</v>
      </c>
      <c r="L24" s="129"/>
      <c r="M24" s="94">
        <v>69</v>
      </c>
      <c r="N24" s="267" t="s">
        <v>435</v>
      </c>
      <c r="O24" s="130"/>
      <c r="P24" s="270" t="s">
        <v>317</v>
      </c>
      <c r="Q24" s="269">
        <v>0.01</v>
      </c>
      <c r="R24" s="314" t="s">
        <v>515</v>
      </c>
      <c r="S24" s="426">
        <v>0</v>
      </c>
      <c r="T24" s="314" t="s">
        <v>515</v>
      </c>
      <c r="U24" s="426">
        <v>0</v>
      </c>
      <c r="V24" s="314" t="s">
        <v>515</v>
      </c>
      <c r="W24" s="428">
        <v>0</v>
      </c>
    </row>
    <row r="25" spans="1:23" ht="15" customHeight="1" x14ac:dyDescent="0.2">
      <c r="A25" s="94">
        <v>12</v>
      </c>
      <c r="B25" s="267" t="s">
        <v>382</v>
      </c>
      <c r="C25" s="130"/>
      <c r="D25" s="270" t="s">
        <v>318</v>
      </c>
      <c r="E25" s="269">
        <v>5.0000000000000001E-3</v>
      </c>
      <c r="F25" s="314" t="s">
        <v>101</v>
      </c>
      <c r="G25" s="422">
        <v>0</v>
      </c>
      <c r="H25" s="314" t="s">
        <v>101</v>
      </c>
      <c r="I25" s="426">
        <v>0</v>
      </c>
      <c r="J25" s="314" t="s">
        <v>101</v>
      </c>
      <c r="K25" s="428">
        <v>0</v>
      </c>
      <c r="L25" s="129"/>
      <c r="M25" s="109">
        <v>70</v>
      </c>
      <c r="N25" s="267" t="s">
        <v>436</v>
      </c>
      <c r="O25" s="130"/>
      <c r="P25" s="270" t="s">
        <v>317</v>
      </c>
      <c r="Q25" s="269">
        <v>8.9999999999999998E-4</v>
      </c>
      <c r="R25" s="314" t="s">
        <v>101</v>
      </c>
      <c r="S25" s="426">
        <v>0</v>
      </c>
      <c r="T25" s="314" t="s">
        <v>101</v>
      </c>
      <c r="U25" s="426">
        <v>0</v>
      </c>
      <c r="V25" s="314" t="s">
        <v>101</v>
      </c>
      <c r="W25" s="428">
        <v>0</v>
      </c>
    </row>
    <row r="26" spans="1:23" ht="15" customHeight="1" x14ac:dyDescent="0.2">
      <c r="A26" s="94">
        <v>13</v>
      </c>
      <c r="B26" s="267" t="s">
        <v>383</v>
      </c>
      <c r="C26" s="130"/>
      <c r="D26" s="270" t="s">
        <v>323</v>
      </c>
      <c r="E26" s="269">
        <v>1E-3</v>
      </c>
      <c r="F26" s="314" t="s">
        <v>493</v>
      </c>
      <c r="G26" s="422">
        <v>0</v>
      </c>
      <c r="H26" s="314" t="s">
        <v>493</v>
      </c>
      <c r="I26" s="426">
        <v>0</v>
      </c>
      <c r="J26" s="314" t="s">
        <v>493</v>
      </c>
      <c r="K26" s="428">
        <v>0</v>
      </c>
      <c r="L26" s="129"/>
      <c r="M26" s="94">
        <v>71</v>
      </c>
      <c r="N26" s="267" t="s">
        <v>437</v>
      </c>
      <c r="O26" s="130"/>
      <c r="P26" s="270" t="s">
        <v>317</v>
      </c>
      <c r="Q26" s="269">
        <v>0.01</v>
      </c>
      <c r="R26" s="314" t="s">
        <v>515</v>
      </c>
      <c r="S26" s="426">
        <v>0</v>
      </c>
      <c r="T26" s="314" t="s">
        <v>515</v>
      </c>
      <c r="U26" s="426">
        <v>0</v>
      </c>
      <c r="V26" s="314" t="s">
        <v>515</v>
      </c>
      <c r="W26" s="428">
        <v>0</v>
      </c>
    </row>
    <row r="27" spans="1:23" ht="15" customHeight="1" x14ac:dyDescent="0.2">
      <c r="A27" s="109">
        <v>14</v>
      </c>
      <c r="B27" s="267" t="s">
        <v>384</v>
      </c>
      <c r="C27" s="130"/>
      <c r="D27" s="270" t="s">
        <v>318</v>
      </c>
      <c r="E27" s="269">
        <v>0.01</v>
      </c>
      <c r="F27" s="314" t="s">
        <v>515</v>
      </c>
      <c r="G27" s="422">
        <v>0</v>
      </c>
      <c r="H27" s="314" t="s">
        <v>515</v>
      </c>
      <c r="I27" s="426">
        <v>0</v>
      </c>
      <c r="J27" s="314" t="s">
        <v>515</v>
      </c>
      <c r="K27" s="428">
        <v>0</v>
      </c>
      <c r="L27" s="129"/>
      <c r="M27" s="94">
        <v>72</v>
      </c>
      <c r="N27" s="267" t="s">
        <v>438</v>
      </c>
      <c r="O27" s="130"/>
      <c r="P27" s="270" t="s">
        <v>317</v>
      </c>
      <c r="Q27" s="269">
        <v>4.0000000000000001E-3</v>
      </c>
      <c r="R27" s="314" t="s">
        <v>514</v>
      </c>
      <c r="S27" s="426">
        <v>0</v>
      </c>
      <c r="T27" s="314" t="s">
        <v>514</v>
      </c>
      <c r="U27" s="426">
        <v>0</v>
      </c>
      <c r="V27" s="314" t="s">
        <v>514</v>
      </c>
      <c r="W27" s="428">
        <v>0</v>
      </c>
    </row>
    <row r="28" spans="1:23" ht="30" customHeight="1" x14ac:dyDescent="0.2">
      <c r="A28" s="94">
        <v>15</v>
      </c>
      <c r="B28" s="267" t="s">
        <v>385</v>
      </c>
      <c r="C28" s="130"/>
      <c r="D28" s="268" t="s">
        <v>322</v>
      </c>
      <c r="E28" s="269">
        <v>0.3</v>
      </c>
      <c r="F28" s="314" t="s">
        <v>508</v>
      </c>
      <c r="G28" s="422">
        <v>0</v>
      </c>
      <c r="H28" s="314" t="s">
        <v>508</v>
      </c>
      <c r="I28" s="426">
        <v>0</v>
      </c>
      <c r="J28" s="314" t="s">
        <v>508</v>
      </c>
      <c r="K28" s="428">
        <v>0</v>
      </c>
      <c r="L28" s="129"/>
      <c r="M28" s="109">
        <v>73</v>
      </c>
      <c r="N28" s="267" t="s">
        <v>439</v>
      </c>
      <c r="O28" s="130"/>
      <c r="P28" s="270" t="s">
        <v>317</v>
      </c>
      <c r="Q28" s="269">
        <v>0.02</v>
      </c>
      <c r="R28" s="314" t="s">
        <v>100</v>
      </c>
      <c r="S28" s="426">
        <v>0</v>
      </c>
      <c r="T28" s="314" t="s">
        <v>100</v>
      </c>
      <c r="U28" s="426">
        <v>0</v>
      </c>
      <c r="V28" s="314" t="s">
        <v>100</v>
      </c>
      <c r="W28" s="428">
        <v>0</v>
      </c>
    </row>
    <row r="29" spans="1:23" ht="15" customHeight="1" x14ac:dyDescent="0.2">
      <c r="A29" s="94">
        <v>16</v>
      </c>
      <c r="B29" s="267" t="s">
        <v>487</v>
      </c>
      <c r="C29" s="130"/>
      <c r="D29" s="268" t="s">
        <v>317</v>
      </c>
      <c r="E29" s="269">
        <v>2E-3</v>
      </c>
      <c r="F29" s="314" t="s">
        <v>516</v>
      </c>
      <c r="G29" s="422">
        <v>0</v>
      </c>
      <c r="H29" s="314" t="s">
        <v>516</v>
      </c>
      <c r="I29" s="426">
        <v>0</v>
      </c>
      <c r="J29" s="314" t="s">
        <v>516</v>
      </c>
      <c r="K29" s="428">
        <v>0</v>
      </c>
      <c r="L29" s="129"/>
      <c r="M29" s="94">
        <v>74</v>
      </c>
      <c r="N29" s="267" t="s">
        <v>440</v>
      </c>
      <c r="O29" s="130"/>
      <c r="P29" s="270" t="s">
        <v>318</v>
      </c>
      <c r="Q29" s="269">
        <v>2E-3</v>
      </c>
      <c r="R29" s="314" t="s">
        <v>101</v>
      </c>
      <c r="S29" s="426">
        <v>0</v>
      </c>
      <c r="T29" s="314" t="s">
        <v>101</v>
      </c>
      <c r="U29" s="426">
        <v>0</v>
      </c>
      <c r="V29" s="314" t="s">
        <v>101</v>
      </c>
      <c r="W29" s="428">
        <v>0</v>
      </c>
    </row>
    <row r="30" spans="1:23" ht="15" customHeight="1" x14ac:dyDescent="0.2">
      <c r="A30" s="94">
        <v>17</v>
      </c>
      <c r="B30" s="267" t="s">
        <v>386</v>
      </c>
      <c r="C30" s="130"/>
      <c r="D30" s="270" t="s">
        <v>323</v>
      </c>
      <c r="E30" s="269">
        <v>0.09</v>
      </c>
      <c r="F30" s="314" t="s">
        <v>517</v>
      </c>
      <c r="G30" s="422">
        <v>0</v>
      </c>
      <c r="H30" s="314" t="s">
        <v>517</v>
      </c>
      <c r="I30" s="426">
        <v>0</v>
      </c>
      <c r="J30" s="314" t="s">
        <v>517</v>
      </c>
      <c r="K30" s="428">
        <v>0</v>
      </c>
      <c r="L30" s="129"/>
      <c r="M30" s="94">
        <v>75</v>
      </c>
      <c r="N30" s="267" t="s">
        <v>441</v>
      </c>
      <c r="O30" s="130"/>
      <c r="P30" s="270" t="s">
        <v>317</v>
      </c>
      <c r="Q30" s="269">
        <v>0.02</v>
      </c>
      <c r="R30" s="314" t="s">
        <v>100</v>
      </c>
      <c r="S30" s="426">
        <v>0</v>
      </c>
      <c r="T30" s="314" t="s">
        <v>100</v>
      </c>
      <c r="U30" s="426">
        <v>0</v>
      </c>
      <c r="V30" s="314" t="s">
        <v>100</v>
      </c>
      <c r="W30" s="428">
        <v>0</v>
      </c>
    </row>
    <row r="31" spans="1:23" ht="15" customHeight="1" x14ac:dyDescent="0.2">
      <c r="A31" s="109">
        <v>18</v>
      </c>
      <c r="B31" s="267" t="s">
        <v>387</v>
      </c>
      <c r="C31" s="130"/>
      <c r="D31" s="270" t="s">
        <v>319</v>
      </c>
      <c r="E31" s="269">
        <v>6.0000000000000001E-3</v>
      </c>
      <c r="F31" s="314" t="s">
        <v>101</v>
      </c>
      <c r="G31" s="422">
        <v>0</v>
      </c>
      <c r="H31" s="314" t="s">
        <v>101</v>
      </c>
      <c r="I31" s="426">
        <v>0</v>
      </c>
      <c r="J31" s="314" t="s">
        <v>101</v>
      </c>
      <c r="K31" s="428">
        <v>0</v>
      </c>
      <c r="L31" s="129"/>
      <c r="M31" s="109">
        <v>76</v>
      </c>
      <c r="N31" s="267" t="s">
        <v>442</v>
      </c>
      <c r="O31" s="130"/>
      <c r="P31" s="270" t="s">
        <v>319</v>
      </c>
      <c r="Q31" s="269">
        <v>0.05</v>
      </c>
      <c r="R31" s="314" t="s">
        <v>508</v>
      </c>
      <c r="S31" s="426">
        <v>0</v>
      </c>
      <c r="T31" s="314" t="s">
        <v>508</v>
      </c>
      <c r="U31" s="426">
        <v>0</v>
      </c>
      <c r="V31" s="314" t="s">
        <v>508</v>
      </c>
      <c r="W31" s="428">
        <v>0</v>
      </c>
    </row>
    <row r="32" spans="1:23" ht="30" customHeight="1" x14ac:dyDescent="0.2">
      <c r="A32" s="94">
        <v>19</v>
      </c>
      <c r="B32" s="267" t="s">
        <v>388</v>
      </c>
      <c r="C32" s="130"/>
      <c r="D32" s="270" t="s">
        <v>317</v>
      </c>
      <c r="E32" s="269">
        <v>8.9999999999999993E-3</v>
      </c>
      <c r="F32" s="314" t="s">
        <v>518</v>
      </c>
      <c r="G32" s="422">
        <v>0</v>
      </c>
      <c r="H32" s="314" t="s">
        <v>518</v>
      </c>
      <c r="I32" s="426">
        <v>0</v>
      </c>
      <c r="J32" s="314" t="s">
        <v>518</v>
      </c>
      <c r="K32" s="428">
        <v>0</v>
      </c>
      <c r="L32" s="129"/>
      <c r="M32" s="94">
        <v>77</v>
      </c>
      <c r="N32" s="267" t="s">
        <v>320</v>
      </c>
      <c r="O32" s="130"/>
      <c r="P32" s="270" t="s">
        <v>321</v>
      </c>
      <c r="Q32" s="269">
        <v>5.0000000000000001E-4</v>
      </c>
      <c r="R32" s="314" t="s">
        <v>521</v>
      </c>
      <c r="S32" s="426">
        <v>0</v>
      </c>
      <c r="T32" s="314" t="s">
        <v>521</v>
      </c>
      <c r="U32" s="426">
        <v>0</v>
      </c>
      <c r="V32" s="314" t="s">
        <v>521</v>
      </c>
      <c r="W32" s="428">
        <v>0</v>
      </c>
    </row>
    <row r="33" spans="1:23" ht="29.25" customHeight="1" x14ac:dyDescent="0.2">
      <c r="A33" s="94">
        <v>20</v>
      </c>
      <c r="B33" s="267" t="s">
        <v>389</v>
      </c>
      <c r="C33" s="130"/>
      <c r="D33" s="270" t="s">
        <v>317</v>
      </c>
      <c r="E33" s="269">
        <v>0.03</v>
      </c>
      <c r="F33" s="314" t="s">
        <v>140</v>
      </c>
      <c r="G33" s="422">
        <v>0</v>
      </c>
      <c r="H33" s="314" t="s">
        <v>140</v>
      </c>
      <c r="I33" s="426">
        <v>0</v>
      </c>
      <c r="J33" s="314" t="s">
        <v>140</v>
      </c>
      <c r="K33" s="428">
        <v>0</v>
      </c>
      <c r="L33" s="129"/>
      <c r="M33" s="94">
        <v>78</v>
      </c>
      <c r="N33" s="267" t="s">
        <v>443</v>
      </c>
      <c r="O33" s="130"/>
      <c r="P33" s="268" t="s">
        <v>316</v>
      </c>
      <c r="Q33" s="269">
        <v>0.01</v>
      </c>
      <c r="R33" s="314" t="s">
        <v>493</v>
      </c>
      <c r="S33" s="426">
        <v>0</v>
      </c>
      <c r="T33" s="314" t="s">
        <v>493</v>
      </c>
      <c r="U33" s="426">
        <v>0</v>
      </c>
      <c r="V33" s="314" t="s">
        <v>493</v>
      </c>
      <c r="W33" s="428">
        <v>0</v>
      </c>
    </row>
    <row r="34" spans="1:23" ht="15" customHeight="1" x14ac:dyDescent="0.2">
      <c r="A34" s="109">
        <v>21</v>
      </c>
      <c r="B34" s="267" t="s">
        <v>390</v>
      </c>
      <c r="C34" s="130"/>
      <c r="D34" s="270" t="s">
        <v>319</v>
      </c>
      <c r="E34" s="269">
        <v>0.08</v>
      </c>
      <c r="F34" s="314" t="s">
        <v>513</v>
      </c>
      <c r="G34" s="422">
        <v>0</v>
      </c>
      <c r="H34" s="314" t="s">
        <v>513</v>
      </c>
      <c r="I34" s="426">
        <v>0</v>
      </c>
      <c r="J34" s="314" t="s">
        <v>513</v>
      </c>
      <c r="K34" s="428">
        <v>0</v>
      </c>
      <c r="L34" s="129"/>
      <c r="M34" s="109">
        <v>79</v>
      </c>
      <c r="N34" s="267" t="s">
        <v>444</v>
      </c>
      <c r="O34" s="130"/>
      <c r="P34" s="268" t="s">
        <v>319</v>
      </c>
      <c r="Q34" s="269">
        <v>0.03</v>
      </c>
      <c r="R34" s="314" t="s">
        <v>140</v>
      </c>
      <c r="S34" s="426">
        <v>0</v>
      </c>
      <c r="T34" s="314" t="s">
        <v>140</v>
      </c>
      <c r="U34" s="426">
        <v>0</v>
      </c>
      <c r="V34" s="314" t="s">
        <v>140</v>
      </c>
      <c r="W34" s="428">
        <v>0</v>
      </c>
    </row>
    <row r="35" spans="1:23" ht="15" customHeight="1" x14ac:dyDescent="0.2">
      <c r="A35" s="94">
        <v>22</v>
      </c>
      <c r="B35" s="267" t="s">
        <v>391</v>
      </c>
      <c r="C35" s="130"/>
      <c r="D35" s="270" t="s">
        <v>318</v>
      </c>
      <c r="E35" s="269">
        <v>0.01</v>
      </c>
      <c r="F35" s="314" t="s">
        <v>515</v>
      </c>
      <c r="G35" s="422">
        <v>0</v>
      </c>
      <c r="H35" s="314" t="s">
        <v>515</v>
      </c>
      <c r="I35" s="426">
        <v>0</v>
      </c>
      <c r="J35" s="314" t="s">
        <v>515</v>
      </c>
      <c r="K35" s="428">
        <v>0</v>
      </c>
      <c r="L35" s="129"/>
      <c r="M35" s="94">
        <v>80</v>
      </c>
      <c r="N35" s="267" t="s">
        <v>445</v>
      </c>
      <c r="O35" s="130"/>
      <c r="P35" s="270" t="s">
        <v>321</v>
      </c>
      <c r="Q35" s="269">
        <v>0.05</v>
      </c>
      <c r="R35" s="314" t="s">
        <v>143</v>
      </c>
      <c r="S35" s="426">
        <v>0</v>
      </c>
      <c r="T35" s="314" t="s">
        <v>143</v>
      </c>
      <c r="U35" s="426">
        <v>0</v>
      </c>
      <c r="V35" s="314" t="s">
        <v>143</v>
      </c>
      <c r="W35" s="428">
        <v>0</v>
      </c>
    </row>
    <row r="36" spans="1:23" ht="15" customHeight="1" x14ac:dyDescent="0.2">
      <c r="A36" s="94">
        <v>23</v>
      </c>
      <c r="B36" s="267" t="s">
        <v>392</v>
      </c>
      <c r="C36" s="130"/>
      <c r="D36" s="270" t="s">
        <v>317</v>
      </c>
      <c r="E36" s="269">
        <v>0.02</v>
      </c>
      <c r="F36" s="314" t="s">
        <v>515</v>
      </c>
      <c r="G36" s="422">
        <v>0</v>
      </c>
      <c r="H36" s="314" t="s">
        <v>515</v>
      </c>
      <c r="I36" s="426">
        <v>0</v>
      </c>
      <c r="J36" s="314" t="s">
        <v>515</v>
      </c>
      <c r="K36" s="428">
        <v>0</v>
      </c>
      <c r="L36" s="129"/>
      <c r="M36" s="94">
        <v>81</v>
      </c>
      <c r="N36" s="267" t="s">
        <v>446</v>
      </c>
      <c r="O36" s="130"/>
      <c r="P36" s="270" t="s">
        <v>318</v>
      </c>
      <c r="Q36" s="269">
        <v>6.0000000000000001E-3</v>
      </c>
      <c r="R36" s="314" t="s">
        <v>524</v>
      </c>
      <c r="S36" s="426">
        <v>0</v>
      </c>
      <c r="T36" s="314" t="s">
        <v>524</v>
      </c>
      <c r="U36" s="426">
        <v>0</v>
      </c>
      <c r="V36" s="314" t="s">
        <v>524</v>
      </c>
      <c r="W36" s="428">
        <v>0</v>
      </c>
    </row>
    <row r="37" spans="1:23" ht="15" customHeight="1" x14ac:dyDescent="0.2">
      <c r="A37" s="109">
        <v>24</v>
      </c>
      <c r="B37" s="267" t="s">
        <v>324</v>
      </c>
      <c r="C37" s="130"/>
      <c r="D37" s="270" t="s">
        <v>319</v>
      </c>
      <c r="E37" s="269">
        <v>0.03</v>
      </c>
      <c r="F37" s="314" t="s">
        <v>140</v>
      </c>
      <c r="G37" s="422">
        <v>0</v>
      </c>
      <c r="H37" s="314" t="s">
        <v>140</v>
      </c>
      <c r="I37" s="426">
        <v>0</v>
      </c>
      <c r="J37" s="314" t="s">
        <v>140</v>
      </c>
      <c r="K37" s="428">
        <v>0</v>
      </c>
      <c r="L37" s="129"/>
      <c r="M37" s="109">
        <v>82</v>
      </c>
      <c r="N37" s="267" t="s">
        <v>447</v>
      </c>
      <c r="O37" s="130"/>
      <c r="P37" s="270" t="s">
        <v>319</v>
      </c>
      <c r="Q37" s="269">
        <v>7.0000000000000001E-3</v>
      </c>
      <c r="R37" s="314" t="s">
        <v>525</v>
      </c>
      <c r="S37" s="426">
        <v>0</v>
      </c>
      <c r="T37" s="314" t="s">
        <v>525</v>
      </c>
      <c r="U37" s="426">
        <v>0</v>
      </c>
      <c r="V37" s="314" t="s">
        <v>525</v>
      </c>
      <c r="W37" s="428">
        <v>0</v>
      </c>
    </row>
    <row r="38" spans="1:23" ht="15" customHeight="1" x14ac:dyDescent="0.2">
      <c r="A38" s="94">
        <v>25</v>
      </c>
      <c r="B38" s="267" t="s">
        <v>393</v>
      </c>
      <c r="C38" s="130"/>
      <c r="D38" s="270" t="s">
        <v>319</v>
      </c>
      <c r="E38" s="269">
        <v>0.1</v>
      </c>
      <c r="F38" s="314" t="s">
        <v>515</v>
      </c>
      <c r="G38" s="422">
        <v>0</v>
      </c>
      <c r="H38" s="314" t="s">
        <v>515</v>
      </c>
      <c r="I38" s="426">
        <v>0</v>
      </c>
      <c r="J38" s="314" t="s">
        <v>515</v>
      </c>
      <c r="K38" s="428">
        <v>0</v>
      </c>
      <c r="L38" s="129"/>
      <c r="M38" s="94">
        <v>83</v>
      </c>
      <c r="N38" s="267" t="s">
        <v>448</v>
      </c>
      <c r="O38" s="130"/>
      <c r="P38" s="270" t="s">
        <v>317</v>
      </c>
      <c r="Q38" s="269">
        <v>0.01</v>
      </c>
      <c r="R38" s="314" t="s">
        <v>515</v>
      </c>
      <c r="S38" s="426">
        <v>0</v>
      </c>
      <c r="T38" s="314" t="s">
        <v>515</v>
      </c>
      <c r="U38" s="426">
        <v>0</v>
      </c>
      <c r="V38" s="314" t="s">
        <v>515</v>
      </c>
      <c r="W38" s="428">
        <v>0</v>
      </c>
    </row>
    <row r="39" spans="1:23" ht="15" customHeight="1" x14ac:dyDescent="0.2">
      <c r="A39" s="94">
        <v>26</v>
      </c>
      <c r="B39" s="267" t="s">
        <v>394</v>
      </c>
      <c r="C39" s="130"/>
      <c r="D39" s="270" t="s">
        <v>325</v>
      </c>
      <c r="E39" s="269">
        <v>5.9999999999999995E-4</v>
      </c>
      <c r="F39" s="314" t="s">
        <v>519</v>
      </c>
      <c r="G39" s="422">
        <v>0</v>
      </c>
      <c r="H39" s="314" t="s">
        <v>519</v>
      </c>
      <c r="I39" s="426">
        <v>0</v>
      </c>
      <c r="J39" s="314" t="s">
        <v>519</v>
      </c>
      <c r="K39" s="428">
        <v>0</v>
      </c>
      <c r="L39" s="129"/>
      <c r="M39" s="94">
        <v>84</v>
      </c>
      <c r="N39" s="267" t="s">
        <v>370</v>
      </c>
      <c r="O39" s="130"/>
      <c r="P39" s="270" t="s">
        <v>319</v>
      </c>
      <c r="Q39" s="269">
        <v>0.1</v>
      </c>
      <c r="R39" s="314" t="s">
        <v>141</v>
      </c>
      <c r="S39" s="426">
        <v>0</v>
      </c>
      <c r="T39" s="314" t="s">
        <v>141</v>
      </c>
      <c r="U39" s="426">
        <v>0</v>
      </c>
      <c r="V39" s="314" t="s">
        <v>141</v>
      </c>
      <c r="W39" s="428">
        <v>0</v>
      </c>
    </row>
    <row r="40" spans="1:23" ht="15" customHeight="1" x14ac:dyDescent="0.2">
      <c r="A40" s="109">
        <v>27</v>
      </c>
      <c r="B40" s="267" t="s">
        <v>395</v>
      </c>
      <c r="C40" s="130"/>
      <c r="D40" s="270" t="s">
        <v>326</v>
      </c>
      <c r="E40" s="269">
        <v>8.0000000000000002E-3</v>
      </c>
      <c r="F40" s="314" t="s">
        <v>520</v>
      </c>
      <c r="G40" s="422">
        <v>0</v>
      </c>
      <c r="H40" s="314" t="s">
        <v>520</v>
      </c>
      <c r="I40" s="426">
        <v>0</v>
      </c>
      <c r="J40" s="314" t="s">
        <v>520</v>
      </c>
      <c r="K40" s="428">
        <v>0</v>
      </c>
      <c r="L40" s="129"/>
      <c r="M40" s="109">
        <v>85</v>
      </c>
      <c r="N40" s="267" t="s">
        <v>449</v>
      </c>
      <c r="O40" s="130"/>
      <c r="P40" s="270" t="s">
        <v>317</v>
      </c>
      <c r="Q40" s="269">
        <v>0.03</v>
      </c>
      <c r="R40" s="314" t="s">
        <v>140</v>
      </c>
      <c r="S40" s="426">
        <v>0</v>
      </c>
      <c r="T40" s="314" t="s">
        <v>140</v>
      </c>
      <c r="U40" s="426">
        <v>0</v>
      </c>
      <c r="V40" s="314" t="s">
        <v>140</v>
      </c>
      <c r="W40" s="428">
        <v>0</v>
      </c>
    </row>
    <row r="41" spans="1:23" ht="30" customHeight="1" x14ac:dyDescent="0.2">
      <c r="A41" s="94">
        <v>28</v>
      </c>
      <c r="B41" s="267" t="s">
        <v>396</v>
      </c>
      <c r="C41" s="130"/>
      <c r="D41" s="268" t="s">
        <v>327</v>
      </c>
      <c r="E41" s="269">
        <v>0.08</v>
      </c>
      <c r="F41" s="314" t="s">
        <v>513</v>
      </c>
      <c r="G41" s="422">
        <v>0</v>
      </c>
      <c r="H41" s="314" t="s">
        <v>513</v>
      </c>
      <c r="I41" s="426">
        <v>0</v>
      </c>
      <c r="J41" s="314" t="s">
        <v>513</v>
      </c>
      <c r="K41" s="428">
        <v>0</v>
      </c>
      <c r="L41" s="129"/>
      <c r="M41" s="94">
        <v>86</v>
      </c>
      <c r="N41" s="267" t="s">
        <v>450</v>
      </c>
      <c r="O41" s="130"/>
      <c r="P41" s="270" t="s">
        <v>317</v>
      </c>
      <c r="Q41" s="269">
        <v>0.02</v>
      </c>
      <c r="R41" s="314" t="s">
        <v>100</v>
      </c>
      <c r="S41" s="426">
        <v>0</v>
      </c>
      <c r="T41" s="314" t="s">
        <v>100</v>
      </c>
      <c r="U41" s="426">
        <v>0</v>
      </c>
      <c r="V41" s="314" t="s">
        <v>100</v>
      </c>
      <c r="W41" s="428">
        <v>0</v>
      </c>
    </row>
    <row r="42" spans="1:23" ht="15" customHeight="1" x14ac:dyDescent="0.2">
      <c r="A42" s="94">
        <v>29</v>
      </c>
      <c r="B42" s="267" t="s">
        <v>397</v>
      </c>
      <c r="C42" s="130"/>
      <c r="D42" s="270" t="s">
        <v>318</v>
      </c>
      <c r="E42" s="269">
        <v>0.02</v>
      </c>
      <c r="F42" s="314" t="s">
        <v>100</v>
      </c>
      <c r="G42" s="422">
        <v>0</v>
      </c>
      <c r="H42" s="314" t="s">
        <v>100</v>
      </c>
      <c r="I42" s="426">
        <v>0</v>
      </c>
      <c r="J42" s="314" t="s">
        <v>100</v>
      </c>
      <c r="K42" s="428">
        <v>0</v>
      </c>
      <c r="L42" s="129"/>
      <c r="M42" s="94">
        <v>87</v>
      </c>
      <c r="N42" s="267" t="s">
        <v>451</v>
      </c>
      <c r="O42" s="130"/>
      <c r="P42" s="270" t="s">
        <v>319</v>
      </c>
      <c r="Q42" s="269">
        <v>0.02</v>
      </c>
      <c r="R42" s="314" t="s">
        <v>100</v>
      </c>
      <c r="S42" s="426">
        <v>0</v>
      </c>
      <c r="T42" s="314" t="s">
        <v>100</v>
      </c>
      <c r="U42" s="426">
        <v>0</v>
      </c>
      <c r="V42" s="314" t="s">
        <v>100</v>
      </c>
      <c r="W42" s="428">
        <v>0</v>
      </c>
    </row>
    <row r="43" spans="1:23" ht="15" customHeight="1" x14ac:dyDescent="0.2">
      <c r="A43" s="109">
        <v>30</v>
      </c>
      <c r="B43" s="267" t="s">
        <v>398</v>
      </c>
      <c r="C43" s="130"/>
      <c r="D43" s="268" t="s">
        <v>328</v>
      </c>
      <c r="E43" s="269">
        <v>2.9999999999999997E-4</v>
      </c>
      <c r="F43" s="314" t="s">
        <v>521</v>
      </c>
      <c r="G43" s="422">
        <v>0</v>
      </c>
      <c r="H43" s="314" t="s">
        <v>521</v>
      </c>
      <c r="I43" s="426">
        <v>0</v>
      </c>
      <c r="J43" s="314" t="s">
        <v>521</v>
      </c>
      <c r="K43" s="428">
        <v>0</v>
      </c>
      <c r="L43" s="129"/>
      <c r="M43" s="109">
        <v>88</v>
      </c>
      <c r="N43" s="267" t="s">
        <v>452</v>
      </c>
      <c r="O43" s="130"/>
      <c r="P43" s="270" t="s">
        <v>323</v>
      </c>
      <c r="Q43" s="269">
        <v>0.03</v>
      </c>
      <c r="R43" s="314" t="s">
        <v>140</v>
      </c>
      <c r="S43" s="426">
        <v>0</v>
      </c>
      <c r="T43" s="314" t="s">
        <v>140</v>
      </c>
      <c r="U43" s="426">
        <v>0</v>
      </c>
      <c r="V43" s="314" t="s">
        <v>140</v>
      </c>
      <c r="W43" s="428">
        <v>0</v>
      </c>
    </row>
    <row r="44" spans="1:23" ht="15" customHeight="1" x14ac:dyDescent="0.2">
      <c r="A44" s="94">
        <v>31</v>
      </c>
      <c r="B44" s="267" t="s">
        <v>399</v>
      </c>
      <c r="C44" s="130"/>
      <c r="D44" s="270" t="s">
        <v>317</v>
      </c>
      <c r="E44" s="269">
        <v>5.0000000000000001E-3</v>
      </c>
      <c r="F44" s="314" t="s">
        <v>101</v>
      </c>
      <c r="G44" s="422">
        <v>0</v>
      </c>
      <c r="H44" s="314" t="s">
        <v>101</v>
      </c>
      <c r="I44" s="426">
        <v>0</v>
      </c>
      <c r="J44" s="314" t="s">
        <v>101</v>
      </c>
      <c r="K44" s="428">
        <v>0</v>
      </c>
      <c r="L44" s="129"/>
      <c r="M44" s="94">
        <v>89</v>
      </c>
      <c r="N44" s="267" t="s">
        <v>453</v>
      </c>
      <c r="O44" s="130"/>
      <c r="P44" s="270" t="s">
        <v>317</v>
      </c>
      <c r="Q44" s="269">
        <v>0.05</v>
      </c>
      <c r="R44" s="314" t="s">
        <v>143</v>
      </c>
      <c r="S44" s="426">
        <v>0</v>
      </c>
      <c r="T44" s="314" t="s">
        <v>143</v>
      </c>
      <c r="U44" s="426">
        <v>0</v>
      </c>
      <c r="V44" s="314" t="s">
        <v>143</v>
      </c>
      <c r="W44" s="428">
        <v>0</v>
      </c>
    </row>
    <row r="45" spans="1:23" ht="15" customHeight="1" x14ac:dyDescent="0.2">
      <c r="A45" s="94">
        <v>32</v>
      </c>
      <c r="B45" s="267" t="s">
        <v>400</v>
      </c>
      <c r="C45" s="130"/>
      <c r="D45" s="270" t="s">
        <v>323</v>
      </c>
      <c r="E45" s="269">
        <v>0.3</v>
      </c>
      <c r="F45" s="314" t="s">
        <v>522</v>
      </c>
      <c r="G45" s="422">
        <v>0</v>
      </c>
      <c r="H45" s="314" t="s">
        <v>522</v>
      </c>
      <c r="I45" s="426">
        <v>0</v>
      </c>
      <c r="J45" s="314" t="s">
        <v>522</v>
      </c>
      <c r="K45" s="428">
        <v>0</v>
      </c>
      <c r="L45" s="129"/>
      <c r="M45" s="94">
        <v>90</v>
      </c>
      <c r="N45" s="267" t="s">
        <v>454</v>
      </c>
      <c r="O45" s="130"/>
      <c r="P45" s="270" t="s">
        <v>323</v>
      </c>
      <c r="Q45" s="269">
        <v>0.09</v>
      </c>
      <c r="R45" s="314" t="s">
        <v>517</v>
      </c>
      <c r="S45" s="426">
        <v>0</v>
      </c>
      <c r="T45" s="314" t="s">
        <v>517</v>
      </c>
      <c r="U45" s="426">
        <v>0</v>
      </c>
      <c r="V45" s="314" t="s">
        <v>517</v>
      </c>
      <c r="W45" s="428">
        <v>0</v>
      </c>
    </row>
    <row r="46" spans="1:23" ht="15" customHeight="1" x14ac:dyDescent="0.2">
      <c r="A46" s="109">
        <v>33</v>
      </c>
      <c r="B46" s="267" t="s">
        <v>401</v>
      </c>
      <c r="C46" s="130"/>
      <c r="D46" s="270" t="s">
        <v>317</v>
      </c>
      <c r="E46" s="269">
        <v>0.03</v>
      </c>
      <c r="F46" s="314" t="s">
        <v>140</v>
      </c>
      <c r="G46" s="422">
        <v>0</v>
      </c>
      <c r="H46" s="314" t="s">
        <v>140</v>
      </c>
      <c r="I46" s="426">
        <v>0</v>
      </c>
      <c r="J46" s="314" t="s">
        <v>140</v>
      </c>
      <c r="K46" s="428">
        <v>0</v>
      </c>
      <c r="L46" s="129"/>
      <c r="M46" s="109">
        <v>91</v>
      </c>
      <c r="N46" s="267" t="s">
        <v>455</v>
      </c>
      <c r="O46" s="130"/>
      <c r="P46" s="270" t="s">
        <v>325</v>
      </c>
      <c r="Q46" s="269">
        <v>7.0000000000000001E-3</v>
      </c>
      <c r="R46" s="314" t="s">
        <v>514</v>
      </c>
      <c r="S46" s="426">
        <v>0</v>
      </c>
      <c r="T46" s="314" t="s">
        <v>514</v>
      </c>
      <c r="U46" s="426">
        <v>0</v>
      </c>
      <c r="V46" s="314" t="s">
        <v>514</v>
      </c>
      <c r="W46" s="428">
        <v>0</v>
      </c>
    </row>
    <row r="47" spans="1:23" ht="15" customHeight="1" x14ac:dyDescent="0.2">
      <c r="A47" s="94">
        <v>34</v>
      </c>
      <c r="B47" s="267" t="s">
        <v>402</v>
      </c>
      <c r="C47" s="130"/>
      <c r="D47" s="270" t="s">
        <v>317</v>
      </c>
      <c r="E47" s="269">
        <v>2</v>
      </c>
      <c r="F47" s="314" t="s">
        <v>80</v>
      </c>
      <c r="G47" s="422">
        <v>0</v>
      </c>
      <c r="H47" s="314" t="s">
        <v>80</v>
      </c>
      <c r="I47" s="426">
        <v>0</v>
      </c>
      <c r="J47" s="314" t="s">
        <v>80</v>
      </c>
      <c r="K47" s="428">
        <v>0</v>
      </c>
      <c r="L47" s="129"/>
      <c r="M47" s="94">
        <v>92</v>
      </c>
      <c r="N47" s="267" t="s">
        <v>456</v>
      </c>
      <c r="O47" s="130"/>
      <c r="P47" s="270" t="s">
        <v>323</v>
      </c>
      <c r="Q47" s="269">
        <v>0.05</v>
      </c>
      <c r="R47" s="314" t="s">
        <v>143</v>
      </c>
      <c r="S47" s="426">
        <v>0</v>
      </c>
      <c r="T47" s="314" t="s">
        <v>143</v>
      </c>
      <c r="U47" s="426">
        <v>0</v>
      </c>
      <c r="V47" s="314" t="s">
        <v>143</v>
      </c>
      <c r="W47" s="428">
        <v>0</v>
      </c>
    </row>
    <row r="48" spans="1:23" ht="30" customHeight="1" x14ac:dyDescent="0.2">
      <c r="A48" s="94">
        <v>35</v>
      </c>
      <c r="B48" s="267" t="s">
        <v>403</v>
      </c>
      <c r="C48" s="130"/>
      <c r="D48" s="268" t="s">
        <v>329</v>
      </c>
      <c r="E48" s="269">
        <v>0.02</v>
      </c>
      <c r="F48" s="314" t="s">
        <v>100</v>
      </c>
      <c r="G48" s="422">
        <v>0</v>
      </c>
      <c r="H48" s="314" t="s">
        <v>100</v>
      </c>
      <c r="I48" s="426">
        <v>0</v>
      </c>
      <c r="J48" s="314" t="s">
        <v>100</v>
      </c>
      <c r="K48" s="428">
        <v>0</v>
      </c>
      <c r="L48" s="129"/>
      <c r="M48" s="94">
        <v>93</v>
      </c>
      <c r="N48" s="267" t="s">
        <v>457</v>
      </c>
      <c r="O48" s="130"/>
      <c r="P48" s="270" t="s">
        <v>317</v>
      </c>
      <c r="Q48" s="269">
        <v>0.05</v>
      </c>
      <c r="R48" s="314" t="s">
        <v>143</v>
      </c>
      <c r="S48" s="426">
        <v>0</v>
      </c>
      <c r="T48" s="314" t="s">
        <v>143</v>
      </c>
      <c r="U48" s="426">
        <v>0</v>
      </c>
      <c r="V48" s="314" t="s">
        <v>143</v>
      </c>
      <c r="W48" s="428">
        <v>0</v>
      </c>
    </row>
    <row r="49" spans="1:23" ht="15" customHeight="1" x14ac:dyDescent="0.2">
      <c r="A49" s="109">
        <v>36</v>
      </c>
      <c r="B49" s="267" t="s">
        <v>404</v>
      </c>
      <c r="C49" s="130"/>
      <c r="D49" s="270" t="s">
        <v>330</v>
      </c>
      <c r="E49" s="269">
        <v>0.02</v>
      </c>
      <c r="F49" s="314" t="s">
        <v>100</v>
      </c>
      <c r="G49" s="422">
        <v>0</v>
      </c>
      <c r="H49" s="314" t="s">
        <v>100</v>
      </c>
      <c r="I49" s="426">
        <v>0</v>
      </c>
      <c r="J49" s="314" t="s">
        <v>100</v>
      </c>
      <c r="K49" s="428">
        <v>0</v>
      </c>
      <c r="L49" s="129"/>
      <c r="M49" s="109">
        <v>94</v>
      </c>
      <c r="N49" s="267" t="s">
        <v>458</v>
      </c>
      <c r="O49" s="130"/>
      <c r="P49" s="270" t="s">
        <v>319</v>
      </c>
      <c r="Q49" s="269">
        <v>0.03</v>
      </c>
      <c r="R49" s="314" t="s">
        <v>140</v>
      </c>
      <c r="S49" s="426">
        <v>0</v>
      </c>
      <c r="T49" s="314" t="s">
        <v>140</v>
      </c>
      <c r="U49" s="426">
        <v>0</v>
      </c>
      <c r="V49" s="314" t="s">
        <v>140</v>
      </c>
      <c r="W49" s="428">
        <v>0</v>
      </c>
    </row>
    <row r="50" spans="1:23" ht="15" customHeight="1" x14ac:dyDescent="0.2">
      <c r="A50" s="94">
        <v>37</v>
      </c>
      <c r="B50" s="267" t="s">
        <v>405</v>
      </c>
      <c r="C50" s="130"/>
      <c r="D50" s="270" t="s">
        <v>317</v>
      </c>
      <c r="E50" s="269">
        <v>1E-4</v>
      </c>
      <c r="F50" s="314" t="s">
        <v>515</v>
      </c>
      <c r="G50" s="422">
        <v>0</v>
      </c>
      <c r="H50" s="314" t="s">
        <v>515</v>
      </c>
      <c r="I50" s="426">
        <v>0</v>
      </c>
      <c r="J50" s="314" t="s">
        <v>515</v>
      </c>
      <c r="K50" s="428">
        <v>0</v>
      </c>
      <c r="L50" s="129"/>
      <c r="M50" s="94">
        <v>95</v>
      </c>
      <c r="N50" s="267" t="s">
        <v>459</v>
      </c>
      <c r="O50" s="130"/>
      <c r="P50" s="270" t="s">
        <v>326</v>
      </c>
      <c r="Q50" s="269">
        <v>0.1</v>
      </c>
      <c r="R50" s="314" t="s">
        <v>141</v>
      </c>
      <c r="S50" s="426">
        <v>0</v>
      </c>
      <c r="T50" s="314" t="s">
        <v>141</v>
      </c>
      <c r="U50" s="426">
        <v>0</v>
      </c>
      <c r="V50" s="314" t="s">
        <v>141</v>
      </c>
      <c r="W50" s="428">
        <v>0</v>
      </c>
    </row>
    <row r="51" spans="1:23" ht="15" customHeight="1" x14ac:dyDescent="0.2">
      <c r="A51" s="94">
        <v>38</v>
      </c>
      <c r="B51" s="267" t="s">
        <v>406</v>
      </c>
      <c r="C51" s="130"/>
      <c r="D51" s="268" t="s">
        <v>318</v>
      </c>
      <c r="E51" s="269">
        <v>3.0000000000000001E-3</v>
      </c>
      <c r="F51" s="314" t="s">
        <v>493</v>
      </c>
      <c r="G51" s="422">
        <v>0</v>
      </c>
      <c r="H51" s="314" t="s">
        <v>493</v>
      </c>
      <c r="I51" s="426">
        <v>0</v>
      </c>
      <c r="J51" s="314" t="s">
        <v>493</v>
      </c>
      <c r="K51" s="428">
        <v>0</v>
      </c>
      <c r="L51" s="129"/>
      <c r="M51" s="94">
        <v>96</v>
      </c>
      <c r="N51" s="267" t="s">
        <v>460</v>
      </c>
      <c r="O51" s="130"/>
      <c r="P51" s="270" t="s">
        <v>323</v>
      </c>
      <c r="Q51" s="269">
        <v>0.02</v>
      </c>
      <c r="R51" s="314" t="s">
        <v>100</v>
      </c>
      <c r="S51" s="426">
        <v>0</v>
      </c>
      <c r="T51" s="314" t="s">
        <v>100</v>
      </c>
      <c r="U51" s="426">
        <v>0</v>
      </c>
      <c r="V51" s="314" t="s">
        <v>100</v>
      </c>
      <c r="W51" s="428">
        <v>0</v>
      </c>
    </row>
    <row r="52" spans="1:23" ht="15" customHeight="1" x14ac:dyDescent="0.2">
      <c r="A52" s="109">
        <v>39</v>
      </c>
      <c r="B52" s="267" t="s">
        <v>407</v>
      </c>
      <c r="C52" s="130"/>
      <c r="D52" s="270" t="s">
        <v>319</v>
      </c>
      <c r="E52" s="269">
        <v>0.05</v>
      </c>
      <c r="F52" s="314" t="s">
        <v>143</v>
      </c>
      <c r="G52" s="422">
        <v>0</v>
      </c>
      <c r="H52" s="314" t="s">
        <v>143</v>
      </c>
      <c r="I52" s="426">
        <v>0</v>
      </c>
      <c r="J52" s="314" t="s">
        <v>143</v>
      </c>
      <c r="K52" s="428">
        <v>0</v>
      </c>
      <c r="L52" s="129"/>
      <c r="M52" s="109">
        <v>97</v>
      </c>
      <c r="N52" s="267" t="s">
        <v>461</v>
      </c>
      <c r="O52" s="130"/>
      <c r="P52" s="270" t="s">
        <v>319</v>
      </c>
      <c r="Q52" s="269">
        <v>0.1</v>
      </c>
      <c r="R52" s="314" t="s">
        <v>141</v>
      </c>
      <c r="S52" s="426">
        <v>0</v>
      </c>
      <c r="T52" s="314" t="s">
        <v>141</v>
      </c>
      <c r="U52" s="426">
        <v>0</v>
      </c>
      <c r="V52" s="314" t="s">
        <v>141</v>
      </c>
      <c r="W52" s="428">
        <v>0</v>
      </c>
    </row>
    <row r="53" spans="1:23" ht="15" customHeight="1" x14ac:dyDescent="0.2">
      <c r="A53" s="94">
        <v>40</v>
      </c>
      <c r="B53" s="267" t="s">
        <v>408</v>
      </c>
      <c r="C53" s="130"/>
      <c r="D53" s="270" t="s">
        <v>330</v>
      </c>
      <c r="E53" s="269">
        <v>1E-3</v>
      </c>
      <c r="F53" s="314" t="s">
        <v>523</v>
      </c>
      <c r="G53" s="422">
        <v>0</v>
      </c>
      <c r="H53" s="314" t="s">
        <v>523</v>
      </c>
      <c r="I53" s="426">
        <v>0</v>
      </c>
      <c r="J53" s="314" t="s">
        <v>523</v>
      </c>
      <c r="K53" s="428">
        <v>0</v>
      </c>
      <c r="L53" s="129"/>
      <c r="M53" s="94">
        <v>98</v>
      </c>
      <c r="N53" s="267" t="s">
        <v>462</v>
      </c>
      <c r="O53" s="130"/>
      <c r="P53" s="270" t="s">
        <v>317</v>
      </c>
      <c r="Q53" s="269">
        <v>0.09</v>
      </c>
      <c r="R53" s="314" t="s">
        <v>515</v>
      </c>
      <c r="S53" s="426">
        <v>0</v>
      </c>
      <c r="T53" s="314" t="s">
        <v>515</v>
      </c>
      <c r="U53" s="426">
        <v>0</v>
      </c>
      <c r="V53" s="314" t="s">
        <v>515</v>
      </c>
      <c r="W53" s="428">
        <v>0</v>
      </c>
    </row>
    <row r="54" spans="1:23" ht="15" customHeight="1" x14ac:dyDescent="0.2">
      <c r="A54" s="94">
        <v>41</v>
      </c>
      <c r="B54" s="267" t="s">
        <v>409</v>
      </c>
      <c r="C54" s="130"/>
      <c r="D54" s="270" t="s">
        <v>325</v>
      </c>
      <c r="E54" s="269">
        <v>3.0000000000000001E-3</v>
      </c>
      <c r="F54" s="314" t="s">
        <v>493</v>
      </c>
      <c r="G54" s="422">
        <v>0</v>
      </c>
      <c r="H54" s="314" t="s">
        <v>493</v>
      </c>
      <c r="I54" s="426">
        <v>0</v>
      </c>
      <c r="J54" s="314" t="s">
        <v>493</v>
      </c>
      <c r="K54" s="428">
        <v>0</v>
      </c>
      <c r="L54" s="129"/>
      <c r="M54" s="94">
        <v>99</v>
      </c>
      <c r="N54" s="267" t="s">
        <v>463</v>
      </c>
      <c r="O54" s="130"/>
      <c r="P54" s="270" t="s">
        <v>317</v>
      </c>
      <c r="Q54" s="269">
        <v>5.0000000000000001E-3</v>
      </c>
      <c r="R54" s="314" t="s">
        <v>514</v>
      </c>
      <c r="S54" s="426">
        <v>0</v>
      </c>
      <c r="T54" s="314" t="s">
        <v>514</v>
      </c>
      <c r="U54" s="426">
        <v>0</v>
      </c>
      <c r="V54" s="314" t="s">
        <v>514</v>
      </c>
      <c r="W54" s="428">
        <v>0</v>
      </c>
    </row>
    <row r="55" spans="1:23" ht="30" customHeight="1" x14ac:dyDescent="0.2">
      <c r="A55" s="109">
        <v>42</v>
      </c>
      <c r="B55" s="267" t="s">
        <v>410</v>
      </c>
      <c r="C55" s="130"/>
      <c r="D55" s="270" t="s">
        <v>317</v>
      </c>
      <c r="E55" s="269">
        <v>0.02</v>
      </c>
      <c r="F55" s="314" t="s">
        <v>100</v>
      </c>
      <c r="G55" s="422">
        <v>0</v>
      </c>
      <c r="H55" s="314" t="s">
        <v>100</v>
      </c>
      <c r="I55" s="426">
        <v>0</v>
      </c>
      <c r="J55" s="314" t="s">
        <v>100</v>
      </c>
      <c r="K55" s="428">
        <v>0</v>
      </c>
      <c r="L55" s="129"/>
      <c r="M55" s="109">
        <v>100</v>
      </c>
      <c r="N55" s="267" t="s">
        <v>464</v>
      </c>
      <c r="O55" s="130"/>
      <c r="P55" s="270" t="s">
        <v>317</v>
      </c>
      <c r="Q55" s="269">
        <v>0.2</v>
      </c>
      <c r="R55" s="314" t="s">
        <v>124</v>
      </c>
      <c r="S55" s="426">
        <v>0</v>
      </c>
      <c r="T55" s="314" t="s">
        <v>124</v>
      </c>
      <c r="U55" s="426">
        <v>0</v>
      </c>
      <c r="V55" s="314" t="s">
        <v>124</v>
      </c>
      <c r="W55" s="428">
        <v>0</v>
      </c>
    </row>
    <row r="56" spans="1:23" ht="27" customHeight="1" x14ac:dyDescent="0.2">
      <c r="A56" s="94">
        <v>43</v>
      </c>
      <c r="B56" s="267" t="s">
        <v>411</v>
      </c>
      <c r="C56" s="130"/>
      <c r="D56" s="270" t="s">
        <v>317</v>
      </c>
      <c r="E56" s="269">
        <v>0.03</v>
      </c>
      <c r="F56" s="314" t="s">
        <v>515</v>
      </c>
      <c r="G56" s="422">
        <v>0</v>
      </c>
      <c r="H56" s="314" t="s">
        <v>515</v>
      </c>
      <c r="I56" s="426">
        <v>0</v>
      </c>
      <c r="J56" s="314" t="s">
        <v>515</v>
      </c>
      <c r="K56" s="428">
        <v>0</v>
      </c>
      <c r="L56" s="129"/>
      <c r="M56" s="94">
        <v>101</v>
      </c>
      <c r="N56" s="267" t="s">
        <v>465</v>
      </c>
      <c r="O56" s="130"/>
      <c r="P56" s="268" t="s">
        <v>329</v>
      </c>
      <c r="Q56" s="269">
        <v>0.3</v>
      </c>
      <c r="R56" s="314" t="s">
        <v>522</v>
      </c>
      <c r="S56" s="426">
        <v>0</v>
      </c>
      <c r="T56" s="314" t="s">
        <v>522</v>
      </c>
      <c r="U56" s="426">
        <v>0</v>
      </c>
      <c r="V56" s="314" t="s">
        <v>522</v>
      </c>
      <c r="W56" s="428">
        <v>0</v>
      </c>
    </row>
    <row r="57" spans="1:23" ht="15" customHeight="1" x14ac:dyDescent="0.2">
      <c r="A57" s="94">
        <v>44</v>
      </c>
      <c r="B57" s="267" t="s">
        <v>412</v>
      </c>
      <c r="C57" s="130"/>
      <c r="D57" s="270" t="s">
        <v>318</v>
      </c>
      <c r="E57" s="269">
        <v>8.0000000000000002E-3</v>
      </c>
      <c r="F57" s="314" t="s">
        <v>520</v>
      </c>
      <c r="G57" s="422">
        <v>0</v>
      </c>
      <c r="H57" s="314" t="s">
        <v>520</v>
      </c>
      <c r="I57" s="426">
        <v>0</v>
      </c>
      <c r="J57" s="314" t="s">
        <v>520</v>
      </c>
      <c r="K57" s="428">
        <v>0</v>
      </c>
      <c r="L57" s="129"/>
      <c r="M57" s="94">
        <v>102</v>
      </c>
      <c r="N57" s="267" t="s">
        <v>466</v>
      </c>
      <c r="O57" s="130"/>
      <c r="P57" s="268" t="s">
        <v>319</v>
      </c>
      <c r="Q57" s="269">
        <v>0.02</v>
      </c>
      <c r="R57" s="314" t="s">
        <v>100</v>
      </c>
      <c r="S57" s="426">
        <v>0</v>
      </c>
      <c r="T57" s="314" t="s">
        <v>100</v>
      </c>
      <c r="U57" s="426">
        <v>0</v>
      </c>
      <c r="V57" s="314" t="s">
        <v>100</v>
      </c>
      <c r="W57" s="428">
        <v>0</v>
      </c>
    </row>
    <row r="58" spans="1:23" ht="15" customHeight="1" x14ac:dyDescent="0.2">
      <c r="A58" s="109">
        <v>45</v>
      </c>
      <c r="B58" s="267" t="s">
        <v>413</v>
      </c>
      <c r="C58" s="130"/>
      <c r="D58" s="270" t="s">
        <v>317</v>
      </c>
      <c r="E58" s="269">
        <v>0.01</v>
      </c>
      <c r="F58" s="314" t="s">
        <v>515</v>
      </c>
      <c r="G58" s="422">
        <v>0</v>
      </c>
      <c r="H58" s="314" t="s">
        <v>515</v>
      </c>
      <c r="I58" s="426">
        <v>0</v>
      </c>
      <c r="J58" s="314" t="s">
        <v>515</v>
      </c>
      <c r="K58" s="428">
        <v>0</v>
      </c>
      <c r="L58" s="129"/>
      <c r="M58" s="109">
        <v>103</v>
      </c>
      <c r="N58" s="267" t="s">
        <v>467</v>
      </c>
      <c r="O58" s="130"/>
      <c r="P58" s="270" t="s">
        <v>317</v>
      </c>
      <c r="Q58" s="269">
        <v>0.01</v>
      </c>
      <c r="R58" s="314" t="s">
        <v>515</v>
      </c>
      <c r="S58" s="426">
        <v>0</v>
      </c>
      <c r="T58" s="314" t="s">
        <v>515</v>
      </c>
      <c r="U58" s="426">
        <v>0</v>
      </c>
      <c r="V58" s="314" t="s">
        <v>515</v>
      </c>
      <c r="W58" s="428">
        <v>0</v>
      </c>
    </row>
    <row r="59" spans="1:23" ht="15" customHeight="1" x14ac:dyDescent="0.2">
      <c r="A59" s="94">
        <v>46</v>
      </c>
      <c r="B59" s="267" t="s">
        <v>414</v>
      </c>
      <c r="C59" s="130"/>
      <c r="D59" s="270" t="s">
        <v>318</v>
      </c>
      <c r="E59" s="269">
        <v>4.0000000000000001E-3</v>
      </c>
      <c r="F59" s="314" t="s">
        <v>514</v>
      </c>
      <c r="G59" s="422">
        <v>0</v>
      </c>
      <c r="H59" s="314" t="s">
        <v>514</v>
      </c>
      <c r="I59" s="426">
        <v>0</v>
      </c>
      <c r="J59" s="314" t="s">
        <v>514</v>
      </c>
      <c r="K59" s="428">
        <v>0</v>
      </c>
      <c r="L59" s="129"/>
      <c r="M59" s="94">
        <v>104</v>
      </c>
      <c r="N59" s="267" t="s">
        <v>468</v>
      </c>
      <c r="O59" s="130"/>
      <c r="P59" s="270" t="s">
        <v>330</v>
      </c>
      <c r="Q59" s="269">
        <v>7.0000000000000007E-2</v>
      </c>
      <c r="R59" s="314" t="s">
        <v>526</v>
      </c>
      <c r="S59" s="426">
        <v>0</v>
      </c>
      <c r="T59" s="314" t="s">
        <v>526</v>
      </c>
      <c r="U59" s="426">
        <v>0</v>
      </c>
      <c r="V59" s="314" t="s">
        <v>526</v>
      </c>
      <c r="W59" s="428">
        <v>0</v>
      </c>
    </row>
    <row r="60" spans="1:23" ht="30" customHeight="1" x14ac:dyDescent="0.2">
      <c r="A60" s="94">
        <v>47</v>
      </c>
      <c r="B60" s="267" t="s">
        <v>332</v>
      </c>
      <c r="C60" s="130"/>
      <c r="D60" s="270" t="s">
        <v>321</v>
      </c>
      <c r="E60" s="275" t="s">
        <v>355</v>
      </c>
      <c r="F60" s="343" t="s">
        <v>101</v>
      </c>
      <c r="G60" s="422">
        <v>0</v>
      </c>
      <c r="H60" s="314" t="s">
        <v>101</v>
      </c>
      <c r="I60" s="426">
        <v>0</v>
      </c>
      <c r="J60" s="314" t="s">
        <v>101</v>
      </c>
      <c r="K60" s="428">
        <v>0</v>
      </c>
      <c r="L60" s="129"/>
      <c r="M60" s="94">
        <v>105</v>
      </c>
      <c r="N60" s="267" t="s">
        <v>469</v>
      </c>
      <c r="O60" s="130"/>
      <c r="P60" s="270" t="s">
        <v>325</v>
      </c>
      <c r="Q60" s="269">
        <v>5.0000000000000001E-3</v>
      </c>
      <c r="R60" s="314" t="s">
        <v>101</v>
      </c>
      <c r="S60" s="426">
        <v>0</v>
      </c>
      <c r="T60" s="314" t="s">
        <v>101</v>
      </c>
      <c r="U60" s="426">
        <v>0</v>
      </c>
      <c r="V60" s="314" t="s">
        <v>101</v>
      </c>
      <c r="W60" s="428">
        <v>0</v>
      </c>
    </row>
    <row r="61" spans="1:23" ht="15" customHeight="1" x14ac:dyDescent="0.2">
      <c r="A61" s="109">
        <v>48</v>
      </c>
      <c r="B61" s="267" t="s">
        <v>415</v>
      </c>
      <c r="C61" s="130"/>
      <c r="D61" s="270" t="s">
        <v>317</v>
      </c>
      <c r="E61" s="269">
        <v>8.9999999999999993E-3</v>
      </c>
      <c r="F61" s="314" t="s">
        <v>520</v>
      </c>
      <c r="G61" s="422">
        <v>0</v>
      </c>
      <c r="H61" s="314" t="s">
        <v>520</v>
      </c>
      <c r="I61" s="426">
        <v>0</v>
      </c>
      <c r="J61" s="314" t="s">
        <v>520</v>
      </c>
      <c r="K61" s="428">
        <v>0</v>
      </c>
      <c r="L61" s="129"/>
      <c r="M61" s="109">
        <v>106</v>
      </c>
      <c r="N61" s="267" t="s">
        <v>470</v>
      </c>
      <c r="O61" s="130"/>
      <c r="P61" s="270" t="s">
        <v>318</v>
      </c>
      <c r="Q61" s="269">
        <v>0.7</v>
      </c>
      <c r="R61" s="314" t="s">
        <v>143</v>
      </c>
      <c r="S61" s="426">
        <v>0</v>
      </c>
      <c r="T61" s="314" t="s">
        <v>143</v>
      </c>
      <c r="U61" s="426">
        <v>0</v>
      </c>
      <c r="V61" s="314" t="s">
        <v>143</v>
      </c>
      <c r="W61" s="428">
        <v>0</v>
      </c>
    </row>
    <row r="62" spans="1:23" ht="15" customHeight="1" x14ac:dyDescent="0.2">
      <c r="A62" s="94">
        <v>49</v>
      </c>
      <c r="B62" s="267" t="s">
        <v>416</v>
      </c>
      <c r="C62" s="130"/>
      <c r="D62" s="270" t="s">
        <v>330</v>
      </c>
      <c r="E62" s="269">
        <v>6.0000000000000001E-3</v>
      </c>
      <c r="F62" s="314" t="s">
        <v>524</v>
      </c>
      <c r="G62" s="422">
        <v>0</v>
      </c>
      <c r="H62" s="314" t="s">
        <v>524</v>
      </c>
      <c r="I62" s="426">
        <v>0</v>
      </c>
      <c r="J62" s="314" t="s">
        <v>524</v>
      </c>
      <c r="K62" s="428">
        <v>0</v>
      </c>
      <c r="L62" s="129"/>
      <c r="M62" s="94">
        <v>107</v>
      </c>
      <c r="N62" s="267" t="s">
        <v>471</v>
      </c>
      <c r="O62" s="130"/>
      <c r="P62" s="270" t="s">
        <v>317</v>
      </c>
      <c r="Q62" s="269">
        <v>0.05</v>
      </c>
      <c r="R62" s="314" t="s">
        <v>101</v>
      </c>
      <c r="S62" s="426">
        <v>0</v>
      </c>
      <c r="T62" s="314" t="s">
        <v>101</v>
      </c>
      <c r="U62" s="426">
        <v>0</v>
      </c>
      <c r="V62" s="314" t="s">
        <v>101</v>
      </c>
      <c r="W62" s="428">
        <v>0</v>
      </c>
    </row>
    <row r="63" spans="1:23" ht="15" customHeight="1" x14ac:dyDescent="0.2">
      <c r="A63" s="94">
        <v>50</v>
      </c>
      <c r="B63" s="267" t="s">
        <v>417</v>
      </c>
      <c r="C63" s="130"/>
      <c r="D63" s="270" t="s">
        <v>317</v>
      </c>
      <c r="E63" s="275">
        <v>3.0000000000000001E-3</v>
      </c>
      <c r="F63" s="314" t="s">
        <v>493</v>
      </c>
      <c r="G63" s="422">
        <v>0</v>
      </c>
      <c r="H63" s="314" t="s">
        <v>493</v>
      </c>
      <c r="I63" s="426">
        <v>0</v>
      </c>
      <c r="J63" s="314" t="s">
        <v>493</v>
      </c>
      <c r="K63" s="428">
        <v>0</v>
      </c>
      <c r="L63" s="129"/>
      <c r="M63" s="94">
        <v>108</v>
      </c>
      <c r="N63" s="267" t="s">
        <v>472</v>
      </c>
      <c r="O63" s="130"/>
      <c r="P63" s="270" t="s">
        <v>318</v>
      </c>
      <c r="Q63" s="269">
        <v>0.03</v>
      </c>
      <c r="R63" s="314" t="s">
        <v>140</v>
      </c>
      <c r="S63" s="426">
        <v>0</v>
      </c>
      <c r="T63" s="314" t="s">
        <v>140</v>
      </c>
      <c r="U63" s="426">
        <v>0</v>
      </c>
      <c r="V63" s="314" t="s">
        <v>140</v>
      </c>
      <c r="W63" s="428">
        <v>0</v>
      </c>
    </row>
    <row r="64" spans="1:23" ht="15" customHeight="1" x14ac:dyDescent="0.2">
      <c r="A64" s="109">
        <v>51</v>
      </c>
      <c r="B64" s="267" t="s">
        <v>418</v>
      </c>
      <c r="C64" s="130"/>
      <c r="D64" s="270" t="s">
        <v>317</v>
      </c>
      <c r="E64" s="269">
        <v>0.02</v>
      </c>
      <c r="F64" s="314" t="s">
        <v>100</v>
      </c>
      <c r="G64" s="422">
        <v>0</v>
      </c>
      <c r="H64" s="314" t="s">
        <v>100</v>
      </c>
      <c r="I64" s="426">
        <v>0</v>
      </c>
      <c r="J64" s="314" t="s">
        <v>100</v>
      </c>
      <c r="K64" s="428">
        <v>0</v>
      </c>
      <c r="L64" s="129"/>
      <c r="M64" s="109">
        <v>109</v>
      </c>
      <c r="N64" s="267" t="s">
        <v>473</v>
      </c>
      <c r="O64" s="130"/>
      <c r="P64" s="270" t="s">
        <v>319</v>
      </c>
      <c r="Q64" s="269">
        <v>0.2</v>
      </c>
      <c r="R64" s="314" t="s">
        <v>509</v>
      </c>
      <c r="S64" s="426">
        <v>0</v>
      </c>
      <c r="T64" s="314" t="s">
        <v>509</v>
      </c>
      <c r="U64" s="426">
        <v>0</v>
      </c>
      <c r="V64" s="314" t="s">
        <v>509</v>
      </c>
      <c r="W64" s="428">
        <v>0</v>
      </c>
    </row>
    <row r="65" spans="1:23" ht="15" customHeight="1" x14ac:dyDescent="0.2">
      <c r="A65" s="94">
        <v>52</v>
      </c>
      <c r="B65" s="267" t="s">
        <v>419</v>
      </c>
      <c r="C65" s="130"/>
      <c r="D65" s="270" t="s">
        <v>318</v>
      </c>
      <c r="E65" s="269">
        <v>0.05</v>
      </c>
      <c r="F65" s="314" t="s">
        <v>143</v>
      </c>
      <c r="G65" s="422">
        <v>0</v>
      </c>
      <c r="H65" s="314" t="s">
        <v>143</v>
      </c>
      <c r="I65" s="426">
        <v>0</v>
      </c>
      <c r="J65" s="314" t="s">
        <v>143</v>
      </c>
      <c r="K65" s="428">
        <v>0</v>
      </c>
      <c r="L65" s="129"/>
      <c r="M65" s="94">
        <v>110</v>
      </c>
      <c r="N65" s="267" t="s">
        <v>474</v>
      </c>
      <c r="O65" s="130"/>
      <c r="P65" s="270" t="s">
        <v>318</v>
      </c>
      <c r="Q65" s="269">
        <v>4.0000000000000001E-3</v>
      </c>
      <c r="R65" s="314" t="s">
        <v>514</v>
      </c>
      <c r="S65" s="426">
        <v>0</v>
      </c>
      <c r="T65" s="314" t="s">
        <v>514</v>
      </c>
      <c r="U65" s="426">
        <v>0</v>
      </c>
      <c r="V65" s="314" t="s">
        <v>514</v>
      </c>
      <c r="W65" s="428">
        <v>0</v>
      </c>
    </row>
    <row r="66" spans="1:23" ht="15" customHeight="1" x14ac:dyDescent="0.2">
      <c r="A66" s="94">
        <v>53</v>
      </c>
      <c r="B66" s="267" t="s">
        <v>420</v>
      </c>
      <c r="C66" s="130"/>
      <c r="D66" s="270" t="s">
        <v>317</v>
      </c>
      <c r="E66" s="269">
        <v>0.03</v>
      </c>
      <c r="F66" s="314" t="s">
        <v>140</v>
      </c>
      <c r="G66" s="422">
        <v>0</v>
      </c>
      <c r="H66" s="314" t="s">
        <v>140</v>
      </c>
      <c r="I66" s="426">
        <v>0</v>
      </c>
      <c r="J66" s="314" t="s">
        <v>140</v>
      </c>
      <c r="K66" s="428">
        <v>0</v>
      </c>
      <c r="L66" s="132"/>
      <c r="M66" s="94">
        <v>111</v>
      </c>
      <c r="N66" s="267" t="s">
        <v>475</v>
      </c>
      <c r="O66" s="130"/>
      <c r="P66" s="270" t="s">
        <v>321</v>
      </c>
      <c r="Q66" s="269">
        <v>0.04</v>
      </c>
      <c r="R66" s="314" t="s">
        <v>508</v>
      </c>
      <c r="S66" s="426">
        <v>0</v>
      </c>
      <c r="T66" s="314" t="s">
        <v>508</v>
      </c>
      <c r="U66" s="426">
        <v>0</v>
      </c>
      <c r="V66" s="314" t="s">
        <v>508</v>
      </c>
      <c r="W66" s="428">
        <v>0</v>
      </c>
    </row>
    <row r="67" spans="1:23" ht="15" customHeight="1" x14ac:dyDescent="0.2">
      <c r="A67" s="109">
        <v>54</v>
      </c>
      <c r="B67" s="267" t="s">
        <v>421</v>
      </c>
      <c r="C67" s="130"/>
      <c r="D67" s="270" t="s">
        <v>319</v>
      </c>
      <c r="E67" s="269">
        <v>3.0000000000000001E-3</v>
      </c>
      <c r="F67" s="314" t="s">
        <v>493</v>
      </c>
      <c r="G67" s="422">
        <v>0</v>
      </c>
      <c r="H67" s="314" t="s">
        <v>493</v>
      </c>
      <c r="I67" s="426">
        <v>0</v>
      </c>
      <c r="J67" s="314" t="s">
        <v>493</v>
      </c>
      <c r="K67" s="428">
        <v>0</v>
      </c>
      <c r="L67" s="132"/>
      <c r="M67" s="109">
        <v>112</v>
      </c>
      <c r="N67" s="267" t="s">
        <v>476</v>
      </c>
      <c r="O67" s="130"/>
      <c r="P67" s="270" t="s">
        <v>330</v>
      </c>
      <c r="Q67" s="269">
        <v>0.03</v>
      </c>
      <c r="R67" s="314" t="s">
        <v>140</v>
      </c>
      <c r="S67" s="426">
        <v>0</v>
      </c>
      <c r="T67" s="314" t="s">
        <v>140</v>
      </c>
      <c r="U67" s="426">
        <v>0</v>
      </c>
      <c r="V67" s="314" t="s">
        <v>140</v>
      </c>
      <c r="W67" s="428">
        <v>0</v>
      </c>
    </row>
    <row r="68" spans="1:23" ht="30" customHeight="1" x14ac:dyDescent="0.2">
      <c r="A68" s="94">
        <v>55</v>
      </c>
      <c r="B68" s="267" t="s">
        <v>422</v>
      </c>
      <c r="C68" s="130"/>
      <c r="D68" s="268" t="s">
        <v>327</v>
      </c>
      <c r="E68" s="269">
        <v>0.8</v>
      </c>
      <c r="F68" s="314" t="s">
        <v>165</v>
      </c>
      <c r="G68" s="422">
        <v>0</v>
      </c>
      <c r="H68" s="314" t="s">
        <v>165</v>
      </c>
      <c r="I68" s="426">
        <v>0</v>
      </c>
      <c r="J68" s="314" t="s">
        <v>165</v>
      </c>
      <c r="K68" s="428">
        <v>0</v>
      </c>
      <c r="M68" s="94">
        <v>113</v>
      </c>
      <c r="N68" s="267" t="s">
        <v>477</v>
      </c>
      <c r="O68" s="130"/>
      <c r="P68" s="270" t="s">
        <v>317</v>
      </c>
      <c r="Q68" s="269">
        <v>0.02</v>
      </c>
      <c r="R68" s="314" t="s">
        <v>100</v>
      </c>
      <c r="S68" s="426">
        <v>0</v>
      </c>
      <c r="T68" s="314" t="s">
        <v>100</v>
      </c>
      <c r="U68" s="426">
        <v>0</v>
      </c>
      <c r="V68" s="314" t="s">
        <v>100</v>
      </c>
      <c r="W68" s="428">
        <v>0</v>
      </c>
    </row>
    <row r="69" spans="1:23" ht="30" customHeight="1" x14ac:dyDescent="0.2">
      <c r="A69" s="94">
        <v>56</v>
      </c>
      <c r="B69" s="741" t="s">
        <v>369</v>
      </c>
      <c r="C69" s="742"/>
      <c r="D69" s="270" t="s">
        <v>331</v>
      </c>
      <c r="E69" s="275" t="s">
        <v>495</v>
      </c>
      <c r="F69" s="314" t="s">
        <v>515</v>
      </c>
      <c r="G69" s="422">
        <v>0</v>
      </c>
      <c r="H69" s="314" t="s">
        <v>515</v>
      </c>
      <c r="I69" s="426">
        <v>0</v>
      </c>
      <c r="J69" s="314" t="s">
        <v>515</v>
      </c>
      <c r="K69" s="428">
        <v>0</v>
      </c>
      <c r="M69" s="94">
        <v>114</v>
      </c>
      <c r="N69" s="267" t="s">
        <v>478</v>
      </c>
      <c r="O69" s="130"/>
      <c r="P69" s="270" t="s">
        <v>319</v>
      </c>
      <c r="Q69" s="269">
        <v>0.1</v>
      </c>
      <c r="R69" s="314" t="s">
        <v>141</v>
      </c>
      <c r="S69" s="426">
        <v>0</v>
      </c>
      <c r="T69" s="314" t="s">
        <v>141</v>
      </c>
      <c r="U69" s="426">
        <v>0</v>
      </c>
      <c r="V69" s="314" t="s">
        <v>141</v>
      </c>
      <c r="W69" s="428">
        <v>0</v>
      </c>
    </row>
    <row r="70" spans="1:23" ht="15" customHeight="1" thickBot="1" x14ac:dyDescent="0.25">
      <c r="A70" s="109">
        <v>57</v>
      </c>
      <c r="B70" s="267" t="s">
        <v>423</v>
      </c>
      <c r="C70" s="130"/>
      <c r="D70" s="270" t="s">
        <v>321</v>
      </c>
      <c r="E70" s="269">
        <v>0.1</v>
      </c>
      <c r="F70" s="314" t="s">
        <v>515</v>
      </c>
      <c r="G70" s="422">
        <v>0</v>
      </c>
      <c r="H70" s="314" t="s">
        <v>515</v>
      </c>
      <c r="I70" s="426">
        <v>0</v>
      </c>
      <c r="J70" s="314" t="s">
        <v>515</v>
      </c>
      <c r="K70" s="428">
        <v>0</v>
      </c>
      <c r="M70" s="109">
        <v>115</v>
      </c>
      <c r="N70" s="267" t="s">
        <v>479</v>
      </c>
      <c r="O70" s="130"/>
      <c r="P70" s="270" t="s">
        <v>317</v>
      </c>
      <c r="Q70" s="269">
        <v>5.0000000000000001E-3</v>
      </c>
      <c r="R70" s="314" t="s">
        <v>101</v>
      </c>
      <c r="S70" s="426">
        <v>0</v>
      </c>
      <c r="T70" s="314" t="s">
        <v>101</v>
      </c>
      <c r="U70" s="426">
        <v>0</v>
      </c>
      <c r="V70" s="314" t="s">
        <v>101</v>
      </c>
      <c r="W70" s="428">
        <v>0</v>
      </c>
    </row>
    <row r="71" spans="1:23" ht="15" customHeight="1" thickBot="1" x14ac:dyDescent="0.25">
      <c r="A71" s="133">
        <v>58</v>
      </c>
      <c r="B71" s="276" t="s">
        <v>424</v>
      </c>
      <c r="C71" s="134"/>
      <c r="D71" s="495" t="s">
        <v>319</v>
      </c>
      <c r="E71" s="277">
        <v>0.02</v>
      </c>
      <c r="F71" s="180" t="s">
        <v>100</v>
      </c>
      <c r="G71" s="424">
        <v>0</v>
      </c>
      <c r="H71" s="180" t="s">
        <v>100</v>
      </c>
      <c r="I71" s="424">
        <v>0</v>
      </c>
      <c r="J71" s="180" t="s">
        <v>100</v>
      </c>
      <c r="K71" s="430">
        <v>0</v>
      </c>
      <c r="M71" s="447"/>
      <c r="N71" s="759" t="s">
        <v>646</v>
      </c>
      <c r="O71" s="760"/>
      <c r="P71" s="448"/>
      <c r="Q71" s="497">
        <v>1</v>
      </c>
      <c r="R71" s="311"/>
      <c r="S71" s="431">
        <v>0</v>
      </c>
      <c r="T71" s="311"/>
      <c r="U71" s="431">
        <v>0</v>
      </c>
      <c r="V71" s="311"/>
      <c r="W71" s="432">
        <v>0</v>
      </c>
    </row>
    <row r="72" spans="1:23" ht="15" customHeight="1" thickBot="1" x14ac:dyDescent="0.25">
      <c r="B72" s="45" t="s">
        <v>645</v>
      </c>
      <c r="C72" s="118"/>
      <c r="D72" s="279"/>
      <c r="E72" s="280"/>
      <c r="G72" s="492"/>
      <c r="H72" s="493"/>
      <c r="I72" s="494"/>
      <c r="J72" s="493"/>
      <c r="K72" s="494"/>
      <c r="M72" s="761" t="s">
        <v>647</v>
      </c>
      <c r="N72" s="762"/>
      <c r="O72" s="762"/>
      <c r="P72" s="762"/>
      <c r="Q72" s="763"/>
      <c r="R72" s="754">
        <v>2</v>
      </c>
      <c r="S72" s="754"/>
      <c r="T72" s="754">
        <v>2</v>
      </c>
      <c r="U72" s="754"/>
      <c r="V72" s="754">
        <v>2</v>
      </c>
      <c r="W72" s="764"/>
    </row>
    <row r="73" spans="1:23" ht="15" customHeight="1" x14ac:dyDescent="0.2">
      <c r="B73" s="278" t="s">
        <v>691</v>
      </c>
      <c r="C73" s="118"/>
      <c r="D73" s="279"/>
      <c r="E73" s="280"/>
      <c r="F73" s="135"/>
      <c r="G73" s="136"/>
      <c r="H73" s="135"/>
      <c r="I73" s="136"/>
      <c r="J73" s="135"/>
      <c r="K73" s="136"/>
    </row>
    <row r="74" spans="1:23" ht="15" customHeight="1" x14ac:dyDescent="0.2">
      <c r="B74" s="115"/>
      <c r="D74" s="86"/>
      <c r="E74" s="86"/>
      <c r="F74" s="135"/>
      <c r="G74" s="135"/>
      <c r="H74" s="135"/>
      <c r="I74" s="135"/>
      <c r="J74" s="135"/>
      <c r="K74" s="135"/>
    </row>
    <row r="75" spans="1:23" ht="9.6" x14ac:dyDescent="0.2"/>
    <row r="76" spans="1:23" ht="9.6" x14ac:dyDescent="0.2"/>
    <row r="77" spans="1:23" ht="9.6" x14ac:dyDescent="0.2"/>
    <row r="78" spans="1:23" ht="9.6" x14ac:dyDescent="0.2">
      <c r="S78" s="77"/>
    </row>
  </sheetData>
  <mergeCells count="65">
    <mergeCell ref="N71:O71"/>
    <mergeCell ref="M72:Q72"/>
    <mergeCell ref="R72:S72"/>
    <mergeCell ref="T72:U72"/>
    <mergeCell ref="V72:W72"/>
    <mergeCell ref="T11:U11"/>
    <mergeCell ref="V11:W11"/>
    <mergeCell ref="A12:C12"/>
    <mergeCell ref="D12:D13"/>
    <mergeCell ref="M12:O12"/>
    <mergeCell ref="P12:P13"/>
    <mergeCell ref="B13:C13"/>
    <mergeCell ref="N13:O13"/>
    <mergeCell ref="C11:E11"/>
    <mergeCell ref="F11:G11"/>
    <mergeCell ref="H11:I11"/>
    <mergeCell ref="J11:K11"/>
    <mergeCell ref="O11:Q11"/>
    <mergeCell ref="R11:S11"/>
    <mergeCell ref="B69:C69"/>
    <mergeCell ref="V10:W10"/>
    <mergeCell ref="V8:W8"/>
    <mergeCell ref="C9:E9"/>
    <mergeCell ref="F9:G9"/>
    <mergeCell ref="H9:I9"/>
    <mergeCell ref="J9:K9"/>
    <mergeCell ref="O9:Q9"/>
    <mergeCell ref="R9:S9"/>
    <mergeCell ref="T9:U9"/>
    <mergeCell ref="V9:W9"/>
    <mergeCell ref="H10:I10"/>
    <mergeCell ref="J10:K10"/>
    <mergeCell ref="O10:Q10"/>
    <mergeCell ref="R10:S10"/>
    <mergeCell ref="T10:U10"/>
    <mergeCell ref="O7:Q7"/>
    <mergeCell ref="R7:S7"/>
    <mergeCell ref="T7:U7"/>
    <mergeCell ref="V7:W7"/>
    <mergeCell ref="C8:E8"/>
    <mergeCell ref="F8:G8"/>
    <mergeCell ref="H8:I8"/>
    <mergeCell ref="J8:K8"/>
    <mergeCell ref="O8:Q8"/>
    <mergeCell ref="R8:S8"/>
    <mergeCell ref="T8:U8"/>
    <mergeCell ref="M6:N11"/>
    <mergeCell ref="O6:Q6"/>
    <mergeCell ref="R6:S6"/>
    <mergeCell ref="T6:U6"/>
    <mergeCell ref="V6:W6"/>
    <mergeCell ref="F3:J3"/>
    <mergeCell ref="F4:J4"/>
    <mergeCell ref="A4:B4"/>
    <mergeCell ref="A6:B11"/>
    <mergeCell ref="C6:E6"/>
    <mergeCell ref="F6:G6"/>
    <mergeCell ref="H6:I6"/>
    <mergeCell ref="J6:K6"/>
    <mergeCell ref="C10:E10"/>
    <mergeCell ref="F10:G10"/>
    <mergeCell ref="F7:G7"/>
    <mergeCell ref="H7:I7"/>
    <mergeCell ref="J7:K7"/>
    <mergeCell ref="C7:E7"/>
  </mergeCells>
  <phoneticPr fontId="2"/>
  <pageMargins left="1.1023622047244095" right="0.6692913385826772" top="0.62992125984251968" bottom="0.23622047244094491" header="0.31496062992125984" footer="0.31496062992125984"/>
  <pageSetup paperSize="9" scale="67" fitToWidth="2" orientation="portrait" r:id="rId1"/>
  <headerFooter alignWithMargins="0"/>
  <colBreaks count="1" manualBreakCount="1">
    <brk id="12" max="73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L41"/>
  <sheetViews>
    <sheetView zoomScale="90" zoomScaleNormal="90" workbookViewId="0">
      <pane xSplit="4" ySplit="12" topLeftCell="E13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1" width="9" style="1" customWidth="1"/>
    <col min="12" max="12" width="13.44140625" style="2" customWidth="1"/>
  </cols>
  <sheetData>
    <row r="1" spans="1:12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3.8" thickBot="1" x14ac:dyDescent="0.25">
      <c r="B2" s="3"/>
    </row>
    <row r="3" spans="1:12" ht="13.8" thickBot="1" x14ac:dyDescent="0.25">
      <c r="A3" s="2"/>
      <c r="B3" s="4"/>
      <c r="C3" s="46"/>
      <c r="D3" s="2"/>
      <c r="E3" s="603" t="s">
        <v>1</v>
      </c>
      <c r="F3" s="604"/>
      <c r="G3" s="604"/>
      <c r="H3" s="604"/>
      <c r="I3" s="605"/>
      <c r="J3" s="511"/>
      <c r="K3" s="2"/>
    </row>
    <row r="4" spans="1:12" ht="15" thickBot="1" x14ac:dyDescent="0.25">
      <c r="A4" s="595" t="s">
        <v>2</v>
      </c>
      <c r="B4" s="596"/>
      <c r="C4" s="320" t="s">
        <v>144</v>
      </c>
      <c r="D4" s="2"/>
      <c r="E4" s="606" t="s">
        <v>659</v>
      </c>
      <c r="F4" s="607"/>
      <c r="G4" s="607"/>
      <c r="H4" s="607"/>
      <c r="I4" s="608"/>
      <c r="J4" s="512"/>
      <c r="K4" s="2"/>
    </row>
    <row r="5" spans="1:12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597" t="s">
        <v>138</v>
      </c>
      <c r="B6" s="598"/>
      <c r="C6" s="601" t="s">
        <v>5</v>
      </c>
      <c r="D6" s="602"/>
      <c r="E6" s="50">
        <v>45756</v>
      </c>
      <c r="F6" s="8">
        <v>45846</v>
      </c>
      <c r="G6" s="8">
        <v>45937</v>
      </c>
      <c r="H6" s="184">
        <v>46029</v>
      </c>
      <c r="I6" s="769" t="s">
        <v>195</v>
      </c>
      <c r="J6" s="765" t="s">
        <v>196</v>
      </c>
      <c r="K6" s="767" t="s">
        <v>197</v>
      </c>
      <c r="L6" s="576" t="s">
        <v>9</v>
      </c>
    </row>
    <row r="7" spans="1:12" x14ac:dyDescent="0.2">
      <c r="A7" s="599"/>
      <c r="B7" s="600"/>
      <c r="C7" s="585" t="s">
        <v>10</v>
      </c>
      <c r="D7" s="586"/>
      <c r="E7" s="51">
        <v>0.46527777777777773</v>
      </c>
      <c r="F7" s="9">
        <v>0.43402777777777773</v>
      </c>
      <c r="G7" s="9">
        <v>0.4201388888888889</v>
      </c>
      <c r="H7" s="186">
        <v>0.46180555555555558</v>
      </c>
      <c r="I7" s="770"/>
      <c r="J7" s="766"/>
      <c r="K7" s="768"/>
      <c r="L7" s="577"/>
    </row>
    <row r="8" spans="1:12" x14ac:dyDescent="0.2">
      <c r="A8" s="599"/>
      <c r="B8" s="600"/>
      <c r="C8" s="585" t="s">
        <v>11</v>
      </c>
      <c r="D8" s="586"/>
      <c r="E8" s="51" t="s">
        <v>655</v>
      </c>
      <c r="F8" s="9" t="s">
        <v>654</v>
      </c>
      <c r="G8" s="9" t="s">
        <v>655</v>
      </c>
      <c r="H8" s="186" t="s">
        <v>551</v>
      </c>
      <c r="I8" s="770"/>
      <c r="J8" s="766"/>
      <c r="K8" s="768"/>
      <c r="L8" s="577"/>
    </row>
    <row r="9" spans="1:12" x14ac:dyDescent="0.2">
      <c r="A9" s="599"/>
      <c r="B9" s="600"/>
      <c r="C9" s="585" t="s">
        <v>12</v>
      </c>
      <c r="D9" s="586"/>
      <c r="E9" s="47" t="s">
        <v>704</v>
      </c>
      <c r="F9" s="9" t="s">
        <v>655</v>
      </c>
      <c r="G9" s="9" t="s">
        <v>655</v>
      </c>
      <c r="H9" s="187" t="s">
        <v>707</v>
      </c>
      <c r="I9" s="770"/>
      <c r="J9" s="766"/>
      <c r="K9" s="768"/>
      <c r="L9" s="577"/>
    </row>
    <row r="10" spans="1:12" x14ac:dyDescent="0.2">
      <c r="A10" s="599"/>
      <c r="B10" s="600"/>
      <c r="C10" s="585" t="s">
        <v>13</v>
      </c>
      <c r="D10" s="586"/>
      <c r="E10" s="12">
        <v>8.6999999999999993</v>
      </c>
      <c r="F10" s="11">
        <v>31</v>
      </c>
      <c r="G10" s="11">
        <v>20.6</v>
      </c>
      <c r="H10" s="188">
        <v>1.2</v>
      </c>
      <c r="I10" s="12">
        <f>MAXA(E10:H10)</f>
        <v>31</v>
      </c>
      <c r="J10" s="11">
        <f>MINA(E10:H10)</f>
        <v>1.2</v>
      </c>
      <c r="K10" s="195">
        <f>AVERAGEA(E10:H10)</f>
        <v>15.375000000000002</v>
      </c>
      <c r="L10" s="577"/>
    </row>
    <row r="11" spans="1:12" x14ac:dyDescent="0.2">
      <c r="A11" s="599"/>
      <c r="B11" s="600"/>
      <c r="C11" s="585" t="s">
        <v>14</v>
      </c>
      <c r="D11" s="586"/>
      <c r="E11" s="12">
        <v>6.1</v>
      </c>
      <c r="F11" s="11">
        <v>21.3</v>
      </c>
      <c r="G11" s="11">
        <v>18.100000000000001</v>
      </c>
      <c r="H11" s="188">
        <v>4.4000000000000004</v>
      </c>
      <c r="I11" s="12">
        <f>MAXA(E11:H11)</f>
        <v>21.3</v>
      </c>
      <c r="J11" s="11">
        <f>MINA(E11:H11)</f>
        <v>4.4000000000000004</v>
      </c>
      <c r="K11" s="195">
        <f>AVERAGEA(E11:H11)</f>
        <v>12.475</v>
      </c>
      <c r="L11" s="577"/>
    </row>
    <row r="12" spans="1:12" ht="13.8" thickBot="1" x14ac:dyDescent="0.25">
      <c r="A12" s="657"/>
      <c r="B12" s="658"/>
      <c r="C12" s="659" t="s">
        <v>677</v>
      </c>
      <c r="D12" s="660"/>
      <c r="E12" s="53">
        <v>0.14000000000000001</v>
      </c>
      <c r="F12" s="70">
        <v>0.16</v>
      </c>
      <c r="G12" s="70">
        <v>0.18</v>
      </c>
      <c r="H12" s="205">
        <v>0.14000000000000001</v>
      </c>
      <c r="I12" s="27">
        <f>MAXA(E12:H12)</f>
        <v>0.18</v>
      </c>
      <c r="J12" s="25">
        <f>MINA(E12:H12)</f>
        <v>0.14000000000000001</v>
      </c>
      <c r="K12" s="198">
        <f>AVERAGEA(E12:H12)</f>
        <v>0.15500000000000003</v>
      </c>
      <c r="L12" s="578"/>
    </row>
    <row r="13" spans="1:12" x14ac:dyDescent="0.2">
      <c r="A13" s="592" t="s">
        <v>15</v>
      </c>
      <c r="B13" s="593"/>
      <c r="C13" s="593"/>
      <c r="D13" s="14" t="s">
        <v>16</v>
      </c>
      <c r="E13" s="299"/>
      <c r="F13" s="141" t="s">
        <v>360</v>
      </c>
      <c r="G13" s="141" t="s">
        <v>366</v>
      </c>
      <c r="H13" s="300"/>
      <c r="I13" s="282"/>
      <c r="J13" s="221"/>
      <c r="K13" s="222"/>
      <c r="L13" s="15"/>
    </row>
    <row r="14" spans="1:12" hidden="1" x14ac:dyDescent="0.2">
      <c r="A14" s="16">
        <v>1</v>
      </c>
      <c r="B14" s="570" t="s">
        <v>17</v>
      </c>
      <c r="C14" s="571"/>
      <c r="D14" s="19" t="s">
        <v>146</v>
      </c>
      <c r="E14" s="21"/>
      <c r="F14" s="20"/>
      <c r="G14" s="20"/>
      <c r="H14" s="196"/>
      <c r="I14" s="12" t="s">
        <v>22</v>
      </c>
      <c r="J14" s="11" t="s">
        <v>22</v>
      </c>
      <c r="K14" s="195" t="s">
        <v>22</v>
      </c>
      <c r="L14" s="567" t="s">
        <v>19</v>
      </c>
    </row>
    <row r="15" spans="1:12" hidden="1" x14ac:dyDescent="0.2">
      <c r="A15" s="16">
        <v>2</v>
      </c>
      <c r="B15" s="570" t="s">
        <v>20</v>
      </c>
      <c r="C15" s="571"/>
      <c r="D15" s="22" t="s">
        <v>147</v>
      </c>
      <c r="E15" s="47"/>
      <c r="F15" s="10"/>
      <c r="G15" s="10"/>
      <c r="H15" s="19"/>
      <c r="I15" s="12" t="s">
        <v>22</v>
      </c>
      <c r="J15" s="11" t="s">
        <v>22</v>
      </c>
      <c r="K15" s="195" t="s">
        <v>22</v>
      </c>
      <c r="L15" s="569"/>
    </row>
    <row r="16" spans="1:12" hidden="1" x14ac:dyDescent="0.2">
      <c r="A16" s="16">
        <v>9</v>
      </c>
      <c r="B16" s="570" t="s">
        <v>34</v>
      </c>
      <c r="C16" s="571"/>
      <c r="D16" s="19" t="s">
        <v>148</v>
      </c>
      <c r="E16" s="23"/>
      <c r="F16" s="24"/>
      <c r="G16" s="24"/>
      <c r="H16" s="197"/>
      <c r="I16" s="12" t="s">
        <v>22</v>
      </c>
      <c r="J16" s="11" t="s">
        <v>22</v>
      </c>
      <c r="K16" s="195" t="s">
        <v>22</v>
      </c>
      <c r="L16" s="567" t="s">
        <v>39</v>
      </c>
    </row>
    <row r="17" spans="1:12" hidden="1" x14ac:dyDescent="0.2">
      <c r="A17" s="16">
        <v>11</v>
      </c>
      <c r="B17" s="570" t="s">
        <v>37</v>
      </c>
      <c r="C17" s="571"/>
      <c r="D17" s="19" t="s">
        <v>149</v>
      </c>
      <c r="E17" s="12"/>
      <c r="F17" s="11"/>
      <c r="G17" s="11"/>
      <c r="H17" s="195"/>
      <c r="I17" s="12" t="s">
        <v>22</v>
      </c>
      <c r="J17" s="11" t="s">
        <v>22</v>
      </c>
      <c r="K17" s="195" t="s">
        <v>22</v>
      </c>
      <c r="L17" s="569"/>
    </row>
    <row r="18" spans="1:12" x14ac:dyDescent="0.2">
      <c r="A18" s="16">
        <v>21</v>
      </c>
      <c r="B18" s="570" t="s">
        <v>174</v>
      </c>
      <c r="C18" s="571"/>
      <c r="D18" s="19" t="s">
        <v>91</v>
      </c>
      <c r="E18" s="388" t="s">
        <v>151</v>
      </c>
      <c r="F18" s="25" t="s">
        <v>151</v>
      </c>
      <c r="G18" s="25" t="s">
        <v>151</v>
      </c>
      <c r="H18" s="198" t="s">
        <v>151</v>
      </c>
      <c r="I18" s="27" t="s">
        <v>151</v>
      </c>
      <c r="J18" s="25" t="s">
        <v>151</v>
      </c>
      <c r="K18" s="198" t="s">
        <v>151</v>
      </c>
      <c r="L18" s="567" t="s">
        <v>36</v>
      </c>
    </row>
    <row r="19" spans="1:12" x14ac:dyDescent="0.2">
      <c r="A19" s="16">
        <v>22</v>
      </c>
      <c r="B19" s="570" t="s">
        <v>175</v>
      </c>
      <c r="C19" s="571"/>
      <c r="D19" s="19" t="s">
        <v>91</v>
      </c>
      <c r="E19" s="55" t="s">
        <v>124</v>
      </c>
      <c r="F19" s="24" t="s">
        <v>124</v>
      </c>
      <c r="G19" s="24" t="s">
        <v>124</v>
      </c>
      <c r="H19" s="197" t="s">
        <v>124</v>
      </c>
      <c r="I19" s="23" t="s">
        <v>124</v>
      </c>
      <c r="J19" s="24" t="s">
        <v>124</v>
      </c>
      <c r="K19" s="197" t="s">
        <v>124</v>
      </c>
      <c r="L19" s="568"/>
    </row>
    <row r="20" spans="1:12" x14ac:dyDescent="0.2">
      <c r="A20" s="16">
        <v>23</v>
      </c>
      <c r="B20" s="570" t="s">
        <v>176</v>
      </c>
      <c r="C20" s="571"/>
      <c r="D20" s="19" t="s">
        <v>91</v>
      </c>
      <c r="E20" s="55">
        <v>2E-3</v>
      </c>
      <c r="F20" s="24">
        <v>8.0000000000000002E-3</v>
      </c>
      <c r="G20" s="24">
        <v>8.9999999999999993E-3</v>
      </c>
      <c r="H20" s="24">
        <v>2E-3</v>
      </c>
      <c r="I20" s="23">
        <v>8.9999999999999993E-3</v>
      </c>
      <c r="J20" s="24">
        <v>2E-3</v>
      </c>
      <c r="K20" s="197">
        <v>5.1999999999999998E-3</v>
      </c>
      <c r="L20" s="568"/>
    </row>
    <row r="21" spans="1:12" x14ac:dyDescent="0.2">
      <c r="A21" s="16">
        <v>24</v>
      </c>
      <c r="B21" s="570" t="s">
        <v>177</v>
      </c>
      <c r="C21" s="571"/>
      <c r="D21" s="19" t="s">
        <v>91</v>
      </c>
      <c r="E21" s="55" t="s">
        <v>522</v>
      </c>
      <c r="F21" s="24" t="s">
        <v>522</v>
      </c>
      <c r="G21" s="24" t="s">
        <v>522</v>
      </c>
      <c r="H21" s="197" t="s">
        <v>522</v>
      </c>
      <c r="I21" s="23" t="s">
        <v>522</v>
      </c>
      <c r="J21" s="24" t="s">
        <v>522</v>
      </c>
      <c r="K21" s="197" t="s">
        <v>522</v>
      </c>
      <c r="L21" s="568"/>
    </row>
    <row r="22" spans="1:12" x14ac:dyDescent="0.2">
      <c r="A22" s="16">
        <v>25</v>
      </c>
      <c r="B22" s="570" t="s">
        <v>178</v>
      </c>
      <c r="C22" s="571"/>
      <c r="D22" s="19" t="s">
        <v>91</v>
      </c>
      <c r="E22" s="403" t="s">
        <v>141</v>
      </c>
      <c r="F22" s="160" t="s">
        <v>141</v>
      </c>
      <c r="G22" s="160" t="s">
        <v>141</v>
      </c>
      <c r="H22" s="199" t="s">
        <v>141</v>
      </c>
      <c r="I22" s="28" t="s">
        <v>141</v>
      </c>
      <c r="J22" s="160" t="s">
        <v>141</v>
      </c>
      <c r="K22" s="199" t="s">
        <v>141</v>
      </c>
      <c r="L22" s="568"/>
    </row>
    <row r="23" spans="1:12" x14ac:dyDescent="0.2">
      <c r="A23" s="16">
        <v>26</v>
      </c>
      <c r="B23" s="570" t="s">
        <v>179</v>
      </c>
      <c r="C23" s="571"/>
      <c r="D23" s="19" t="s">
        <v>91</v>
      </c>
      <c r="E23" s="55" t="s">
        <v>141</v>
      </c>
      <c r="F23" s="24" t="s">
        <v>141</v>
      </c>
      <c r="G23" s="24" t="s">
        <v>141</v>
      </c>
      <c r="H23" s="197" t="s">
        <v>141</v>
      </c>
      <c r="I23" s="23" t="s">
        <v>141</v>
      </c>
      <c r="J23" s="24" t="s">
        <v>141</v>
      </c>
      <c r="K23" s="197" t="s">
        <v>141</v>
      </c>
      <c r="L23" s="568"/>
    </row>
    <row r="24" spans="1:12" x14ac:dyDescent="0.2">
      <c r="A24" s="16">
        <v>27</v>
      </c>
      <c r="B24" s="570" t="s">
        <v>180</v>
      </c>
      <c r="C24" s="571"/>
      <c r="D24" s="19" t="s">
        <v>91</v>
      </c>
      <c r="E24" s="55">
        <v>2E-3</v>
      </c>
      <c r="F24" s="24">
        <v>8.0000000000000002E-3</v>
      </c>
      <c r="G24" s="24">
        <v>0.01</v>
      </c>
      <c r="H24" s="197">
        <v>2E-3</v>
      </c>
      <c r="I24" s="23">
        <v>0.01</v>
      </c>
      <c r="J24" s="24">
        <v>2E-3</v>
      </c>
      <c r="K24" s="197">
        <v>5.4999999999999997E-3</v>
      </c>
      <c r="L24" s="568"/>
    </row>
    <row r="25" spans="1:12" x14ac:dyDescent="0.2">
      <c r="A25" s="16">
        <v>28</v>
      </c>
      <c r="B25" s="570" t="s">
        <v>181</v>
      </c>
      <c r="C25" s="571"/>
      <c r="D25" s="19" t="s">
        <v>91</v>
      </c>
      <c r="E25" s="55" t="s">
        <v>522</v>
      </c>
      <c r="F25" s="24" t="s">
        <v>522</v>
      </c>
      <c r="G25" s="24">
        <v>3.0000000000000001E-3</v>
      </c>
      <c r="H25" s="197" t="s">
        <v>522</v>
      </c>
      <c r="I25" s="23">
        <v>3.0000000000000001E-3</v>
      </c>
      <c r="J25" s="24" t="s">
        <v>522</v>
      </c>
      <c r="K25" s="197" t="s">
        <v>522</v>
      </c>
      <c r="L25" s="568"/>
    </row>
    <row r="26" spans="1:12" x14ac:dyDescent="0.2">
      <c r="A26" s="16">
        <v>29</v>
      </c>
      <c r="B26" s="570" t="s">
        <v>182</v>
      </c>
      <c r="C26" s="571"/>
      <c r="D26" s="19" t="s">
        <v>91</v>
      </c>
      <c r="E26" s="55" t="s">
        <v>141</v>
      </c>
      <c r="F26" s="24" t="s">
        <v>141</v>
      </c>
      <c r="G26" s="24">
        <v>2E-3</v>
      </c>
      <c r="H26" s="199" t="s">
        <v>141</v>
      </c>
      <c r="I26" s="23">
        <v>2E-3</v>
      </c>
      <c r="J26" s="24" t="s">
        <v>141</v>
      </c>
      <c r="K26" s="197" t="s">
        <v>141</v>
      </c>
      <c r="L26" s="568"/>
    </row>
    <row r="27" spans="1:12" x14ac:dyDescent="0.2">
      <c r="A27" s="16">
        <v>30</v>
      </c>
      <c r="B27" s="570" t="s">
        <v>183</v>
      </c>
      <c r="C27" s="571"/>
      <c r="D27" s="19" t="s">
        <v>91</v>
      </c>
      <c r="E27" s="55" t="s">
        <v>141</v>
      </c>
      <c r="F27" s="24" t="s">
        <v>141</v>
      </c>
      <c r="G27" s="24" t="s">
        <v>141</v>
      </c>
      <c r="H27" s="197" t="s">
        <v>141</v>
      </c>
      <c r="I27" s="28" t="s">
        <v>141</v>
      </c>
      <c r="J27" s="160" t="s">
        <v>141</v>
      </c>
      <c r="K27" s="199" t="s">
        <v>141</v>
      </c>
      <c r="L27" s="568"/>
    </row>
    <row r="28" spans="1:12" x14ac:dyDescent="0.2">
      <c r="A28" s="16">
        <v>31</v>
      </c>
      <c r="B28" s="570" t="s">
        <v>184</v>
      </c>
      <c r="C28" s="571"/>
      <c r="D28" s="19" t="s">
        <v>91</v>
      </c>
      <c r="E28" s="55" t="s">
        <v>165</v>
      </c>
      <c r="F28" s="24" t="s">
        <v>165</v>
      </c>
      <c r="G28" s="24" t="s">
        <v>165</v>
      </c>
      <c r="H28" s="197" t="s">
        <v>165</v>
      </c>
      <c r="I28" s="23" t="s">
        <v>165</v>
      </c>
      <c r="J28" s="24" t="s">
        <v>165</v>
      </c>
      <c r="K28" s="197" t="s">
        <v>165</v>
      </c>
      <c r="L28" s="569"/>
    </row>
    <row r="29" spans="1:12" x14ac:dyDescent="0.2">
      <c r="A29" s="16">
        <v>33</v>
      </c>
      <c r="B29" s="570" t="s">
        <v>185</v>
      </c>
      <c r="C29" s="571"/>
      <c r="D29" s="19" t="s">
        <v>91</v>
      </c>
      <c r="E29" s="388">
        <v>0.15</v>
      </c>
      <c r="F29" s="25">
        <v>0.1</v>
      </c>
      <c r="G29" s="25">
        <v>0.09</v>
      </c>
      <c r="H29" s="198">
        <v>0.12</v>
      </c>
      <c r="I29" s="27">
        <v>0.15</v>
      </c>
      <c r="J29" s="25">
        <v>0.09</v>
      </c>
      <c r="K29" s="198">
        <v>0.12</v>
      </c>
      <c r="L29" s="567" t="s">
        <v>25</v>
      </c>
    </row>
    <row r="30" spans="1:12" x14ac:dyDescent="0.2">
      <c r="A30" s="16">
        <v>34</v>
      </c>
      <c r="B30" s="570" t="s">
        <v>186</v>
      </c>
      <c r="C30" s="571"/>
      <c r="D30" s="19" t="s">
        <v>91</v>
      </c>
      <c r="E30" s="388" t="s">
        <v>502</v>
      </c>
      <c r="F30" s="25" t="s">
        <v>502</v>
      </c>
      <c r="G30" s="25" t="s">
        <v>502</v>
      </c>
      <c r="H30" s="198" t="s">
        <v>502</v>
      </c>
      <c r="I30" s="27" t="s">
        <v>502</v>
      </c>
      <c r="J30" s="25" t="s">
        <v>502</v>
      </c>
      <c r="K30" s="198" t="s">
        <v>502</v>
      </c>
      <c r="L30" s="568"/>
    </row>
    <row r="31" spans="1:12" x14ac:dyDescent="0.2">
      <c r="A31" s="16">
        <v>37</v>
      </c>
      <c r="B31" s="570" t="s">
        <v>187</v>
      </c>
      <c r="C31" s="571"/>
      <c r="D31" s="19" t="s">
        <v>91</v>
      </c>
      <c r="E31" s="55">
        <v>1E-3</v>
      </c>
      <c r="F31" s="24">
        <v>2E-3</v>
      </c>
      <c r="G31" s="24" t="s">
        <v>141</v>
      </c>
      <c r="H31" s="197">
        <v>3.2000000000000001E-2</v>
      </c>
      <c r="I31" s="23">
        <v>3.2000000000000001E-2</v>
      </c>
      <c r="J31" s="24" t="s">
        <v>141</v>
      </c>
      <c r="K31" s="197">
        <v>8.8000000000000005E-3</v>
      </c>
      <c r="L31" s="569"/>
    </row>
    <row r="32" spans="1:12" hidden="1" x14ac:dyDescent="0.2">
      <c r="A32" s="16">
        <v>38</v>
      </c>
      <c r="B32" s="570" t="s">
        <v>188</v>
      </c>
      <c r="C32" s="571"/>
      <c r="D32" s="19" t="s">
        <v>168</v>
      </c>
      <c r="E32" s="350"/>
      <c r="F32" s="11"/>
      <c r="G32" s="20"/>
      <c r="H32" s="196"/>
      <c r="I32" s="12" t="s">
        <v>718</v>
      </c>
      <c r="J32" s="11" t="s">
        <v>718</v>
      </c>
      <c r="K32" s="195" t="s">
        <v>718</v>
      </c>
      <c r="L32" s="304" t="s">
        <v>39</v>
      </c>
    </row>
    <row r="33" spans="1:12" x14ac:dyDescent="0.2">
      <c r="A33" s="58">
        <v>46</v>
      </c>
      <c r="B33" s="570" t="s">
        <v>678</v>
      </c>
      <c r="C33" s="571"/>
      <c r="D33" s="19" t="s">
        <v>91</v>
      </c>
      <c r="E33" s="350" t="s">
        <v>505</v>
      </c>
      <c r="F33" s="11">
        <v>0.4</v>
      </c>
      <c r="G33" s="11">
        <v>0.5</v>
      </c>
      <c r="H33" s="195" t="s">
        <v>505</v>
      </c>
      <c r="I33" s="12">
        <v>0.5</v>
      </c>
      <c r="J33" s="11" t="s">
        <v>505</v>
      </c>
      <c r="K33" s="195" t="s">
        <v>505</v>
      </c>
      <c r="L33" s="567" t="s">
        <v>362</v>
      </c>
    </row>
    <row r="34" spans="1:12" hidden="1" x14ac:dyDescent="0.2">
      <c r="A34" s="16">
        <v>47</v>
      </c>
      <c r="B34" s="570" t="s">
        <v>190</v>
      </c>
      <c r="C34" s="571"/>
      <c r="D34" s="19" t="s">
        <v>170</v>
      </c>
      <c r="E34" s="350"/>
      <c r="F34" s="11"/>
      <c r="G34" s="20"/>
      <c r="H34" s="196" t="s">
        <v>491</v>
      </c>
      <c r="I34" s="21" t="s">
        <v>491</v>
      </c>
      <c r="J34" s="20" t="s">
        <v>491</v>
      </c>
      <c r="K34" s="196" t="s">
        <v>491</v>
      </c>
      <c r="L34" s="568"/>
    </row>
    <row r="35" spans="1:12" hidden="1" x14ac:dyDescent="0.2">
      <c r="A35" s="16">
        <v>48</v>
      </c>
      <c r="B35" s="570" t="s">
        <v>191</v>
      </c>
      <c r="C35" s="571"/>
      <c r="D35" s="19" t="s">
        <v>171</v>
      </c>
      <c r="E35" s="63"/>
      <c r="F35" s="20"/>
      <c r="G35" s="20"/>
      <c r="H35" s="196"/>
      <c r="I35" s="21" t="s">
        <v>657</v>
      </c>
      <c r="J35" s="20" t="s">
        <v>657</v>
      </c>
      <c r="K35" s="196" t="e">
        <v>#VALUE!</v>
      </c>
      <c r="L35" s="568"/>
    </row>
    <row r="36" spans="1:12" hidden="1" x14ac:dyDescent="0.2">
      <c r="A36" s="16">
        <v>49</v>
      </c>
      <c r="B36" s="570" t="s">
        <v>192</v>
      </c>
      <c r="C36" s="571"/>
      <c r="D36" s="19" t="s">
        <v>171</v>
      </c>
      <c r="E36" s="63"/>
      <c r="F36" s="20"/>
      <c r="G36" s="20"/>
      <c r="H36" s="196"/>
      <c r="I36" s="21" t="s">
        <v>657</v>
      </c>
      <c r="J36" s="20" t="s">
        <v>657</v>
      </c>
      <c r="K36" s="196" t="e">
        <v>#VALUE!</v>
      </c>
      <c r="L36" s="568"/>
    </row>
    <row r="37" spans="1:12" x14ac:dyDescent="0.2">
      <c r="A37" s="16">
        <v>50</v>
      </c>
      <c r="B37" s="570" t="s">
        <v>193</v>
      </c>
      <c r="C37" s="571"/>
      <c r="D37" s="19" t="s">
        <v>86</v>
      </c>
      <c r="E37" s="350" t="s">
        <v>494</v>
      </c>
      <c r="F37" s="11" t="s">
        <v>494</v>
      </c>
      <c r="G37" s="11" t="s">
        <v>494</v>
      </c>
      <c r="H37" s="195" t="s">
        <v>494</v>
      </c>
      <c r="I37" s="12" t="s">
        <v>494</v>
      </c>
      <c r="J37" s="11" t="s">
        <v>494</v>
      </c>
      <c r="K37" s="195" t="s">
        <v>494</v>
      </c>
      <c r="L37" s="568"/>
    </row>
    <row r="38" spans="1:12" ht="13.8" thickBot="1" x14ac:dyDescent="0.25">
      <c r="A38" s="59">
        <v>51</v>
      </c>
      <c r="B38" s="668" t="s">
        <v>194</v>
      </c>
      <c r="C38" s="669"/>
      <c r="D38" s="29" t="s">
        <v>86</v>
      </c>
      <c r="E38" s="404">
        <v>0.1</v>
      </c>
      <c r="F38" s="149">
        <v>0.1</v>
      </c>
      <c r="G38" s="30">
        <v>0.1</v>
      </c>
      <c r="H38" s="232">
        <v>0.2</v>
      </c>
      <c r="I38" s="31">
        <v>0.2</v>
      </c>
      <c r="J38" s="149">
        <v>0.1</v>
      </c>
      <c r="K38" s="200">
        <v>0.1</v>
      </c>
      <c r="L38" s="572"/>
    </row>
    <row r="39" spans="1:12" ht="13.8" thickBot="1" x14ac:dyDescent="0.25">
      <c r="A39" s="587" t="s">
        <v>688</v>
      </c>
      <c r="B39" s="588"/>
      <c r="C39" s="588"/>
      <c r="D39" s="589"/>
      <c r="E39" s="315">
        <v>2</v>
      </c>
      <c r="F39" s="316">
        <v>2</v>
      </c>
      <c r="G39" s="316">
        <v>2</v>
      </c>
      <c r="H39" s="560">
        <v>2</v>
      </c>
      <c r="I39" s="2"/>
      <c r="J39" s="249"/>
      <c r="K39" s="249"/>
    </row>
    <row r="40" spans="1:12" x14ac:dyDescent="0.2">
      <c r="A40" s="45"/>
      <c r="B40" s="44" t="s">
        <v>98</v>
      </c>
      <c r="C40" s="62"/>
      <c r="D40" s="62"/>
      <c r="E40" s="62"/>
      <c r="F40" s="62"/>
      <c r="G40" s="62"/>
      <c r="H40" s="62"/>
      <c r="I40" s="2"/>
      <c r="J40" s="45"/>
      <c r="K40" s="2"/>
      <c r="L40" s="45"/>
    </row>
    <row r="41" spans="1:12" x14ac:dyDescent="0.2">
      <c r="B41" s="62"/>
      <c r="C41" s="62"/>
      <c r="D41" s="62"/>
      <c r="E41" s="62"/>
      <c r="F41" s="62"/>
      <c r="G41" s="62"/>
      <c r="H41" s="62"/>
    </row>
  </sheetData>
  <mergeCells count="47">
    <mergeCell ref="A13:C13"/>
    <mergeCell ref="B14:C14"/>
    <mergeCell ref="E3:I3"/>
    <mergeCell ref="A39:D39"/>
    <mergeCell ref="L29:L31"/>
    <mergeCell ref="B30:C30"/>
    <mergeCell ref="B31:C31"/>
    <mergeCell ref="B32:C32"/>
    <mergeCell ref="B33:C33"/>
    <mergeCell ref="B34:C34"/>
    <mergeCell ref="B35:C35"/>
    <mergeCell ref="L33:L38"/>
    <mergeCell ref="B36:C36"/>
    <mergeCell ref="B37:C37"/>
    <mergeCell ref="B29:C29"/>
    <mergeCell ref="B38:C38"/>
    <mergeCell ref="L18:L28"/>
    <mergeCell ref="B19:C19"/>
    <mergeCell ref="B27:C27"/>
    <mergeCell ref="B28:C28"/>
    <mergeCell ref="L16:L17"/>
    <mergeCell ref="B20:C20"/>
    <mergeCell ref="B21:C21"/>
    <mergeCell ref="B22:C22"/>
    <mergeCell ref="B23:C23"/>
    <mergeCell ref="B24:C24"/>
    <mergeCell ref="B16:C16"/>
    <mergeCell ref="B25:C25"/>
    <mergeCell ref="B26:C26"/>
    <mergeCell ref="B18:C18"/>
    <mergeCell ref="B17:C17"/>
    <mergeCell ref="L14:L15"/>
    <mergeCell ref="B15:C15"/>
    <mergeCell ref="A4:B4"/>
    <mergeCell ref="A6:B12"/>
    <mergeCell ref="C6:D6"/>
    <mergeCell ref="K6:K9"/>
    <mergeCell ref="L6:L12"/>
    <mergeCell ref="C7:D7"/>
    <mergeCell ref="C8:D8"/>
    <mergeCell ref="C9:D9"/>
    <mergeCell ref="C10:D10"/>
    <mergeCell ref="C11:D11"/>
    <mergeCell ref="C12:D12"/>
    <mergeCell ref="I6:I9"/>
    <mergeCell ref="E4:I4"/>
    <mergeCell ref="J6:J9"/>
  </mergeCells>
  <phoneticPr fontId="2"/>
  <pageMargins left="0.78740157480314965" right="0.78740157480314965" top="0.78740157480314965" bottom="0.39370078740157483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B61C-ADD5-4D24-B619-CF49023B3263}">
  <sheetPr>
    <pageSetUpPr fitToPage="1"/>
  </sheetPr>
  <dimension ref="A1:T42"/>
  <sheetViews>
    <sheetView zoomScale="90" zoomScaleNormal="90" workbookViewId="0">
      <pane xSplit="4" ySplit="12" topLeftCell="E2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" style="1" customWidth="1"/>
    <col min="20" max="20" width="13.44140625" style="2" customWidth="1"/>
  </cols>
  <sheetData>
    <row r="1" spans="1:20" ht="14.4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03" t="s">
        <v>1</v>
      </c>
      <c r="F3" s="604"/>
      <c r="G3" s="604"/>
      <c r="H3" s="604"/>
      <c r="I3" s="605"/>
      <c r="J3" s="72"/>
      <c r="K3" s="243"/>
      <c r="L3" s="243"/>
      <c r="M3" s="243"/>
      <c r="N3" s="243"/>
      <c r="O3" s="243"/>
      <c r="P3" s="243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144</v>
      </c>
      <c r="D4" s="2"/>
      <c r="E4" s="606" t="s">
        <v>658</v>
      </c>
      <c r="F4" s="607"/>
      <c r="G4" s="607"/>
      <c r="H4" s="607"/>
      <c r="I4" s="608"/>
      <c r="J4" s="73"/>
      <c r="K4" s="74"/>
      <c r="M4" s="74"/>
      <c r="N4" s="74"/>
      <c r="O4" s="74"/>
      <c r="P4" s="74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788" t="s">
        <v>138</v>
      </c>
      <c r="B6" s="789"/>
      <c r="C6" s="794" t="s">
        <v>5</v>
      </c>
      <c r="D6" s="795"/>
      <c r="E6" s="50">
        <v>45756</v>
      </c>
      <c r="F6" s="8">
        <v>45791</v>
      </c>
      <c r="G6" s="8">
        <v>45812</v>
      </c>
      <c r="H6" s="184">
        <v>45846</v>
      </c>
      <c r="I6" s="184">
        <v>45875</v>
      </c>
      <c r="J6" s="184">
        <v>45903</v>
      </c>
      <c r="K6" s="184">
        <v>45937</v>
      </c>
      <c r="L6" s="184">
        <v>45966</v>
      </c>
      <c r="M6" s="184">
        <v>45994</v>
      </c>
      <c r="N6" s="184">
        <v>46029</v>
      </c>
      <c r="O6" s="184">
        <v>46057</v>
      </c>
      <c r="P6" s="184">
        <v>46085</v>
      </c>
      <c r="Q6" s="582" t="s">
        <v>195</v>
      </c>
      <c r="R6" s="579" t="s">
        <v>196</v>
      </c>
      <c r="S6" s="573" t="s">
        <v>197</v>
      </c>
      <c r="T6" s="576" t="s">
        <v>9</v>
      </c>
    </row>
    <row r="7" spans="1:20" x14ac:dyDescent="0.2">
      <c r="A7" s="790"/>
      <c r="B7" s="791"/>
      <c r="C7" s="784" t="s">
        <v>10</v>
      </c>
      <c r="D7" s="785"/>
      <c r="E7" s="51">
        <v>0.46875</v>
      </c>
      <c r="F7" s="9">
        <v>0.40972222222222227</v>
      </c>
      <c r="G7" s="9">
        <v>0.57291666666666663</v>
      </c>
      <c r="H7" s="186">
        <v>0.44097222222222227</v>
      </c>
      <c r="I7" s="186">
        <v>0.41319444444444442</v>
      </c>
      <c r="J7" s="186">
        <v>0.4548611111111111</v>
      </c>
      <c r="K7" s="186">
        <v>0.42708333333333331</v>
      </c>
      <c r="L7" s="186">
        <v>0.4236111111111111</v>
      </c>
      <c r="M7" s="186">
        <v>0.46875</v>
      </c>
      <c r="N7" s="186">
        <v>0.46875</v>
      </c>
      <c r="O7" s="186">
        <v>0.44374999999999998</v>
      </c>
      <c r="P7" s="186">
        <v>0.44791666666666669</v>
      </c>
      <c r="Q7" s="583"/>
      <c r="R7" s="580"/>
      <c r="S7" s="574"/>
      <c r="T7" s="577"/>
    </row>
    <row r="8" spans="1:20" x14ac:dyDescent="0.2">
      <c r="A8" s="790"/>
      <c r="B8" s="791"/>
      <c r="C8" s="784" t="s">
        <v>11</v>
      </c>
      <c r="D8" s="785"/>
      <c r="E8" s="51" t="s">
        <v>655</v>
      </c>
      <c r="F8" s="10" t="s">
        <v>489</v>
      </c>
      <c r="G8" s="9" t="s">
        <v>512</v>
      </c>
      <c r="H8" s="186" t="s">
        <v>654</v>
      </c>
      <c r="I8" s="186" t="s">
        <v>704</v>
      </c>
      <c r="J8" s="186" t="s">
        <v>654</v>
      </c>
      <c r="K8" s="186" t="s">
        <v>655</v>
      </c>
      <c r="L8" s="186" t="s">
        <v>654</v>
      </c>
      <c r="M8" s="186" t="s">
        <v>705</v>
      </c>
      <c r="N8" s="186" t="s">
        <v>551</v>
      </c>
      <c r="O8" s="186" t="s">
        <v>489</v>
      </c>
      <c r="P8" s="186" t="s">
        <v>551</v>
      </c>
      <c r="Q8" s="583"/>
      <c r="R8" s="580"/>
      <c r="S8" s="574"/>
      <c r="T8" s="577"/>
    </row>
    <row r="9" spans="1:20" x14ac:dyDescent="0.2">
      <c r="A9" s="790"/>
      <c r="B9" s="791"/>
      <c r="C9" s="784" t="s">
        <v>12</v>
      </c>
      <c r="D9" s="785"/>
      <c r="E9" s="47" t="s">
        <v>704</v>
      </c>
      <c r="F9" s="10" t="s">
        <v>492</v>
      </c>
      <c r="G9" s="9" t="s">
        <v>489</v>
      </c>
      <c r="H9" s="186" t="s">
        <v>655</v>
      </c>
      <c r="I9" s="186" t="s">
        <v>653</v>
      </c>
      <c r="J9" s="186" t="s">
        <v>706</v>
      </c>
      <c r="K9" s="186" t="s">
        <v>655</v>
      </c>
      <c r="L9" s="186" t="s">
        <v>654</v>
      </c>
      <c r="M9" s="186" t="s">
        <v>707</v>
      </c>
      <c r="N9" s="186" t="s">
        <v>655</v>
      </c>
      <c r="O9" s="186" t="s">
        <v>489</v>
      </c>
      <c r="P9" s="187" t="s">
        <v>551</v>
      </c>
      <c r="Q9" s="584"/>
      <c r="R9" s="581"/>
      <c r="S9" s="575"/>
      <c r="T9" s="577"/>
    </row>
    <row r="10" spans="1:20" x14ac:dyDescent="0.2">
      <c r="A10" s="790"/>
      <c r="B10" s="791"/>
      <c r="C10" s="784" t="s">
        <v>13</v>
      </c>
      <c r="D10" s="785"/>
      <c r="E10" s="12">
        <v>8.6999999999999993</v>
      </c>
      <c r="F10" s="11">
        <v>18.100000000000001</v>
      </c>
      <c r="G10" s="11">
        <v>20</v>
      </c>
      <c r="H10" s="188">
        <v>31</v>
      </c>
      <c r="I10" s="188">
        <v>24.2</v>
      </c>
      <c r="J10" s="188">
        <v>27</v>
      </c>
      <c r="K10" s="188">
        <v>20.6</v>
      </c>
      <c r="L10" s="188">
        <v>11</v>
      </c>
      <c r="M10" s="188">
        <v>7.9</v>
      </c>
      <c r="N10" s="188">
        <v>1.2</v>
      </c>
      <c r="O10" s="188">
        <v>1.5</v>
      </c>
      <c r="P10" s="188">
        <v>2.2000000000000002</v>
      </c>
      <c r="Q10" s="12">
        <f>MAXA(E10:P10)</f>
        <v>31</v>
      </c>
      <c r="R10" s="11">
        <f>MINA(E10:P10)</f>
        <v>1.2</v>
      </c>
      <c r="S10" s="195">
        <f>AVERAGEA(E10:P10)</f>
        <v>14.449999999999998</v>
      </c>
      <c r="T10" s="577"/>
    </row>
    <row r="11" spans="1:20" x14ac:dyDescent="0.2">
      <c r="A11" s="790"/>
      <c r="B11" s="791"/>
      <c r="C11" s="784" t="s">
        <v>14</v>
      </c>
      <c r="D11" s="785"/>
      <c r="E11" s="12">
        <v>6.1</v>
      </c>
      <c r="F11" s="11">
        <v>9.6999999999999993</v>
      </c>
      <c r="G11" s="11">
        <v>13.6</v>
      </c>
      <c r="H11" s="188">
        <v>21.3</v>
      </c>
      <c r="I11" s="188">
        <v>22</v>
      </c>
      <c r="J11" s="188">
        <v>21.7</v>
      </c>
      <c r="K11" s="188">
        <v>18.100000000000001</v>
      </c>
      <c r="L11" s="188">
        <v>12</v>
      </c>
      <c r="M11" s="188">
        <v>8</v>
      </c>
      <c r="N11" s="188">
        <v>4.4000000000000004</v>
      </c>
      <c r="O11" s="188">
        <v>3.3</v>
      </c>
      <c r="P11" s="188">
        <v>4.3</v>
      </c>
      <c r="Q11" s="12">
        <f>MAXA(E11:P11)</f>
        <v>22</v>
      </c>
      <c r="R11" s="11">
        <f>MINA(E11:P11)</f>
        <v>3.3</v>
      </c>
      <c r="S11" s="195">
        <f>AVERAGEA(E11:P11)</f>
        <v>12.04166666666667</v>
      </c>
      <c r="T11" s="577"/>
    </row>
    <row r="12" spans="1:20" ht="13.8" thickBot="1" x14ac:dyDescent="0.25">
      <c r="A12" s="792"/>
      <c r="B12" s="793"/>
      <c r="C12" s="786" t="s">
        <v>677</v>
      </c>
      <c r="D12" s="787"/>
      <c r="E12" s="53">
        <v>0.67</v>
      </c>
      <c r="F12" s="70">
        <v>0.75</v>
      </c>
      <c r="G12" s="70">
        <v>0.7</v>
      </c>
      <c r="H12" s="501">
        <v>0.82</v>
      </c>
      <c r="I12" s="501">
        <v>0.73</v>
      </c>
      <c r="J12" s="501">
        <v>0.78</v>
      </c>
      <c r="K12" s="501">
        <v>0.83</v>
      </c>
      <c r="L12" s="501">
        <v>0.76</v>
      </c>
      <c r="M12" s="501">
        <v>0.64</v>
      </c>
      <c r="N12" s="501">
        <v>0.75</v>
      </c>
      <c r="O12" s="501">
        <v>0.72</v>
      </c>
      <c r="P12" s="205">
        <v>0.67</v>
      </c>
      <c r="Q12" s="27">
        <f>MAXA(E12:P12)</f>
        <v>0.83</v>
      </c>
      <c r="R12" s="25">
        <f>MINA(E12:P12)</f>
        <v>0.64</v>
      </c>
      <c r="S12" s="198">
        <f>AVERAGEA(E12:P12)</f>
        <v>0.73499999999999999</v>
      </c>
      <c r="T12" s="578"/>
    </row>
    <row r="13" spans="1:20" x14ac:dyDescent="0.2">
      <c r="A13" s="592" t="s">
        <v>15</v>
      </c>
      <c r="B13" s="593"/>
      <c r="C13" s="594"/>
      <c r="D13" s="14" t="s">
        <v>16</v>
      </c>
      <c r="E13" s="235"/>
      <c r="F13" s="141"/>
      <c r="G13" s="141"/>
      <c r="H13" s="141"/>
      <c r="I13" s="141"/>
      <c r="J13" s="141" t="s">
        <v>365</v>
      </c>
      <c r="K13" s="141" t="s">
        <v>366</v>
      </c>
      <c r="L13" s="141"/>
      <c r="M13" s="141"/>
      <c r="N13" s="141"/>
      <c r="O13" s="141"/>
      <c r="P13" s="228"/>
      <c r="Q13" s="282"/>
      <c r="R13" s="221"/>
      <c r="S13" s="222"/>
      <c r="T13" s="15"/>
    </row>
    <row r="14" spans="1:20" hidden="1" x14ac:dyDescent="0.2">
      <c r="A14" s="16">
        <v>1</v>
      </c>
      <c r="B14" s="570" t="s">
        <v>17</v>
      </c>
      <c r="C14" s="571"/>
      <c r="D14" s="19" t="s">
        <v>146</v>
      </c>
      <c r="E14" s="12"/>
      <c r="F14" s="11"/>
      <c r="G14" s="11"/>
      <c r="H14" s="188"/>
      <c r="I14" s="208"/>
      <c r="J14" s="208"/>
      <c r="K14" s="208"/>
      <c r="L14" s="208"/>
      <c r="M14" s="208"/>
      <c r="N14" s="208"/>
      <c r="O14" s="208"/>
      <c r="P14" s="208"/>
      <c r="Q14" s="12" t="s">
        <v>22</v>
      </c>
      <c r="R14" s="11" t="s">
        <v>22</v>
      </c>
      <c r="S14" s="195" t="s">
        <v>22</v>
      </c>
      <c r="T14" s="567" t="s">
        <v>19</v>
      </c>
    </row>
    <row r="15" spans="1:20" hidden="1" x14ac:dyDescent="0.2">
      <c r="A15" s="16">
        <v>2</v>
      </c>
      <c r="B15" s="570" t="s">
        <v>20</v>
      </c>
      <c r="C15" s="571"/>
      <c r="D15" s="22" t="s">
        <v>147</v>
      </c>
      <c r="E15" s="12"/>
      <c r="F15" s="11"/>
      <c r="G15" s="11"/>
      <c r="H15" s="188"/>
      <c r="I15" s="208"/>
      <c r="J15" s="208"/>
      <c r="K15" s="208"/>
      <c r="L15" s="208"/>
      <c r="M15" s="208"/>
      <c r="N15" s="208"/>
      <c r="O15" s="208"/>
      <c r="P15" s="208"/>
      <c r="Q15" s="12" t="s">
        <v>22</v>
      </c>
      <c r="R15" s="11" t="s">
        <v>22</v>
      </c>
      <c r="S15" s="195" t="s">
        <v>22</v>
      </c>
      <c r="T15" s="569"/>
    </row>
    <row r="16" spans="1:20" hidden="1" x14ac:dyDescent="0.2">
      <c r="A16" s="16">
        <v>9</v>
      </c>
      <c r="B16" s="570" t="s">
        <v>34</v>
      </c>
      <c r="C16" s="571"/>
      <c r="D16" s="19" t="s">
        <v>148</v>
      </c>
      <c r="E16" s="12"/>
      <c r="F16" s="11"/>
      <c r="G16" s="11"/>
      <c r="H16" s="188"/>
      <c r="I16" s="208"/>
      <c r="J16" s="208"/>
      <c r="K16" s="208"/>
      <c r="L16" s="208"/>
      <c r="M16" s="208"/>
      <c r="N16" s="208"/>
      <c r="O16" s="208"/>
      <c r="P16" s="208"/>
      <c r="Q16" s="12" t="s">
        <v>22</v>
      </c>
      <c r="R16" s="11" t="s">
        <v>22</v>
      </c>
      <c r="S16" s="195" t="s">
        <v>22</v>
      </c>
      <c r="T16" s="567" t="s">
        <v>39</v>
      </c>
    </row>
    <row r="17" spans="1:20" hidden="1" x14ac:dyDescent="0.2">
      <c r="A17" s="16">
        <v>11</v>
      </c>
      <c r="B17" s="570" t="s">
        <v>37</v>
      </c>
      <c r="C17" s="571"/>
      <c r="D17" s="19" t="s">
        <v>149</v>
      </c>
      <c r="E17" s="12"/>
      <c r="F17" s="11"/>
      <c r="G17" s="11"/>
      <c r="H17" s="188"/>
      <c r="I17" s="208"/>
      <c r="J17" s="208"/>
      <c r="K17" s="208"/>
      <c r="L17" s="208"/>
      <c r="M17" s="208"/>
      <c r="N17" s="208"/>
      <c r="O17" s="208"/>
      <c r="P17" s="208"/>
      <c r="Q17" s="12" t="s">
        <v>22</v>
      </c>
      <c r="R17" s="11" t="s">
        <v>22</v>
      </c>
      <c r="S17" s="195" t="s">
        <v>22</v>
      </c>
      <c r="T17" s="569"/>
    </row>
    <row r="18" spans="1:20" x14ac:dyDescent="0.2">
      <c r="A18" s="16">
        <v>21</v>
      </c>
      <c r="B18" s="570" t="s">
        <v>174</v>
      </c>
      <c r="C18" s="571"/>
      <c r="D18" s="19" t="s">
        <v>91</v>
      </c>
      <c r="E18" s="388" t="s">
        <v>151</v>
      </c>
      <c r="F18" s="370"/>
      <c r="G18" s="25"/>
      <c r="H18" s="205" t="s">
        <v>151</v>
      </c>
      <c r="I18" s="396"/>
      <c r="J18" s="205"/>
      <c r="K18" s="205" t="s">
        <v>151</v>
      </c>
      <c r="L18" s="205"/>
      <c r="M18" s="205"/>
      <c r="N18" s="205" t="s">
        <v>151</v>
      </c>
      <c r="O18" s="205"/>
      <c r="P18" s="205"/>
      <c r="Q18" s="27" t="s">
        <v>151</v>
      </c>
      <c r="R18" s="25" t="s">
        <v>151</v>
      </c>
      <c r="S18" s="198" t="s">
        <v>151</v>
      </c>
      <c r="T18" s="567" t="s">
        <v>36</v>
      </c>
    </row>
    <row r="19" spans="1:20" x14ac:dyDescent="0.2">
      <c r="A19" s="16">
        <v>22</v>
      </c>
      <c r="B19" s="570" t="s">
        <v>175</v>
      </c>
      <c r="C19" s="571"/>
      <c r="D19" s="19" t="s">
        <v>91</v>
      </c>
      <c r="E19" s="403" t="s">
        <v>124</v>
      </c>
      <c r="F19" s="378"/>
      <c r="G19" s="20"/>
      <c r="H19" s="190" t="s">
        <v>124</v>
      </c>
      <c r="I19" s="398"/>
      <c r="J19" s="190"/>
      <c r="K19" s="190" t="s">
        <v>124</v>
      </c>
      <c r="L19" s="190"/>
      <c r="M19" s="190"/>
      <c r="N19" s="190" t="s">
        <v>124</v>
      </c>
      <c r="O19" s="190"/>
      <c r="P19" s="191"/>
      <c r="Q19" s="23" t="s">
        <v>124</v>
      </c>
      <c r="R19" s="24" t="s">
        <v>124</v>
      </c>
      <c r="S19" s="197" t="s">
        <v>124</v>
      </c>
      <c r="T19" s="568"/>
    </row>
    <row r="20" spans="1:20" x14ac:dyDescent="0.2">
      <c r="A20" s="16">
        <v>23</v>
      </c>
      <c r="B20" s="570" t="s">
        <v>176</v>
      </c>
      <c r="C20" s="571"/>
      <c r="D20" s="19" t="s">
        <v>91</v>
      </c>
      <c r="E20" s="55">
        <v>3.0000000000000001E-3</v>
      </c>
      <c r="F20" s="359"/>
      <c r="G20" s="24"/>
      <c r="H20" s="24">
        <v>1.0999999999999999E-2</v>
      </c>
      <c r="I20" s="359"/>
      <c r="J20" s="24"/>
      <c r="K20" s="24">
        <v>1.0999999999999999E-2</v>
      </c>
      <c r="L20" s="24"/>
      <c r="M20" s="24"/>
      <c r="N20" s="24">
        <v>3.0000000000000001E-3</v>
      </c>
      <c r="O20" s="24"/>
      <c r="P20" s="24"/>
      <c r="Q20" s="23">
        <v>1.0999999999999999E-2</v>
      </c>
      <c r="R20" s="24">
        <v>3.0000000000000001E-3</v>
      </c>
      <c r="S20" s="197">
        <v>7.0000000000000001E-3</v>
      </c>
      <c r="T20" s="568"/>
    </row>
    <row r="21" spans="1:20" x14ac:dyDescent="0.2">
      <c r="A21" s="16">
        <v>24</v>
      </c>
      <c r="B21" s="570" t="s">
        <v>177</v>
      </c>
      <c r="C21" s="571"/>
      <c r="D21" s="19" t="s">
        <v>91</v>
      </c>
      <c r="E21" s="55" t="s">
        <v>522</v>
      </c>
      <c r="F21" s="359"/>
      <c r="G21" s="24"/>
      <c r="H21" s="191">
        <v>6.0000000000000001E-3</v>
      </c>
      <c r="I21" s="395"/>
      <c r="J21" s="191"/>
      <c r="K21" s="191">
        <v>6.0000000000000001E-3</v>
      </c>
      <c r="L21" s="191"/>
      <c r="M21" s="191"/>
      <c r="N21" s="191" t="s">
        <v>522</v>
      </c>
      <c r="O21" s="191"/>
      <c r="P21" s="191"/>
      <c r="Q21" s="23">
        <v>6.0000000000000001E-3</v>
      </c>
      <c r="R21" s="24" t="s">
        <v>522</v>
      </c>
      <c r="S21" s="197">
        <v>3.0000000000000001E-3</v>
      </c>
      <c r="T21" s="568"/>
    </row>
    <row r="22" spans="1:20" x14ac:dyDescent="0.2">
      <c r="A22" s="16">
        <v>25</v>
      </c>
      <c r="B22" s="570" t="s">
        <v>178</v>
      </c>
      <c r="C22" s="571"/>
      <c r="D22" s="19" t="s">
        <v>91</v>
      </c>
      <c r="E22" s="403" t="s">
        <v>141</v>
      </c>
      <c r="F22" s="378"/>
      <c r="G22" s="160"/>
      <c r="H22" s="192" t="s">
        <v>141</v>
      </c>
      <c r="I22" s="394"/>
      <c r="J22" s="192"/>
      <c r="K22" s="192" t="s">
        <v>141</v>
      </c>
      <c r="L22" s="192"/>
      <c r="M22" s="192"/>
      <c r="N22" s="192" t="s">
        <v>141</v>
      </c>
      <c r="O22" s="192"/>
      <c r="P22" s="192"/>
      <c r="Q22" s="28" t="s">
        <v>141</v>
      </c>
      <c r="R22" s="160" t="s">
        <v>141</v>
      </c>
      <c r="S22" s="199" t="s">
        <v>141</v>
      </c>
      <c r="T22" s="568"/>
    </row>
    <row r="23" spans="1:20" x14ac:dyDescent="0.2">
      <c r="A23" s="16">
        <v>26</v>
      </c>
      <c r="B23" s="570" t="s">
        <v>179</v>
      </c>
      <c r="C23" s="571"/>
      <c r="D23" s="19" t="s">
        <v>91</v>
      </c>
      <c r="E23" s="55" t="s">
        <v>141</v>
      </c>
      <c r="F23" s="359"/>
      <c r="G23" s="20"/>
      <c r="H23" s="190" t="s">
        <v>141</v>
      </c>
      <c r="I23" s="398"/>
      <c r="J23" s="190"/>
      <c r="K23" s="190" t="s">
        <v>141</v>
      </c>
      <c r="L23" s="190"/>
      <c r="M23" s="190"/>
      <c r="N23" s="190" t="s">
        <v>141</v>
      </c>
      <c r="O23" s="190"/>
      <c r="P23" s="191"/>
      <c r="Q23" s="23" t="s">
        <v>141</v>
      </c>
      <c r="R23" s="24" t="s">
        <v>141</v>
      </c>
      <c r="S23" s="197" t="s">
        <v>141</v>
      </c>
      <c r="T23" s="568"/>
    </row>
    <row r="24" spans="1:20" x14ac:dyDescent="0.2">
      <c r="A24" s="16">
        <v>27</v>
      </c>
      <c r="B24" s="570" t="s">
        <v>180</v>
      </c>
      <c r="C24" s="571"/>
      <c r="D24" s="19" t="s">
        <v>91</v>
      </c>
      <c r="E24" s="55">
        <v>4.0000000000000001E-3</v>
      </c>
      <c r="F24" s="359"/>
      <c r="G24" s="24"/>
      <c r="H24" s="191">
        <v>1.2999999999999999E-2</v>
      </c>
      <c r="I24" s="395"/>
      <c r="J24" s="191"/>
      <c r="K24" s="191">
        <v>1.2999999999999999E-2</v>
      </c>
      <c r="L24" s="191"/>
      <c r="M24" s="191"/>
      <c r="N24" s="191">
        <v>4.0000000000000001E-3</v>
      </c>
      <c r="O24" s="191"/>
      <c r="P24" s="191"/>
      <c r="Q24" s="23">
        <v>1.2999999999999999E-2</v>
      </c>
      <c r="R24" s="24">
        <v>4.0000000000000001E-3</v>
      </c>
      <c r="S24" s="197">
        <v>8.0000000000000002E-3</v>
      </c>
      <c r="T24" s="568"/>
    </row>
    <row r="25" spans="1:20" x14ac:dyDescent="0.2">
      <c r="A25" s="16">
        <v>28</v>
      </c>
      <c r="B25" s="570" t="s">
        <v>181</v>
      </c>
      <c r="C25" s="571"/>
      <c r="D25" s="19" t="s">
        <v>91</v>
      </c>
      <c r="E25" s="55" t="s">
        <v>522</v>
      </c>
      <c r="F25" s="359"/>
      <c r="G25" s="24"/>
      <c r="H25" s="191">
        <v>4.0000000000000001E-3</v>
      </c>
      <c r="I25" s="395"/>
      <c r="J25" s="191"/>
      <c r="K25" s="191">
        <v>5.0000000000000001E-3</v>
      </c>
      <c r="L25" s="191"/>
      <c r="M25" s="191"/>
      <c r="N25" s="191" t="s">
        <v>522</v>
      </c>
      <c r="O25" s="191"/>
      <c r="P25" s="191"/>
      <c r="Q25" s="23">
        <v>5.0000000000000001E-3</v>
      </c>
      <c r="R25" s="24" t="s">
        <v>522</v>
      </c>
      <c r="S25" s="197" t="s">
        <v>522</v>
      </c>
      <c r="T25" s="568"/>
    </row>
    <row r="26" spans="1:20" x14ac:dyDescent="0.2">
      <c r="A26" s="16">
        <v>29</v>
      </c>
      <c r="B26" s="570" t="s">
        <v>182</v>
      </c>
      <c r="C26" s="571"/>
      <c r="D26" s="19" t="s">
        <v>91</v>
      </c>
      <c r="E26" s="55">
        <v>1E-3</v>
      </c>
      <c r="F26" s="359"/>
      <c r="G26" s="24"/>
      <c r="H26" s="191">
        <v>2E-3</v>
      </c>
      <c r="I26" s="395"/>
      <c r="J26" s="191"/>
      <c r="K26" s="191">
        <v>2E-3</v>
      </c>
      <c r="L26" s="191"/>
      <c r="M26" s="191"/>
      <c r="N26" s="191">
        <v>1E-3</v>
      </c>
      <c r="O26" s="191"/>
      <c r="P26" s="191"/>
      <c r="Q26" s="23">
        <v>2E-3</v>
      </c>
      <c r="R26" s="24">
        <v>1E-3</v>
      </c>
      <c r="S26" s="197">
        <v>2E-3</v>
      </c>
      <c r="T26" s="568"/>
    </row>
    <row r="27" spans="1:20" x14ac:dyDescent="0.2">
      <c r="A27" s="16">
        <v>30</v>
      </c>
      <c r="B27" s="570" t="s">
        <v>183</v>
      </c>
      <c r="C27" s="571"/>
      <c r="D27" s="19" t="s">
        <v>91</v>
      </c>
      <c r="E27" s="55" t="s">
        <v>141</v>
      </c>
      <c r="F27" s="359"/>
      <c r="G27" s="24"/>
      <c r="H27" s="191" t="s">
        <v>141</v>
      </c>
      <c r="I27" s="395"/>
      <c r="J27" s="191"/>
      <c r="K27" s="191" t="s">
        <v>141</v>
      </c>
      <c r="L27" s="191"/>
      <c r="M27" s="191"/>
      <c r="N27" s="191" t="s">
        <v>141</v>
      </c>
      <c r="O27" s="191"/>
      <c r="P27" s="192"/>
      <c r="Q27" s="28" t="s">
        <v>141</v>
      </c>
      <c r="R27" s="160" t="s">
        <v>141</v>
      </c>
      <c r="S27" s="199" t="s">
        <v>141</v>
      </c>
      <c r="T27" s="568"/>
    </row>
    <row r="28" spans="1:20" x14ac:dyDescent="0.2">
      <c r="A28" s="16">
        <v>31</v>
      </c>
      <c r="B28" s="570" t="s">
        <v>184</v>
      </c>
      <c r="C28" s="571"/>
      <c r="D28" s="19" t="s">
        <v>91</v>
      </c>
      <c r="E28" s="55" t="s">
        <v>165</v>
      </c>
      <c r="F28" s="359"/>
      <c r="G28" s="20"/>
      <c r="H28" s="190" t="s">
        <v>165</v>
      </c>
      <c r="I28" s="398"/>
      <c r="J28" s="190"/>
      <c r="K28" s="190" t="s">
        <v>165</v>
      </c>
      <c r="L28" s="190"/>
      <c r="M28" s="190"/>
      <c r="N28" s="190" t="s">
        <v>165</v>
      </c>
      <c r="O28" s="190"/>
      <c r="P28" s="191"/>
      <c r="Q28" s="23" t="s">
        <v>165</v>
      </c>
      <c r="R28" s="24" t="s">
        <v>165</v>
      </c>
      <c r="S28" s="197" t="s">
        <v>165</v>
      </c>
      <c r="T28" s="569"/>
    </row>
    <row r="29" spans="1:20" x14ac:dyDescent="0.2">
      <c r="A29" s="16">
        <v>33</v>
      </c>
      <c r="B29" s="570" t="s">
        <v>185</v>
      </c>
      <c r="C29" s="571"/>
      <c r="D29" s="19" t="s">
        <v>91</v>
      </c>
      <c r="E29" s="388" t="s">
        <v>502</v>
      </c>
      <c r="F29" s="370"/>
      <c r="G29" s="25"/>
      <c r="H29" s="205">
        <v>0.02</v>
      </c>
      <c r="I29" s="396"/>
      <c r="J29" s="205"/>
      <c r="K29" s="205">
        <v>0.02</v>
      </c>
      <c r="L29" s="205"/>
      <c r="M29" s="205"/>
      <c r="N29" s="205" t="s">
        <v>502</v>
      </c>
      <c r="O29" s="205"/>
      <c r="P29" s="205"/>
      <c r="Q29" s="27">
        <v>0.02</v>
      </c>
      <c r="R29" s="25" t="s">
        <v>502</v>
      </c>
      <c r="S29" s="198">
        <v>0.01</v>
      </c>
      <c r="T29" s="567" t="s">
        <v>25</v>
      </c>
    </row>
    <row r="30" spans="1:20" x14ac:dyDescent="0.2">
      <c r="A30" s="16">
        <v>34</v>
      </c>
      <c r="B30" s="570" t="s">
        <v>186</v>
      </c>
      <c r="C30" s="571"/>
      <c r="D30" s="19" t="s">
        <v>91</v>
      </c>
      <c r="E30" s="388" t="s">
        <v>502</v>
      </c>
      <c r="F30" s="370"/>
      <c r="G30" s="20"/>
      <c r="H30" s="190" t="s">
        <v>502</v>
      </c>
      <c r="I30" s="398"/>
      <c r="J30" s="190"/>
      <c r="K30" s="190" t="s">
        <v>502</v>
      </c>
      <c r="L30" s="190"/>
      <c r="M30" s="190"/>
      <c r="N30" s="190" t="s">
        <v>502</v>
      </c>
      <c r="O30" s="190"/>
      <c r="P30" s="205"/>
      <c r="Q30" s="27" t="s">
        <v>502</v>
      </c>
      <c r="R30" s="25" t="s">
        <v>502</v>
      </c>
      <c r="S30" s="198" t="s">
        <v>502</v>
      </c>
      <c r="T30" s="568"/>
    </row>
    <row r="31" spans="1:20" x14ac:dyDescent="0.2">
      <c r="A31" s="16">
        <v>37</v>
      </c>
      <c r="B31" s="570" t="s">
        <v>187</v>
      </c>
      <c r="C31" s="571"/>
      <c r="D31" s="19" t="s">
        <v>91</v>
      </c>
      <c r="E31" s="55" t="s">
        <v>141</v>
      </c>
      <c r="F31" s="359"/>
      <c r="G31" s="20"/>
      <c r="H31" s="190" t="s">
        <v>141</v>
      </c>
      <c r="I31" s="398"/>
      <c r="J31" s="190"/>
      <c r="K31" s="190" t="s">
        <v>141</v>
      </c>
      <c r="L31" s="190"/>
      <c r="M31" s="190"/>
      <c r="N31" s="190" t="s">
        <v>141</v>
      </c>
      <c r="O31" s="190"/>
      <c r="P31" s="191"/>
      <c r="Q31" s="23" t="s">
        <v>141</v>
      </c>
      <c r="R31" s="24" t="s">
        <v>141</v>
      </c>
      <c r="S31" s="197" t="s">
        <v>141</v>
      </c>
      <c r="T31" s="569"/>
    </row>
    <row r="32" spans="1:20" ht="13.5" hidden="1" customHeight="1" x14ac:dyDescent="0.2">
      <c r="A32" s="16">
        <v>38</v>
      </c>
      <c r="B32" s="570" t="s">
        <v>188</v>
      </c>
      <c r="C32" s="571"/>
      <c r="D32" s="19" t="s">
        <v>168</v>
      </c>
      <c r="E32" s="350"/>
      <c r="F32" s="369"/>
      <c r="G32" s="20"/>
      <c r="H32" s="190">
        <v>0</v>
      </c>
      <c r="I32" s="398"/>
      <c r="J32" s="190"/>
      <c r="K32" s="190"/>
      <c r="L32" s="190"/>
      <c r="M32" s="190"/>
      <c r="N32" s="190" t="s">
        <v>718</v>
      </c>
      <c r="O32" s="190"/>
      <c r="P32" s="188"/>
      <c r="Q32" s="12" t="s">
        <v>717</v>
      </c>
      <c r="R32" s="11" t="s">
        <v>717</v>
      </c>
      <c r="S32" s="195" t="s">
        <v>718</v>
      </c>
      <c r="T32" s="304" t="s">
        <v>39</v>
      </c>
    </row>
    <row r="33" spans="1:20" x14ac:dyDescent="0.2">
      <c r="A33" s="16">
        <v>42</v>
      </c>
      <c r="B33" s="570" t="s">
        <v>76</v>
      </c>
      <c r="C33" s="571"/>
      <c r="D33" s="19" t="s">
        <v>24</v>
      </c>
      <c r="E33" s="69" t="s">
        <v>142</v>
      </c>
      <c r="F33" s="11" t="s">
        <v>142</v>
      </c>
      <c r="G33" s="152" t="s">
        <v>142</v>
      </c>
      <c r="H33" s="152" t="s">
        <v>142</v>
      </c>
      <c r="I33" s="214" t="s">
        <v>142</v>
      </c>
      <c r="J33" s="214" t="s">
        <v>142</v>
      </c>
      <c r="K33" s="214" t="s">
        <v>142</v>
      </c>
      <c r="L33" s="188" t="s">
        <v>142</v>
      </c>
      <c r="M33" s="188" t="s">
        <v>142</v>
      </c>
      <c r="N33" s="214" t="s">
        <v>142</v>
      </c>
      <c r="O33" s="214" t="s">
        <v>142</v>
      </c>
      <c r="P33" s="188" t="s">
        <v>142</v>
      </c>
      <c r="Q33" s="71" t="s">
        <v>142</v>
      </c>
      <c r="R33" s="152" t="s">
        <v>142</v>
      </c>
      <c r="S33" s="230" t="s">
        <v>142</v>
      </c>
      <c r="T33" s="567" t="s">
        <v>650</v>
      </c>
    </row>
    <row r="34" spans="1:20" ht="13.5" customHeight="1" x14ac:dyDescent="0.2">
      <c r="A34" s="16">
        <v>43</v>
      </c>
      <c r="B34" s="570" t="s">
        <v>77</v>
      </c>
      <c r="C34" s="571"/>
      <c r="D34" s="19" t="s">
        <v>24</v>
      </c>
      <c r="E34" s="350" t="s">
        <v>142</v>
      </c>
      <c r="F34" s="11" t="s">
        <v>142</v>
      </c>
      <c r="G34" s="11" t="s">
        <v>142</v>
      </c>
      <c r="H34" s="11" t="s">
        <v>142</v>
      </c>
      <c r="I34" s="188" t="s">
        <v>142</v>
      </c>
      <c r="J34" s="188" t="s">
        <v>142</v>
      </c>
      <c r="K34" s="188" t="s">
        <v>142</v>
      </c>
      <c r="L34" s="188" t="s">
        <v>142</v>
      </c>
      <c r="M34" s="188" t="s">
        <v>142</v>
      </c>
      <c r="N34" s="188" t="s">
        <v>142</v>
      </c>
      <c r="O34" s="188" t="s">
        <v>142</v>
      </c>
      <c r="P34" s="188" t="s">
        <v>142</v>
      </c>
      <c r="Q34" s="27" t="s">
        <v>142</v>
      </c>
      <c r="R34" s="25" t="s">
        <v>142</v>
      </c>
      <c r="S34" s="198" t="s">
        <v>142</v>
      </c>
      <c r="T34" s="569"/>
    </row>
    <row r="35" spans="1:20" ht="13.5" customHeight="1" x14ac:dyDescent="0.2">
      <c r="A35" s="58">
        <v>46</v>
      </c>
      <c r="B35" s="570" t="s">
        <v>189</v>
      </c>
      <c r="C35" s="571"/>
      <c r="D35" s="19" t="s">
        <v>91</v>
      </c>
      <c r="E35" s="350" t="s">
        <v>505</v>
      </c>
      <c r="F35" s="369"/>
      <c r="G35" s="11"/>
      <c r="H35" s="188">
        <v>0.4</v>
      </c>
      <c r="I35" s="397"/>
      <c r="J35" s="188"/>
      <c r="K35" s="188">
        <v>0.5</v>
      </c>
      <c r="L35" s="188"/>
      <c r="M35" s="188"/>
      <c r="N35" s="188" t="s">
        <v>505</v>
      </c>
      <c r="O35" s="188"/>
      <c r="P35" s="188"/>
      <c r="Q35" s="12">
        <v>0.5</v>
      </c>
      <c r="R35" s="11" t="s">
        <v>505</v>
      </c>
      <c r="S35" s="195" t="s">
        <v>505</v>
      </c>
      <c r="T35" s="567" t="s">
        <v>362</v>
      </c>
    </row>
    <row r="36" spans="1:20" ht="13.5" hidden="1" customHeight="1" x14ac:dyDescent="0.2">
      <c r="A36" s="16">
        <v>47</v>
      </c>
      <c r="B36" s="570" t="s">
        <v>190</v>
      </c>
      <c r="C36" s="571"/>
      <c r="D36" s="19" t="s">
        <v>170</v>
      </c>
      <c r="E36" s="350"/>
      <c r="F36" s="369"/>
      <c r="G36" s="20"/>
      <c r="H36" s="190"/>
      <c r="I36" s="398"/>
      <c r="J36" s="190"/>
      <c r="K36" s="190"/>
      <c r="L36" s="190"/>
      <c r="M36" s="190"/>
      <c r="N36" s="190" t="s">
        <v>491</v>
      </c>
      <c r="O36" s="190"/>
      <c r="P36" s="188"/>
      <c r="Q36" s="21" t="s">
        <v>717</v>
      </c>
      <c r="R36" s="20" t="s">
        <v>717</v>
      </c>
      <c r="S36" s="196" t="s">
        <v>491</v>
      </c>
      <c r="T36" s="568"/>
    </row>
    <row r="37" spans="1:20" hidden="1" x14ac:dyDescent="0.2">
      <c r="A37" s="16">
        <v>48</v>
      </c>
      <c r="B37" s="570" t="s">
        <v>191</v>
      </c>
      <c r="C37" s="571"/>
      <c r="D37" s="19" t="s">
        <v>171</v>
      </c>
      <c r="E37" s="63"/>
      <c r="F37" s="368"/>
      <c r="G37" s="20"/>
      <c r="H37" s="190"/>
      <c r="I37" s="398"/>
      <c r="J37" s="190"/>
      <c r="K37" s="190"/>
      <c r="L37" s="190"/>
      <c r="M37" s="190"/>
      <c r="N37" s="190" t="s">
        <v>722</v>
      </c>
      <c r="O37" s="190"/>
      <c r="P37" s="190"/>
      <c r="Q37" s="21" t="s">
        <v>717</v>
      </c>
      <c r="R37" s="20" t="s">
        <v>717</v>
      </c>
      <c r="S37" s="196" t="e">
        <v>#VALUE!</v>
      </c>
      <c r="T37" s="568"/>
    </row>
    <row r="38" spans="1:20" hidden="1" x14ac:dyDescent="0.2">
      <c r="A38" s="16">
        <v>49</v>
      </c>
      <c r="B38" s="570" t="s">
        <v>192</v>
      </c>
      <c r="C38" s="571"/>
      <c r="D38" s="19" t="s">
        <v>171</v>
      </c>
      <c r="E38" s="63"/>
      <c r="F38" s="368"/>
      <c r="G38" s="20"/>
      <c r="H38" s="190"/>
      <c r="I38" s="398"/>
      <c r="J38" s="190"/>
      <c r="K38" s="190"/>
      <c r="L38" s="190"/>
      <c r="M38" s="190"/>
      <c r="N38" s="190"/>
      <c r="O38" s="190"/>
      <c r="P38" s="190"/>
      <c r="Q38" s="21" t="s">
        <v>717</v>
      </c>
      <c r="R38" s="20" t="s">
        <v>717</v>
      </c>
      <c r="S38" s="196" t="e">
        <v>#VALUE!</v>
      </c>
      <c r="T38" s="568"/>
    </row>
    <row r="39" spans="1:20" x14ac:dyDescent="0.2">
      <c r="A39" s="16">
        <v>50</v>
      </c>
      <c r="B39" s="570" t="s">
        <v>193</v>
      </c>
      <c r="C39" s="571"/>
      <c r="D39" s="19" t="s">
        <v>86</v>
      </c>
      <c r="E39" s="350" t="s">
        <v>494</v>
      </c>
      <c r="F39" s="369"/>
      <c r="G39" s="20"/>
      <c r="H39" s="190" t="s">
        <v>494</v>
      </c>
      <c r="I39" s="398"/>
      <c r="J39" s="190"/>
      <c r="K39" s="190" t="s">
        <v>494</v>
      </c>
      <c r="L39" s="190"/>
      <c r="M39" s="190"/>
      <c r="N39" s="190" t="s">
        <v>494</v>
      </c>
      <c r="O39" s="190"/>
      <c r="P39" s="188"/>
      <c r="Q39" s="12" t="s">
        <v>494</v>
      </c>
      <c r="R39" s="11" t="s">
        <v>494</v>
      </c>
      <c r="S39" s="195" t="s">
        <v>494</v>
      </c>
      <c r="T39" s="568"/>
    </row>
    <row r="40" spans="1:20" ht="13.8" thickBot="1" x14ac:dyDescent="0.25">
      <c r="A40" s="59">
        <v>51</v>
      </c>
      <c r="B40" s="590" t="s">
        <v>194</v>
      </c>
      <c r="C40" s="591"/>
      <c r="D40" s="29" t="s">
        <v>86</v>
      </c>
      <c r="E40" s="404" t="s">
        <v>491</v>
      </c>
      <c r="F40" s="372"/>
      <c r="G40" s="20"/>
      <c r="H40" s="502" t="s">
        <v>491</v>
      </c>
      <c r="I40" s="503"/>
      <c r="J40" s="502"/>
      <c r="K40" s="502" t="s">
        <v>491</v>
      </c>
      <c r="L40" s="502"/>
      <c r="M40" s="502"/>
      <c r="N40" s="502" t="s">
        <v>491</v>
      </c>
      <c r="O40" s="502"/>
      <c r="P40" s="281"/>
      <c r="Q40" s="31" t="s">
        <v>491</v>
      </c>
      <c r="R40" s="149" t="s">
        <v>491</v>
      </c>
      <c r="S40" s="200" t="s">
        <v>491</v>
      </c>
      <c r="T40" s="572"/>
    </row>
    <row r="41" spans="1:20" ht="13.8" thickBot="1" x14ac:dyDescent="0.25">
      <c r="A41" s="587" t="s">
        <v>688</v>
      </c>
      <c r="B41" s="588"/>
      <c r="C41" s="588"/>
      <c r="D41" s="589"/>
      <c r="E41" s="315">
        <v>2</v>
      </c>
      <c r="F41" s="316">
        <v>2</v>
      </c>
      <c r="G41" s="316">
        <v>2</v>
      </c>
      <c r="H41" s="504">
        <v>2</v>
      </c>
      <c r="I41" s="504">
        <v>2</v>
      </c>
      <c r="J41" s="504">
        <v>2</v>
      </c>
      <c r="K41" s="504">
        <v>2</v>
      </c>
      <c r="L41" s="504">
        <v>2</v>
      </c>
      <c r="M41" s="504">
        <v>2</v>
      </c>
      <c r="N41" s="504">
        <v>2</v>
      </c>
      <c r="O41" s="504">
        <v>2</v>
      </c>
      <c r="P41" s="560">
        <v>2</v>
      </c>
      <c r="Q41" s="2"/>
    </row>
    <row r="42" spans="1:20" x14ac:dyDescent="0.2">
      <c r="A42" s="45"/>
      <c r="B42" s="44" t="s">
        <v>98</v>
      </c>
      <c r="C42" s="62"/>
      <c r="D42" s="62"/>
    </row>
  </sheetData>
  <mergeCells count="50">
    <mergeCell ref="A41:D41"/>
    <mergeCell ref="B32:C32"/>
    <mergeCell ref="B33:C33"/>
    <mergeCell ref="T33:T34"/>
    <mergeCell ref="B34:C34"/>
    <mergeCell ref="B35:C35"/>
    <mergeCell ref="T35:T40"/>
    <mergeCell ref="B36:C36"/>
    <mergeCell ref="B37:C37"/>
    <mergeCell ref="B38:C38"/>
    <mergeCell ref="B39:C39"/>
    <mergeCell ref="B29:C29"/>
    <mergeCell ref="T29:T31"/>
    <mergeCell ref="B30:C30"/>
    <mergeCell ref="B31:C31"/>
    <mergeCell ref="B40:C40"/>
    <mergeCell ref="B18:C18"/>
    <mergeCell ref="T18:T2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13:C13"/>
    <mergeCell ref="B14:C14"/>
    <mergeCell ref="T14:T15"/>
    <mergeCell ref="B15:C15"/>
    <mergeCell ref="B16:C16"/>
    <mergeCell ref="T16:T17"/>
    <mergeCell ref="B17:C17"/>
    <mergeCell ref="R6:R9"/>
    <mergeCell ref="S6:S9"/>
    <mergeCell ref="T6:T12"/>
    <mergeCell ref="C7:D7"/>
    <mergeCell ref="C8:D8"/>
    <mergeCell ref="C9:D9"/>
    <mergeCell ref="C10:D10"/>
    <mergeCell ref="C11:D11"/>
    <mergeCell ref="C12:D12"/>
    <mergeCell ref="Q6:Q9"/>
    <mergeCell ref="A4:B4"/>
    <mergeCell ref="A6:B12"/>
    <mergeCell ref="C6:D6"/>
    <mergeCell ref="E3:I3"/>
    <mergeCell ref="E4:I4"/>
  </mergeCells>
  <phoneticPr fontId="2"/>
  <pageMargins left="0.78740157480314965" right="0.78740157480314965" top="0.78740157480314965" bottom="0.39370078740157483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T69"/>
  <sheetViews>
    <sheetView zoomScale="90" zoomScaleNormal="90" workbookViewId="0">
      <pane xSplit="4" ySplit="9" topLeftCell="E10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.33203125" style="1" customWidth="1"/>
    <col min="20" max="20" width="13.44140625" style="2" customWidth="1"/>
  </cols>
  <sheetData>
    <row r="1" spans="1:20" ht="14.4" x14ac:dyDescent="0.2">
      <c r="B1" s="73" t="str">
        <f>羽黒川!B1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" t="s">
        <v>0</v>
      </c>
      <c r="F3" s="661" t="s">
        <v>1</v>
      </c>
      <c r="G3" s="604"/>
      <c r="H3" s="605"/>
      <c r="I3" s="72"/>
      <c r="J3" s="72"/>
      <c r="K3" s="72"/>
      <c r="L3" s="72"/>
      <c r="M3" s="72"/>
      <c r="N3" s="72"/>
      <c r="O3" s="72"/>
      <c r="P3" s="7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672</v>
      </c>
      <c r="D4" s="2"/>
      <c r="E4" s="7">
        <v>1</v>
      </c>
      <c r="F4" s="662" t="s">
        <v>671</v>
      </c>
      <c r="G4" s="607"/>
      <c r="H4" s="608"/>
      <c r="I4" s="73"/>
      <c r="J4" s="73"/>
      <c r="K4" s="73"/>
      <c r="L4" s="73"/>
      <c r="M4" s="73"/>
      <c r="N4" s="73"/>
      <c r="O4" s="73"/>
      <c r="P4" s="73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ht="13.5" customHeight="1" x14ac:dyDescent="0.2">
      <c r="A6" s="597" t="s">
        <v>138</v>
      </c>
      <c r="B6" s="598"/>
      <c r="C6" s="601" t="s">
        <v>199</v>
      </c>
      <c r="D6" s="602"/>
      <c r="E6" s="50" t="s">
        <v>546</v>
      </c>
      <c r="F6" s="8" t="s">
        <v>547</v>
      </c>
      <c r="G6" s="8" t="s">
        <v>546</v>
      </c>
      <c r="H6" s="8" t="s">
        <v>547</v>
      </c>
      <c r="I6" s="8" t="s">
        <v>547</v>
      </c>
      <c r="J6" s="8" t="s">
        <v>546</v>
      </c>
      <c r="K6" s="8" t="s">
        <v>546</v>
      </c>
      <c r="L6" s="8" t="s">
        <v>547</v>
      </c>
      <c r="M6" s="184" t="s">
        <v>546</v>
      </c>
      <c r="N6" s="184" t="s">
        <v>547</v>
      </c>
      <c r="O6" s="184" t="s">
        <v>546</v>
      </c>
      <c r="P6" s="184" t="s">
        <v>547</v>
      </c>
      <c r="Q6" s="582" t="s">
        <v>6</v>
      </c>
      <c r="R6" s="579" t="s">
        <v>7</v>
      </c>
      <c r="S6" s="573" t="s">
        <v>8</v>
      </c>
      <c r="T6" s="576" t="s">
        <v>9</v>
      </c>
    </row>
    <row r="7" spans="1:20" ht="13.5" customHeight="1" x14ac:dyDescent="0.2">
      <c r="A7" s="655"/>
      <c r="B7" s="656"/>
      <c r="C7" s="663" t="s">
        <v>5</v>
      </c>
      <c r="D7" s="664"/>
      <c r="E7" s="65">
        <v>45756</v>
      </c>
      <c r="F7" s="159">
        <v>45791</v>
      </c>
      <c r="G7" s="159">
        <v>45812</v>
      </c>
      <c r="H7" s="159">
        <v>45846</v>
      </c>
      <c r="I7" s="159">
        <v>45875</v>
      </c>
      <c r="J7" s="159">
        <v>45903</v>
      </c>
      <c r="K7" s="185">
        <v>45937</v>
      </c>
      <c r="L7" s="185">
        <v>45966</v>
      </c>
      <c r="M7" s="185">
        <v>45994</v>
      </c>
      <c r="N7" s="185">
        <v>46029</v>
      </c>
      <c r="O7" s="185">
        <v>46057</v>
      </c>
      <c r="P7" s="185">
        <v>46085</v>
      </c>
      <c r="Q7" s="583"/>
      <c r="R7" s="580"/>
      <c r="S7" s="574"/>
      <c r="T7" s="577"/>
    </row>
    <row r="8" spans="1:20" ht="13.5" customHeight="1" x14ac:dyDescent="0.2">
      <c r="A8" s="599"/>
      <c r="B8" s="600"/>
      <c r="C8" s="585" t="s">
        <v>10</v>
      </c>
      <c r="D8" s="586"/>
      <c r="E8" s="51">
        <v>0.44791666666666669</v>
      </c>
      <c r="F8" s="9">
        <v>0.40277777777777773</v>
      </c>
      <c r="G8" s="9">
        <v>0.58680555555555558</v>
      </c>
      <c r="H8" s="9">
        <v>0.45833333333333331</v>
      </c>
      <c r="I8" s="9">
        <v>0.4375</v>
      </c>
      <c r="J8" s="9">
        <v>0.46875</v>
      </c>
      <c r="K8" s="186">
        <v>0.44097222222222221</v>
      </c>
      <c r="L8" s="186">
        <v>0.44444444444444442</v>
      </c>
      <c r="M8" s="186">
        <v>0.45833333333333331</v>
      </c>
      <c r="N8" s="186">
        <v>0.47916666666666669</v>
      </c>
      <c r="O8" s="186">
        <v>0.45208333333333334</v>
      </c>
      <c r="P8" s="186">
        <v>0.45833333333333331</v>
      </c>
      <c r="Q8" s="583"/>
      <c r="R8" s="580"/>
      <c r="S8" s="574"/>
      <c r="T8" s="577"/>
    </row>
    <row r="9" spans="1:20" ht="13.5" customHeight="1" x14ac:dyDescent="0.2">
      <c r="A9" s="599"/>
      <c r="B9" s="600"/>
      <c r="C9" s="585" t="s">
        <v>11</v>
      </c>
      <c r="D9" s="586"/>
      <c r="E9" s="51" t="s">
        <v>655</v>
      </c>
      <c r="F9" s="9" t="s">
        <v>489</v>
      </c>
      <c r="G9" s="9" t="s">
        <v>512</v>
      </c>
      <c r="H9" s="9" t="s">
        <v>654</v>
      </c>
      <c r="I9" s="9" t="s">
        <v>704</v>
      </c>
      <c r="J9" s="9" t="s">
        <v>654</v>
      </c>
      <c r="K9" s="186" t="s">
        <v>655</v>
      </c>
      <c r="L9" s="186" t="s">
        <v>654</v>
      </c>
      <c r="M9" s="186" t="s">
        <v>705</v>
      </c>
      <c r="N9" s="186" t="s">
        <v>551</v>
      </c>
      <c r="O9" s="186" t="s">
        <v>489</v>
      </c>
      <c r="P9" s="186" t="s">
        <v>551</v>
      </c>
      <c r="Q9" s="583"/>
      <c r="R9" s="580"/>
      <c r="S9" s="574"/>
      <c r="T9" s="577"/>
    </row>
    <row r="10" spans="1:20" ht="13.5" customHeight="1" x14ac:dyDescent="0.2">
      <c r="A10" s="599"/>
      <c r="B10" s="600"/>
      <c r="C10" s="585" t="s">
        <v>12</v>
      </c>
      <c r="D10" s="586"/>
      <c r="E10" s="47" t="s">
        <v>704</v>
      </c>
      <c r="F10" s="10" t="s">
        <v>492</v>
      </c>
      <c r="G10" s="10" t="s">
        <v>489</v>
      </c>
      <c r="H10" s="9" t="s">
        <v>655</v>
      </c>
      <c r="I10" s="9" t="s">
        <v>653</v>
      </c>
      <c r="J10" s="9" t="s">
        <v>706</v>
      </c>
      <c r="K10" s="187" t="s">
        <v>655</v>
      </c>
      <c r="L10" s="187" t="s">
        <v>654</v>
      </c>
      <c r="M10" s="187" t="s">
        <v>707</v>
      </c>
      <c r="N10" s="187" t="s">
        <v>655</v>
      </c>
      <c r="O10" s="187" t="s">
        <v>489</v>
      </c>
      <c r="P10" s="186" t="s">
        <v>551</v>
      </c>
      <c r="Q10" s="584"/>
      <c r="R10" s="581"/>
      <c r="S10" s="575"/>
      <c r="T10" s="577"/>
    </row>
    <row r="11" spans="1:20" ht="13.5" customHeight="1" x14ac:dyDescent="0.2">
      <c r="A11" s="599"/>
      <c r="B11" s="600"/>
      <c r="C11" s="585" t="s">
        <v>13</v>
      </c>
      <c r="D11" s="586"/>
      <c r="E11" s="12">
        <v>8.6999999999999993</v>
      </c>
      <c r="F11" s="11">
        <v>18.100000000000001</v>
      </c>
      <c r="G11" s="11">
        <v>20</v>
      </c>
      <c r="H11" s="11">
        <v>31</v>
      </c>
      <c r="I11" s="11">
        <v>24.2</v>
      </c>
      <c r="J11" s="11">
        <v>27</v>
      </c>
      <c r="K11" s="188">
        <v>20.6</v>
      </c>
      <c r="L11" s="188">
        <v>11</v>
      </c>
      <c r="M11" s="188">
        <v>7.9</v>
      </c>
      <c r="N11" s="188">
        <v>1.2</v>
      </c>
      <c r="O11" s="188">
        <v>1.5</v>
      </c>
      <c r="P11" s="188">
        <v>2.2000000000000002</v>
      </c>
      <c r="Q11" s="12">
        <f>MAXA(E11:P11)</f>
        <v>31</v>
      </c>
      <c r="R11" s="188">
        <f>MIN(E11:P11)</f>
        <v>1.2</v>
      </c>
      <c r="S11" s="195">
        <f>AVERAGE(E11:P11)</f>
        <v>14.449999999999998</v>
      </c>
      <c r="T11" s="577"/>
    </row>
    <row r="12" spans="1:20" ht="13.5" customHeight="1" x14ac:dyDescent="0.2">
      <c r="A12" s="599"/>
      <c r="B12" s="600"/>
      <c r="C12" s="585" t="s">
        <v>14</v>
      </c>
      <c r="D12" s="586"/>
      <c r="E12" s="12">
        <v>6.1</v>
      </c>
      <c r="F12" s="11">
        <v>11.8</v>
      </c>
      <c r="G12" s="11">
        <v>14.9</v>
      </c>
      <c r="H12" s="11">
        <v>22.1</v>
      </c>
      <c r="I12" s="11">
        <v>20.5</v>
      </c>
      <c r="J12" s="11">
        <v>20.6</v>
      </c>
      <c r="K12" s="188">
        <v>18.2</v>
      </c>
      <c r="L12" s="188">
        <v>12</v>
      </c>
      <c r="M12" s="188">
        <v>8.1999999999999993</v>
      </c>
      <c r="N12" s="188">
        <v>4.4000000000000004</v>
      </c>
      <c r="O12" s="188">
        <v>3.1</v>
      </c>
      <c r="P12" s="188">
        <v>4</v>
      </c>
      <c r="Q12" s="12">
        <f>MAXA(E12:P12)</f>
        <v>22.1</v>
      </c>
      <c r="R12" s="188">
        <f>MIN(E12:P12)</f>
        <v>3.1</v>
      </c>
      <c r="S12" s="195">
        <f>AVERAGE(E12:P12)</f>
        <v>12.158333333333333</v>
      </c>
      <c r="T12" s="577"/>
    </row>
    <row r="13" spans="1:20" ht="13.5" customHeight="1" thickBot="1" x14ac:dyDescent="0.25">
      <c r="A13" s="657"/>
      <c r="B13" s="658"/>
      <c r="C13" s="659" t="s">
        <v>677</v>
      </c>
      <c r="D13" s="660"/>
      <c r="E13" s="53">
        <v>0.64</v>
      </c>
      <c r="F13" s="70">
        <v>0.75</v>
      </c>
      <c r="G13" s="70">
        <v>0.66</v>
      </c>
      <c r="H13" s="70">
        <v>0.74</v>
      </c>
      <c r="I13" s="70">
        <v>0.75</v>
      </c>
      <c r="J13" s="70">
        <v>0.75</v>
      </c>
      <c r="K13" s="189">
        <v>0.76</v>
      </c>
      <c r="L13" s="189">
        <v>0.71</v>
      </c>
      <c r="M13" s="189">
        <v>0.62</v>
      </c>
      <c r="N13" s="189">
        <v>0.68</v>
      </c>
      <c r="O13" s="189">
        <v>0.62</v>
      </c>
      <c r="P13" s="189">
        <v>0.72</v>
      </c>
      <c r="Q13" s="53">
        <f>MAXA(E13:P13)</f>
        <v>0.76</v>
      </c>
      <c r="R13" s="189">
        <f>MIN(E13:P13)</f>
        <v>0.62</v>
      </c>
      <c r="S13" s="206">
        <f>AVERAGE(E13:P13)</f>
        <v>0.70000000000000007</v>
      </c>
      <c r="T13" s="578"/>
    </row>
    <row r="14" spans="1:20" x14ac:dyDescent="0.2">
      <c r="A14" s="592" t="s">
        <v>15</v>
      </c>
      <c r="B14" s="593"/>
      <c r="C14" s="593"/>
      <c r="D14" s="14" t="s">
        <v>145</v>
      </c>
      <c r="E14" s="299"/>
      <c r="F14" s="141"/>
      <c r="G14" s="141"/>
      <c r="H14" s="141"/>
      <c r="I14" s="141"/>
      <c r="J14" s="141" t="s">
        <v>365</v>
      </c>
      <c r="K14" s="141" t="s">
        <v>366</v>
      </c>
      <c r="L14" s="141"/>
      <c r="M14" s="141"/>
      <c r="N14" s="141"/>
      <c r="O14" s="141"/>
      <c r="P14" s="300"/>
      <c r="Q14" s="651"/>
      <c r="R14" s="593"/>
      <c r="S14" s="652"/>
      <c r="T14" s="15"/>
    </row>
    <row r="15" spans="1:20" ht="13.5" customHeight="1" x14ac:dyDescent="0.2">
      <c r="A15" s="16">
        <v>1</v>
      </c>
      <c r="B15" s="570" t="s">
        <v>17</v>
      </c>
      <c r="C15" s="571"/>
      <c r="D15" s="56" t="s">
        <v>146</v>
      </c>
      <c r="E15" s="21">
        <v>0</v>
      </c>
      <c r="F15" s="20">
        <v>0</v>
      </c>
      <c r="G15" s="190">
        <v>0</v>
      </c>
      <c r="H15" s="20">
        <v>0</v>
      </c>
      <c r="I15" s="20">
        <v>0</v>
      </c>
      <c r="J15" s="20">
        <v>0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  <c r="P15" s="196">
        <v>0</v>
      </c>
      <c r="Q15" s="21">
        <v>0</v>
      </c>
      <c r="R15" s="20">
        <v>0</v>
      </c>
      <c r="S15" s="196">
        <v>0</v>
      </c>
      <c r="T15" s="567" t="s">
        <v>19</v>
      </c>
    </row>
    <row r="16" spans="1:20" ht="13.5" customHeight="1" x14ac:dyDescent="0.2">
      <c r="A16" s="16">
        <v>2</v>
      </c>
      <c r="B16" s="570" t="s">
        <v>20</v>
      </c>
      <c r="C16" s="571"/>
      <c r="D16" s="57" t="s">
        <v>147</v>
      </c>
      <c r="E16" s="47" t="s">
        <v>497</v>
      </c>
      <c r="F16" s="10" t="s">
        <v>497</v>
      </c>
      <c r="G16" s="187" t="s">
        <v>497</v>
      </c>
      <c r="H16" s="10" t="s">
        <v>497</v>
      </c>
      <c r="I16" s="10" t="s">
        <v>497</v>
      </c>
      <c r="J16" s="10" t="s">
        <v>497</v>
      </c>
      <c r="K16" s="187" t="s">
        <v>497</v>
      </c>
      <c r="L16" s="187" t="s">
        <v>497</v>
      </c>
      <c r="M16" s="187" t="s">
        <v>497</v>
      </c>
      <c r="N16" s="187" t="s">
        <v>497</v>
      </c>
      <c r="O16" s="187" t="s">
        <v>497</v>
      </c>
      <c r="P16" s="19" t="s">
        <v>540</v>
      </c>
      <c r="Q16" s="21" t="s">
        <v>22</v>
      </c>
      <c r="R16" s="20" t="s">
        <v>22</v>
      </c>
      <c r="S16" s="196" t="s">
        <v>22</v>
      </c>
      <c r="T16" s="569"/>
    </row>
    <row r="17" spans="1:20" ht="13.5" customHeight="1" x14ac:dyDescent="0.2">
      <c r="A17" s="16">
        <v>3</v>
      </c>
      <c r="B17" s="570" t="s">
        <v>23</v>
      </c>
      <c r="C17" s="571"/>
      <c r="D17" s="56" t="s">
        <v>200</v>
      </c>
      <c r="E17" s="28" t="s">
        <v>140</v>
      </c>
      <c r="F17" s="160"/>
      <c r="G17" s="192"/>
      <c r="H17" s="160" t="s">
        <v>140</v>
      </c>
      <c r="I17" s="160"/>
      <c r="J17" s="160"/>
      <c r="K17" s="160" t="s">
        <v>140</v>
      </c>
      <c r="L17" s="160"/>
      <c r="M17" s="160"/>
      <c r="N17" s="192" t="s">
        <v>140</v>
      </c>
      <c r="O17" s="160"/>
      <c r="P17" s="199"/>
      <c r="Q17" s="28" t="s">
        <v>140</v>
      </c>
      <c r="R17" s="160" t="s">
        <v>140</v>
      </c>
      <c r="S17" s="199" t="s">
        <v>140</v>
      </c>
      <c r="T17" s="567" t="s">
        <v>25</v>
      </c>
    </row>
    <row r="18" spans="1:20" ht="13.5" customHeight="1" x14ac:dyDescent="0.2">
      <c r="A18" s="16">
        <v>4</v>
      </c>
      <c r="B18" s="570" t="s">
        <v>26</v>
      </c>
      <c r="C18" s="571"/>
      <c r="D18" s="56" t="s">
        <v>201</v>
      </c>
      <c r="E18" s="26" t="s">
        <v>101</v>
      </c>
      <c r="F18" s="181"/>
      <c r="G18" s="213"/>
      <c r="H18" s="181" t="s">
        <v>101</v>
      </c>
      <c r="I18" s="181"/>
      <c r="J18" s="181"/>
      <c r="K18" s="181" t="s">
        <v>101</v>
      </c>
      <c r="L18" s="181"/>
      <c r="M18" s="181"/>
      <c r="N18" s="213" t="s">
        <v>101</v>
      </c>
      <c r="O18" s="181"/>
      <c r="P18" s="231"/>
      <c r="Q18" s="26" t="s">
        <v>101</v>
      </c>
      <c r="R18" s="181" t="s">
        <v>101</v>
      </c>
      <c r="S18" s="231" t="s">
        <v>101</v>
      </c>
      <c r="T18" s="568"/>
    </row>
    <row r="19" spans="1:20" ht="13.5" customHeight="1" x14ac:dyDescent="0.2">
      <c r="A19" s="16">
        <v>5</v>
      </c>
      <c r="B19" s="570" t="s">
        <v>28</v>
      </c>
      <c r="C19" s="571"/>
      <c r="D19" s="56" t="s">
        <v>148</v>
      </c>
      <c r="E19" s="23" t="s">
        <v>141</v>
      </c>
      <c r="F19" s="24"/>
      <c r="G19" s="191"/>
      <c r="H19" s="24" t="s">
        <v>141</v>
      </c>
      <c r="I19" s="24"/>
      <c r="J19" s="24"/>
      <c r="K19" s="24" t="s">
        <v>141</v>
      </c>
      <c r="L19" s="24"/>
      <c r="M19" s="24"/>
      <c r="N19" s="191" t="s">
        <v>141</v>
      </c>
      <c r="O19" s="24"/>
      <c r="P19" s="197"/>
      <c r="Q19" s="23" t="s">
        <v>141</v>
      </c>
      <c r="R19" s="24" t="s">
        <v>141</v>
      </c>
      <c r="S19" s="197" t="s">
        <v>141</v>
      </c>
      <c r="T19" s="568"/>
    </row>
    <row r="20" spans="1:20" ht="13.5" customHeight="1" x14ac:dyDescent="0.2">
      <c r="A20" s="16">
        <v>6</v>
      </c>
      <c r="B20" s="570" t="s">
        <v>29</v>
      </c>
      <c r="C20" s="571"/>
      <c r="D20" s="56" t="s">
        <v>148</v>
      </c>
      <c r="E20" s="23" t="s">
        <v>141</v>
      </c>
      <c r="F20" s="24"/>
      <c r="G20" s="191"/>
      <c r="H20" s="24" t="s">
        <v>141</v>
      </c>
      <c r="I20" s="24"/>
      <c r="J20" s="24"/>
      <c r="K20" s="24" t="s">
        <v>141</v>
      </c>
      <c r="L20" s="24"/>
      <c r="M20" s="24"/>
      <c r="N20" s="191" t="s">
        <v>141</v>
      </c>
      <c r="O20" s="24"/>
      <c r="P20" s="197"/>
      <c r="Q20" s="23" t="s">
        <v>141</v>
      </c>
      <c r="R20" s="24" t="s">
        <v>141</v>
      </c>
      <c r="S20" s="197" t="s">
        <v>141</v>
      </c>
      <c r="T20" s="568"/>
    </row>
    <row r="21" spans="1:20" ht="13.5" customHeight="1" x14ac:dyDescent="0.2">
      <c r="A21" s="16">
        <v>7</v>
      </c>
      <c r="B21" s="570" t="s">
        <v>31</v>
      </c>
      <c r="C21" s="571"/>
      <c r="D21" s="56" t="s">
        <v>148</v>
      </c>
      <c r="E21" s="23" t="s">
        <v>141</v>
      </c>
      <c r="F21" s="24"/>
      <c r="G21" s="191"/>
      <c r="H21" s="24" t="s">
        <v>141</v>
      </c>
      <c r="I21" s="24"/>
      <c r="J21" s="24"/>
      <c r="K21" s="24" t="s">
        <v>141</v>
      </c>
      <c r="L21" s="24"/>
      <c r="M21" s="24"/>
      <c r="N21" s="191" t="s">
        <v>141</v>
      </c>
      <c r="O21" s="24"/>
      <c r="P21" s="197"/>
      <c r="Q21" s="23" t="s">
        <v>141</v>
      </c>
      <c r="R21" s="24" t="s">
        <v>141</v>
      </c>
      <c r="S21" s="197" t="s">
        <v>141</v>
      </c>
      <c r="T21" s="568"/>
    </row>
    <row r="22" spans="1:20" ht="13.5" customHeight="1" x14ac:dyDescent="0.2">
      <c r="A22" s="16">
        <v>8</v>
      </c>
      <c r="B22" s="570" t="s">
        <v>33</v>
      </c>
      <c r="C22" s="571"/>
      <c r="D22" s="56" t="s">
        <v>152</v>
      </c>
      <c r="E22" s="23" t="s">
        <v>141</v>
      </c>
      <c r="F22" s="24"/>
      <c r="G22" s="191"/>
      <c r="H22" s="24" t="s">
        <v>141</v>
      </c>
      <c r="I22" s="24"/>
      <c r="J22" s="24"/>
      <c r="K22" s="24" t="s">
        <v>141</v>
      </c>
      <c r="L22" s="24"/>
      <c r="M22" s="24"/>
      <c r="N22" s="191" t="s">
        <v>141</v>
      </c>
      <c r="O22" s="24"/>
      <c r="P22" s="197"/>
      <c r="Q22" s="23" t="s">
        <v>141</v>
      </c>
      <c r="R22" s="24" t="s">
        <v>141</v>
      </c>
      <c r="S22" s="197" t="s">
        <v>141</v>
      </c>
      <c r="T22" s="569"/>
    </row>
    <row r="23" spans="1:20" ht="13.5" customHeight="1" x14ac:dyDescent="0.2">
      <c r="A23" s="16">
        <v>9</v>
      </c>
      <c r="B23" s="609" t="s">
        <v>347</v>
      </c>
      <c r="C23" s="610"/>
      <c r="D23" s="56" t="s">
        <v>363</v>
      </c>
      <c r="E23" s="23" t="s">
        <v>198</v>
      </c>
      <c r="F23" s="24" t="s">
        <v>198</v>
      </c>
      <c r="G23" s="191" t="s">
        <v>198</v>
      </c>
      <c r="H23" s="24" t="s">
        <v>198</v>
      </c>
      <c r="I23" s="24" t="s">
        <v>198</v>
      </c>
      <c r="J23" s="24" t="s">
        <v>198</v>
      </c>
      <c r="K23" s="24" t="s">
        <v>198</v>
      </c>
      <c r="L23" s="191" t="s">
        <v>198</v>
      </c>
      <c r="M23" s="191" t="s">
        <v>198</v>
      </c>
      <c r="N23" s="191" t="s">
        <v>198</v>
      </c>
      <c r="O23" s="191" t="s">
        <v>198</v>
      </c>
      <c r="P23" s="197" t="s">
        <v>198</v>
      </c>
      <c r="Q23" s="23" t="s">
        <v>198</v>
      </c>
      <c r="R23" s="24" t="s">
        <v>198</v>
      </c>
      <c r="S23" s="197" t="s">
        <v>198</v>
      </c>
      <c r="T23" s="567" t="s">
        <v>39</v>
      </c>
    </row>
    <row r="24" spans="1:20" ht="13.5" customHeight="1" x14ac:dyDescent="0.2">
      <c r="A24" s="16">
        <v>10</v>
      </c>
      <c r="B24" s="570" t="s">
        <v>34</v>
      </c>
      <c r="C24" s="571"/>
      <c r="D24" s="56" t="s">
        <v>148</v>
      </c>
      <c r="E24" s="23" t="s">
        <v>141</v>
      </c>
      <c r="F24" s="24" t="s">
        <v>141</v>
      </c>
      <c r="G24" s="191" t="s">
        <v>141</v>
      </c>
      <c r="H24" s="24" t="s">
        <v>141</v>
      </c>
      <c r="I24" s="24" t="s">
        <v>141</v>
      </c>
      <c r="J24" s="24" t="s">
        <v>141</v>
      </c>
      <c r="K24" s="24" t="s">
        <v>141</v>
      </c>
      <c r="L24" s="191" t="s">
        <v>141</v>
      </c>
      <c r="M24" s="191" t="s">
        <v>141</v>
      </c>
      <c r="N24" s="191" t="s">
        <v>141</v>
      </c>
      <c r="O24" s="191" t="s">
        <v>141</v>
      </c>
      <c r="P24" s="197" t="s">
        <v>141</v>
      </c>
      <c r="Q24" s="23" t="s">
        <v>141</v>
      </c>
      <c r="R24" s="24" t="s">
        <v>141</v>
      </c>
      <c r="S24" s="197" t="s">
        <v>141</v>
      </c>
      <c r="T24" s="568"/>
    </row>
    <row r="25" spans="1:20" ht="13.5" customHeight="1" x14ac:dyDescent="0.2">
      <c r="A25" s="16">
        <v>11</v>
      </c>
      <c r="B25" s="570" t="s">
        <v>37</v>
      </c>
      <c r="C25" s="571"/>
      <c r="D25" s="56" t="s">
        <v>149</v>
      </c>
      <c r="E25" s="12">
        <v>0.2</v>
      </c>
      <c r="F25" s="11">
        <v>0.1</v>
      </c>
      <c r="G25" s="188" t="s">
        <v>491</v>
      </c>
      <c r="H25" s="11" t="s">
        <v>491</v>
      </c>
      <c r="I25" s="11">
        <v>0.1</v>
      </c>
      <c r="J25" s="11">
        <v>0.1</v>
      </c>
      <c r="K25" s="11">
        <v>0.2</v>
      </c>
      <c r="L25" s="188">
        <v>0.2</v>
      </c>
      <c r="M25" s="188">
        <v>0.2</v>
      </c>
      <c r="N25" s="188">
        <v>0.2</v>
      </c>
      <c r="O25" s="188">
        <v>0.2</v>
      </c>
      <c r="P25" s="195">
        <v>0.2</v>
      </c>
      <c r="Q25" s="12">
        <v>0.2</v>
      </c>
      <c r="R25" s="11" t="s">
        <v>491</v>
      </c>
      <c r="S25" s="195">
        <v>0.1</v>
      </c>
      <c r="T25" s="568"/>
    </row>
    <row r="26" spans="1:20" ht="13.5" customHeight="1" x14ac:dyDescent="0.2">
      <c r="A26" s="16">
        <v>12</v>
      </c>
      <c r="B26" s="570" t="s">
        <v>40</v>
      </c>
      <c r="C26" s="571"/>
      <c r="D26" s="56" t="s">
        <v>202</v>
      </c>
      <c r="E26" s="27" t="s">
        <v>501</v>
      </c>
      <c r="F26" s="25"/>
      <c r="G26" s="205"/>
      <c r="H26" s="25" t="s">
        <v>501</v>
      </c>
      <c r="I26" s="25"/>
      <c r="J26" s="25"/>
      <c r="K26" s="25" t="s">
        <v>501</v>
      </c>
      <c r="L26" s="25"/>
      <c r="M26" s="25"/>
      <c r="N26" s="205" t="s">
        <v>501</v>
      </c>
      <c r="O26" s="25"/>
      <c r="P26" s="198"/>
      <c r="Q26" s="27" t="s">
        <v>501</v>
      </c>
      <c r="R26" s="25" t="s">
        <v>501</v>
      </c>
      <c r="S26" s="198" t="s">
        <v>501</v>
      </c>
      <c r="T26" s="568"/>
    </row>
    <row r="27" spans="1:20" ht="13.5" customHeight="1" x14ac:dyDescent="0.2">
      <c r="A27" s="16">
        <v>13</v>
      </c>
      <c r="B27" s="570" t="s">
        <v>41</v>
      </c>
      <c r="C27" s="571"/>
      <c r="D27" s="56" t="s">
        <v>203</v>
      </c>
      <c r="E27" s="27" t="s">
        <v>502</v>
      </c>
      <c r="F27" s="25"/>
      <c r="G27" s="205"/>
      <c r="H27" s="25" t="s">
        <v>502</v>
      </c>
      <c r="I27" s="25"/>
      <c r="J27" s="25"/>
      <c r="K27" s="25" t="s">
        <v>502</v>
      </c>
      <c r="L27" s="25"/>
      <c r="M27" s="25"/>
      <c r="N27" s="205" t="s">
        <v>502</v>
      </c>
      <c r="O27" s="25"/>
      <c r="P27" s="198"/>
      <c r="Q27" s="27" t="s">
        <v>502</v>
      </c>
      <c r="R27" s="25" t="s">
        <v>502</v>
      </c>
      <c r="S27" s="198" t="s">
        <v>502</v>
      </c>
      <c r="T27" s="569"/>
    </row>
    <row r="28" spans="1:20" ht="13.5" customHeight="1" x14ac:dyDescent="0.2">
      <c r="A28" s="16">
        <v>14</v>
      </c>
      <c r="B28" s="570" t="s">
        <v>42</v>
      </c>
      <c r="C28" s="571"/>
      <c r="D28" s="56" t="s">
        <v>204</v>
      </c>
      <c r="E28" s="28" t="s">
        <v>100</v>
      </c>
      <c r="F28" s="160"/>
      <c r="G28" s="192"/>
      <c r="H28" s="160" t="s">
        <v>100</v>
      </c>
      <c r="I28" s="160"/>
      <c r="J28" s="160"/>
      <c r="K28" s="160" t="s">
        <v>100</v>
      </c>
      <c r="L28" s="160"/>
      <c r="M28" s="160"/>
      <c r="N28" s="192" t="s">
        <v>100</v>
      </c>
      <c r="O28" s="160"/>
      <c r="P28" s="199"/>
      <c r="Q28" s="28" t="s">
        <v>100</v>
      </c>
      <c r="R28" s="160" t="s">
        <v>100</v>
      </c>
      <c r="S28" s="199" t="s">
        <v>100</v>
      </c>
      <c r="T28" s="567" t="s">
        <v>44</v>
      </c>
    </row>
    <row r="29" spans="1:20" ht="13.5" customHeight="1" x14ac:dyDescent="0.2">
      <c r="A29" s="16">
        <v>15</v>
      </c>
      <c r="B29" s="570" t="s">
        <v>205</v>
      </c>
      <c r="C29" s="571"/>
      <c r="D29" s="56" t="s">
        <v>167</v>
      </c>
      <c r="E29" s="23" t="s">
        <v>80</v>
      </c>
      <c r="F29" s="24"/>
      <c r="G29" s="191"/>
      <c r="H29" s="24" t="s">
        <v>80</v>
      </c>
      <c r="I29" s="24"/>
      <c r="J29" s="24"/>
      <c r="K29" s="24" t="s">
        <v>80</v>
      </c>
      <c r="L29" s="24"/>
      <c r="M29" s="24"/>
      <c r="N29" s="191" t="s">
        <v>80</v>
      </c>
      <c r="O29" s="24"/>
      <c r="P29" s="197"/>
      <c r="Q29" s="23" t="s">
        <v>80</v>
      </c>
      <c r="R29" s="24" t="s">
        <v>80</v>
      </c>
      <c r="S29" s="197" t="s">
        <v>80</v>
      </c>
      <c r="T29" s="568"/>
    </row>
    <row r="30" spans="1:20" ht="24" customHeight="1" x14ac:dyDescent="0.2">
      <c r="A30" s="16">
        <v>16</v>
      </c>
      <c r="B30" s="653" t="s">
        <v>352</v>
      </c>
      <c r="C30" s="654"/>
      <c r="D30" s="56" t="s">
        <v>155</v>
      </c>
      <c r="E30" s="28" t="s">
        <v>141</v>
      </c>
      <c r="F30" s="160"/>
      <c r="G30" s="192"/>
      <c r="H30" s="160" t="s">
        <v>141</v>
      </c>
      <c r="I30" s="160"/>
      <c r="J30" s="160"/>
      <c r="K30" s="160" t="s">
        <v>141</v>
      </c>
      <c r="L30" s="160"/>
      <c r="M30" s="160"/>
      <c r="N30" s="192" t="s">
        <v>141</v>
      </c>
      <c r="O30" s="160"/>
      <c r="P30" s="199"/>
      <c r="Q30" s="28" t="s">
        <v>141</v>
      </c>
      <c r="R30" s="160" t="s">
        <v>141</v>
      </c>
      <c r="S30" s="199" t="s">
        <v>141</v>
      </c>
      <c r="T30" s="568"/>
    </row>
    <row r="31" spans="1:20" ht="13.5" customHeight="1" x14ac:dyDescent="0.2">
      <c r="A31" s="16">
        <v>17</v>
      </c>
      <c r="B31" s="570" t="s">
        <v>206</v>
      </c>
      <c r="C31" s="571"/>
      <c r="D31" s="56" t="s">
        <v>152</v>
      </c>
      <c r="E31" s="28" t="s">
        <v>141</v>
      </c>
      <c r="F31" s="160"/>
      <c r="G31" s="192"/>
      <c r="H31" s="160" t="s">
        <v>141</v>
      </c>
      <c r="I31" s="160"/>
      <c r="J31" s="160"/>
      <c r="K31" s="160" t="s">
        <v>141</v>
      </c>
      <c r="L31" s="160"/>
      <c r="M31" s="160"/>
      <c r="N31" s="192" t="s">
        <v>141</v>
      </c>
      <c r="O31" s="160"/>
      <c r="P31" s="199"/>
      <c r="Q31" s="28" t="s">
        <v>141</v>
      </c>
      <c r="R31" s="160" t="s">
        <v>141</v>
      </c>
      <c r="S31" s="199" t="s">
        <v>141</v>
      </c>
      <c r="T31" s="568"/>
    </row>
    <row r="32" spans="1:20" ht="13.5" customHeight="1" x14ac:dyDescent="0.2">
      <c r="A32" s="16">
        <v>18</v>
      </c>
      <c r="B32" s="570" t="s">
        <v>207</v>
      </c>
      <c r="C32" s="571"/>
      <c r="D32" s="56" t="s">
        <v>148</v>
      </c>
      <c r="E32" s="28" t="s">
        <v>141</v>
      </c>
      <c r="F32" s="160"/>
      <c r="G32" s="192"/>
      <c r="H32" s="160" t="s">
        <v>141</v>
      </c>
      <c r="I32" s="160"/>
      <c r="J32" s="160"/>
      <c r="K32" s="160" t="s">
        <v>141</v>
      </c>
      <c r="L32" s="160"/>
      <c r="M32" s="160"/>
      <c r="N32" s="192" t="s">
        <v>141</v>
      </c>
      <c r="O32" s="160"/>
      <c r="P32" s="199"/>
      <c r="Q32" s="28" t="s">
        <v>141</v>
      </c>
      <c r="R32" s="160" t="s">
        <v>141</v>
      </c>
      <c r="S32" s="199" t="s">
        <v>141</v>
      </c>
      <c r="T32" s="568"/>
    </row>
    <row r="33" spans="1:20" ht="13.5" customHeight="1" x14ac:dyDescent="0.2">
      <c r="A33" s="16">
        <v>19</v>
      </c>
      <c r="B33" s="570" t="s">
        <v>208</v>
      </c>
      <c r="C33" s="571"/>
      <c r="D33" s="56" t="s">
        <v>148</v>
      </c>
      <c r="E33" s="28" t="s">
        <v>141</v>
      </c>
      <c r="F33" s="160"/>
      <c r="G33" s="192"/>
      <c r="H33" s="160" t="s">
        <v>141</v>
      </c>
      <c r="I33" s="160"/>
      <c r="J33" s="160"/>
      <c r="K33" s="160" t="s">
        <v>141</v>
      </c>
      <c r="L33" s="160"/>
      <c r="M33" s="160"/>
      <c r="N33" s="192" t="s">
        <v>141</v>
      </c>
      <c r="O33" s="160"/>
      <c r="P33" s="199"/>
      <c r="Q33" s="28" t="s">
        <v>141</v>
      </c>
      <c r="R33" s="160" t="s">
        <v>141</v>
      </c>
      <c r="S33" s="199" t="s">
        <v>141</v>
      </c>
      <c r="T33" s="568"/>
    </row>
    <row r="34" spans="1:20" ht="13.5" customHeight="1" x14ac:dyDescent="0.2">
      <c r="A34" s="16">
        <v>20</v>
      </c>
      <c r="B34" s="570" t="s">
        <v>209</v>
      </c>
      <c r="C34" s="571"/>
      <c r="D34" s="56" t="s">
        <v>148</v>
      </c>
      <c r="E34" s="28" t="s">
        <v>141</v>
      </c>
      <c r="F34" s="160"/>
      <c r="G34" s="192"/>
      <c r="H34" s="160" t="s">
        <v>141</v>
      </c>
      <c r="I34" s="160"/>
      <c r="J34" s="160"/>
      <c r="K34" s="160" t="s">
        <v>141</v>
      </c>
      <c r="L34" s="160"/>
      <c r="M34" s="160"/>
      <c r="N34" s="192" t="s">
        <v>141</v>
      </c>
      <c r="O34" s="160"/>
      <c r="P34" s="199"/>
      <c r="Q34" s="28" t="s">
        <v>141</v>
      </c>
      <c r="R34" s="160" t="s">
        <v>141</v>
      </c>
      <c r="S34" s="199" t="s">
        <v>141</v>
      </c>
      <c r="T34" s="569"/>
    </row>
    <row r="35" spans="1:20" ht="13.5" customHeight="1" x14ac:dyDescent="0.2">
      <c r="A35" s="16">
        <v>21</v>
      </c>
      <c r="B35" s="570" t="s">
        <v>51</v>
      </c>
      <c r="C35" s="571"/>
      <c r="D35" s="56" t="s">
        <v>150</v>
      </c>
      <c r="E35" s="55" t="s">
        <v>151</v>
      </c>
      <c r="F35" s="24" t="s">
        <v>151</v>
      </c>
      <c r="G35" s="191" t="s">
        <v>151</v>
      </c>
      <c r="H35" s="24" t="s">
        <v>151</v>
      </c>
      <c r="I35" s="25" t="s">
        <v>151</v>
      </c>
      <c r="J35" s="25" t="s">
        <v>151</v>
      </c>
      <c r="K35" s="25" t="s">
        <v>151</v>
      </c>
      <c r="L35" s="205" t="s">
        <v>151</v>
      </c>
      <c r="M35" s="205" t="s">
        <v>151</v>
      </c>
      <c r="N35" s="205" t="s">
        <v>151</v>
      </c>
      <c r="O35" s="205" t="s">
        <v>151</v>
      </c>
      <c r="P35" s="198" t="s">
        <v>151</v>
      </c>
      <c r="Q35" s="27" t="s">
        <v>151</v>
      </c>
      <c r="R35" s="25" t="s">
        <v>151</v>
      </c>
      <c r="S35" s="198" t="s">
        <v>151</v>
      </c>
      <c r="T35" s="567" t="s">
        <v>36</v>
      </c>
    </row>
    <row r="36" spans="1:20" ht="13.5" customHeight="1" x14ac:dyDescent="0.2">
      <c r="A36" s="16">
        <v>22</v>
      </c>
      <c r="B36" s="570" t="s">
        <v>53</v>
      </c>
      <c r="C36" s="571"/>
      <c r="D36" s="56" t="s">
        <v>152</v>
      </c>
      <c r="E36" s="55" t="s">
        <v>124</v>
      </c>
      <c r="F36" s="24" t="s">
        <v>124</v>
      </c>
      <c r="G36" s="191" t="s">
        <v>124</v>
      </c>
      <c r="H36" s="24" t="s">
        <v>124</v>
      </c>
      <c r="I36" s="24" t="s">
        <v>124</v>
      </c>
      <c r="J36" s="24" t="s">
        <v>124</v>
      </c>
      <c r="K36" s="24" t="s">
        <v>124</v>
      </c>
      <c r="L36" s="191" t="s">
        <v>124</v>
      </c>
      <c r="M36" s="191" t="s">
        <v>124</v>
      </c>
      <c r="N36" s="191" t="s">
        <v>124</v>
      </c>
      <c r="O36" s="191" t="s">
        <v>124</v>
      </c>
      <c r="P36" s="197" t="s">
        <v>124</v>
      </c>
      <c r="Q36" s="23" t="s">
        <v>124</v>
      </c>
      <c r="R36" s="24" t="s">
        <v>124</v>
      </c>
      <c r="S36" s="197" t="s">
        <v>124</v>
      </c>
      <c r="T36" s="568"/>
    </row>
    <row r="37" spans="1:20" ht="13.5" customHeight="1" x14ac:dyDescent="0.2">
      <c r="A37" s="16">
        <v>23</v>
      </c>
      <c r="B37" s="570" t="s">
        <v>210</v>
      </c>
      <c r="C37" s="571"/>
      <c r="D37" s="56" t="s">
        <v>154</v>
      </c>
      <c r="E37" s="23">
        <v>6.0000000000000001E-3</v>
      </c>
      <c r="F37" s="24">
        <v>8.0000000000000002E-3</v>
      </c>
      <c r="G37" s="191">
        <v>8.9999999999999993E-3</v>
      </c>
      <c r="H37" s="24">
        <v>1.7999999999999999E-2</v>
      </c>
      <c r="I37" s="24">
        <v>1.7999999999999999E-2</v>
      </c>
      <c r="J37" s="24">
        <v>1.4E-2</v>
      </c>
      <c r="K37" s="191">
        <v>0.02</v>
      </c>
      <c r="L37" s="191">
        <v>1.2999999999999999E-2</v>
      </c>
      <c r="M37" s="24">
        <v>8.0000000000000002E-3</v>
      </c>
      <c r="N37" s="24">
        <v>6.0000000000000001E-3</v>
      </c>
      <c r="O37" s="24">
        <v>2E-3</v>
      </c>
      <c r="P37" s="24">
        <v>5.0000000000000001E-3</v>
      </c>
      <c r="Q37" s="12">
        <v>0.02</v>
      </c>
      <c r="R37" s="24">
        <v>2E-3</v>
      </c>
      <c r="S37" s="197">
        <v>1.0999999999999999E-2</v>
      </c>
      <c r="T37" s="568"/>
    </row>
    <row r="38" spans="1:20" ht="13.5" customHeight="1" x14ac:dyDescent="0.2">
      <c r="A38" s="16">
        <v>24</v>
      </c>
      <c r="B38" s="570" t="s">
        <v>57</v>
      </c>
      <c r="C38" s="571"/>
      <c r="D38" s="56" t="s">
        <v>160</v>
      </c>
      <c r="E38" s="23">
        <v>4.0000000000000001E-3</v>
      </c>
      <c r="F38" s="24">
        <v>6.0000000000000001E-3</v>
      </c>
      <c r="G38" s="191">
        <v>7.0000000000000001E-3</v>
      </c>
      <c r="H38" s="24">
        <v>8.9999999999999993E-3</v>
      </c>
      <c r="I38" s="24">
        <v>8.9999999999999993E-3</v>
      </c>
      <c r="J38" s="24">
        <v>6.0000000000000001E-3</v>
      </c>
      <c r="K38" s="191">
        <v>0.01</v>
      </c>
      <c r="L38" s="191">
        <v>8.9999999999999993E-3</v>
      </c>
      <c r="M38" s="191">
        <v>6.0000000000000001E-3</v>
      </c>
      <c r="N38" s="191">
        <v>4.0000000000000001E-3</v>
      </c>
      <c r="O38" s="191">
        <v>4.0000000000000001E-3</v>
      </c>
      <c r="P38" s="197">
        <v>4.0000000000000001E-3</v>
      </c>
      <c r="Q38" s="23">
        <v>0.01</v>
      </c>
      <c r="R38" s="24">
        <v>4.0000000000000001E-3</v>
      </c>
      <c r="S38" s="197">
        <v>7.0000000000000001E-3</v>
      </c>
      <c r="T38" s="568"/>
    </row>
    <row r="39" spans="1:20" ht="13.5" customHeight="1" x14ac:dyDescent="0.2">
      <c r="A39" s="16">
        <v>25</v>
      </c>
      <c r="B39" s="570" t="s">
        <v>211</v>
      </c>
      <c r="C39" s="571"/>
      <c r="D39" s="56" t="s">
        <v>157</v>
      </c>
      <c r="E39" s="28" t="s">
        <v>141</v>
      </c>
      <c r="F39" s="160" t="s">
        <v>141</v>
      </c>
      <c r="G39" s="192" t="s">
        <v>141</v>
      </c>
      <c r="H39" s="160" t="s">
        <v>141</v>
      </c>
      <c r="I39" s="160" t="s">
        <v>141</v>
      </c>
      <c r="J39" s="24" t="s">
        <v>141</v>
      </c>
      <c r="K39" s="192" t="s">
        <v>141</v>
      </c>
      <c r="L39" s="192" t="s">
        <v>141</v>
      </c>
      <c r="M39" s="192" t="s">
        <v>141</v>
      </c>
      <c r="N39" s="192" t="s">
        <v>141</v>
      </c>
      <c r="O39" s="192" t="s">
        <v>141</v>
      </c>
      <c r="P39" s="199" t="s">
        <v>141</v>
      </c>
      <c r="Q39" s="28" t="s">
        <v>141</v>
      </c>
      <c r="R39" s="160" t="s">
        <v>141</v>
      </c>
      <c r="S39" s="199" t="s">
        <v>141</v>
      </c>
      <c r="T39" s="568"/>
    </row>
    <row r="40" spans="1:20" ht="13.5" customHeight="1" x14ac:dyDescent="0.2">
      <c r="A40" s="16">
        <v>26</v>
      </c>
      <c r="B40" s="570" t="s">
        <v>59</v>
      </c>
      <c r="C40" s="571"/>
      <c r="D40" s="56" t="s">
        <v>148</v>
      </c>
      <c r="E40" s="23" t="s">
        <v>141</v>
      </c>
      <c r="F40" s="24" t="s">
        <v>141</v>
      </c>
      <c r="G40" s="191" t="s">
        <v>141</v>
      </c>
      <c r="H40" s="24" t="s">
        <v>141</v>
      </c>
      <c r="I40" s="24" t="s">
        <v>141</v>
      </c>
      <c r="J40" s="24" t="s">
        <v>141</v>
      </c>
      <c r="K40" s="24" t="s">
        <v>141</v>
      </c>
      <c r="L40" s="24" t="s">
        <v>141</v>
      </c>
      <c r="M40" s="24" t="s">
        <v>141</v>
      </c>
      <c r="N40" s="191" t="s">
        <v>141</v>
      </c>
      <c r="O40" s="191" t="s">
        <v>141</v>
      </c>
      <c r="P40" s="197" t="s">
        <v>141</v>
      </c>
      <c r="Q40" s="23" t="s">
        <v>141</v>
      </c>
      <c r="R40" s="24" t="s">
        <v>141</v>
      </c>
      <c r="S40" s="197" t="s">
        <v>141</v>
      </c>
      <c r="T40" s="568"/>
    </row>
    <row r="41" spans="1:20" ht="13.5" customHeight="1" x14ac:dyDescent="0.2">
      <c r="A41" s="16">
        <v>27</v>
      </c>
      <c r="B41" s="570" t="s">
        <v>60</v>
      </c>
      <c r="C41" s="571"/>
      <c r="D41" s="56" t="s">
        <v>157</v>
      </c>
      <c r="E41" s="23">
        <v>8.0000000000000002E-3</v>
      </c>
      <c r="F41" s="24">
        <v>0.01</v>
      </c>
      <c r="G41" s="191">
        <v>1.0999999999999999E-2</v>
      </c>
      <c r="H41" s="24">
        <v>2.1000000000000001E-2</v>
      </c>
      <c r="I41" s="24">
        <v>2.1999999999999999E-2</v>
      </c>
      <c r="J41" s="24">
        <v>1.7999999999999999E-2</v>
      </c>
      <c r="K41" s="191">
        <v>2.4E-2</v>
      </c>
      <c r="L41" s="191">
        <v>1.4999999999999999E-2</v>
      </c>
      <c r="M41" s="191">
        <v>0.01</v>
      </c>
      <c r="N41" s="191">
        <v>7.0000000000000001E-3</v>
      </c>
      <c r="O41" s="191">
        <v>2E-3</v>
      </c>
      <c r="P41" s="197">
        <v>6.0000000000000001E-3</v>
      </c>
      <c r="Q41" s="23">
        <v>2.4E-2</v>
      </c>
      <c r="R41" s="24">
        <v>2E-3</v>
      </c>
      <c r="S41" s="197">
        <v>1.2999999999999999E-2</v>
      </c>
      <c r="T41" s="568"/>
    </row>
    <row r="42" spans="1:20" ht="13.5" customHeight="1" x14ac:dyDescent="0.2">
      <c r="A42" s="16">
        <v>28</v>
      </c>
      <c r="B42" s="570" t="s">
        <v>61</v>
      </c>
      <c r="C42" s="571"/>
      <c r="D42" s="56" t="s">
        <v>160</v>
      </c>
      <c r="E42" s="23" t="s">
        <v>522</v>
      </c>
      <c r="F42" s="24">
        <v>4.0000000000000001E-3</v>
      </c>
      <c r="G42" s="191">
        <v>5.0000000000000001E-3</v>
      </c>
      <c r="H42" s="24">
        <v>7.0000000000000001E-3</v>
      </c>
      <c r="I42" s="24">
        <v>6.0000000000000001E-3</v>
      </c>
      <c r="J42" s="24">
        <v>7.0000000000000001E-3</v>
      </c>
      <c r="K42" s="24">
        <v>0.01</v>
      </c>
      <c r="L42" s="24">
        <v>8.0000000000000002E-3</v>
      </c>
      <c r="M42" s="24">
        <v>5.0000000000000001E-3</v>
      </c>
      <c r="N42" s="24">
        <v>3.0000000000000001E-3</v>
      </c>
      <c r="O42" s="24" t="s">
        <v>522</v>
      </c>
      <c r="P42" s="197" t="s">
        <v>522</v>
      </c>
      <c r="Q42" s="23">
        <v>0.01</v>
      </c>
      <c r="R42" s="24" t="s">
        <v>522</v>
      </c>
      <c r="S42" s="197">
        <v>5.0000000000000001E-3</v>
      </c>
      <c r="T42" s="568"/>
    </row>
    <row r="43" spans="1:20" ht="13.5" customHeight="1" x14ac:dyDescent="0.2">
      <c r="A43" s="16">
        <v>29</v>
      </c>
      <c r="B43" s="570" t="s">
        <v>212</v>
      </c>
      <c r="C43" s="571"/>
      <c r="D43" s="56" t="s">
        <v>160</v>
      </c>
      <c r="E43" s="23">
        <v>2E-3</v>
      </c>
      <c r="F43" s="24">
        <v>2E-3</v>
      </c>
      <c r="G43" s="191">
        <v>2E-3</v>
      </c>
      <c r="H43" s="24">
        <v>3.0000000000000001E-3</v>
      </c>
      <c r="I43" s="24">
        <v>4.0000000000000001E-3</v>
      </c>
      <c r="J43" s="24">
        <v>3.0000000000000001E-3</v>
      </c>
      <c r="K43" s="191">
        <v>4.0000000000000001E-3</v>
      </c>
      <c r="L43" s="191">
        <v>2E-3</v>
      </c>
      <c r="M43" s="191">
        <v>2E-3</v>
      </c>
      <c r="N43" s="191">
        <v>1E-3</v>
      </c>
      <c r="O43" s="191" t="s">
        <v>141</v>
      </c>
      <c r="P43" s="197">
        <v>1E-3</v>
      </c>
      <c r="Q43" s="23">
        <v>4.0000000000000001E-3</v>
      </c>
      <c r="R43" s="24" t="s">
        <v>141</v>
      </c>
      <c r="S43" s="197">
        <v>2E-3</v>
      </c>
      <c r="T43" s="568"/>
    </row>
    <row r="44" spans="1:20" ht="13.5" customHeight="1" x14ac:dyDescent="0.2">
      <c r="A44" s="16">
        <v>30</v>
      </c>
      <c r="B44" s="570" t="s">
        <v>213</v>
      </c>
      <c r="C44" s="571"/>
      <c r="D44" s="56" t="s">
        <v>162</v>
      </c>
      <c r="E44" s="23" t="s">
        <v>141</v>
      </c>
      <c r="F44" s="24" t="s">
        <v>141</v>
      </c>
      <c r="G44" s="191" t="s">
        <v>141</v>
      </c>
      <c r="H44" s="24" t="s">
        <v>141</v>
      </c>
      <c r="I44" s="160" t="s">
        <v>141</v>
      </c>
      <c r="J44" s="160" t="s">
        <v>141</v>
      </c>
      <c r="K44" s="160" t="s">
        <v>141</v>
      </c>
      <c r="L44" s="160" t="s">
        <v>141</v>
      </c>
      <c r="M44" s="160" t="s">
        <v>141</v>
      </c>
      <c r="N44" s="160" t="s">
        <v>141</v>
      </c>
      <c r="O44" s="160" t="s">
        <v>141</v>
      </c>
      <c r="P44" s="199" t="s">
        <v>141</v>
      </c>
      <c r="Q44" s="28" t="s">
        <v>141</v>
      </c>
      <c r="R44" s="160" t="s">
        <v>141</v>
      </c>
      <c r="S44" s="199" t="s">
        <v>141</v>
      </c>
      <c r="T44" s="568"/>
    </row>
    <row r="45" spans="1:20" ht="13.5" customHeight="1" x14ac:dyDescent="0.2">
      <c r="A45" s="16">
        <v>31</v>
      </c>
      <c r="B45" s="570" t="s">
        <v>214</v>
      </c>
      <c r="C45" s="571"/>
      <c r="D45" s="56" t="s">
        <v>164</v>
      </c>
      <c r="E45" s="23" t="s">
        <v>165</v>
      </c>
      <c r="F45" s="24" t="s">
        <v>165</v>
      </c>
      <c r="G45" s="191" t="s">
        <v>165</v>
      </c>
      <c r="H45" s="24" t="s">
        <v>165</v>
      </c>
      <c r="I45" s="24" t="s">
        <v>165</v>
      </c>
      <c r="J45" s="24" t="s">
        <v>165</v>
      </c>
      <c r="K45" s="24" t="s">
        <v>165</v>
      </c>
      <c r="L45" s="24" t="s">
        <v>165</v>
      </c>
      <c r="M45" s="24" t="s">
        <v>165</v>
      </c>
      <c r="N45" s="24" t="s">
        <v>165</v>
      </c>
      <c r="O45" s="24" t="s">
        <v>165</v>
      </c>
      <c r="P45" s="197" t="s">
        <v>165</v>
      </c>
      <c r="Q45" s="23" t="s">
        <v>165</v>
      </c>
      <c r="R45" s="24" t="s">
        <v>165</v>
      </c>
      <c r="S45" s="197" t="s">
        <v>165</v>
      </c>
      <c r="T45" s="569"/>
    </row>
    <row r="46" spans="1:20" ht="13.5" customHeight="1" x14ac:dyDescent="0.2">
      <c r="A46" s="16">
        <v>32</v>
      </c>
      <c r="B46" s="570" t="s">
        <v>65</v>
      </c>
      <c r="C46" s="571"/>
      <c r="D46" s="56" t="s">
        <v>203</v>
      </c>
      <c r="E46" s="23" t="s">
        <v>80</v>
      </c>
      <c r="F46" s="24"/>
      <c r="G46" s="191"/>
      <c r="H46" s="24" t="s">
        <v>80</v>
      </c>
      <c r="I46" s="24"/>
      <c r="J46" s="24"/>
      <c r="K46" s="24">
        <v>6.0000000000000001E-3</v>
      </c>
      <c r="L46" s="24"/>
      <c r="M46" s="359"/>
      <c r="N46" s="24" t="s">
        <v>80</v>
      </c>
      <c r="O46" s="24"/>
      <c r="P46" s="197"/>
      <c r="Q46" s="23">
        <v>6.0000000000000001E-3</v>
      </c>
      <c r="R46" s="24" t="s">
        <v>80</v>
      </c>
      <c r="S46" s="197" t="s">
        <v>80</v>
      </c>
      <c r="T46" s="567" t="s">
        <v>25</v>
      </c>
    </row>
    <row r="47" spans="1:20" ht="13.5" customHeight="1" x14ac:dyDescent="0.2">
      <c r="A47" s="16">
        <v>33</v>
      </c>
      <c r="B47" s="570" t="s">
        <v>66</v>
      </c>
      <c r="C47" s="571"/>
      <c r="D47" s="56" t="s">
        <v>158</v>
      </c>
      <c r="E47" s="27" t="s">
        <v>502</v>
      </c>
      <c r="F47" s="25"/>
      <c r="G47" s="205"/>
      <c r="H47" s="25">
        <v>0.02</v>
      </c>
      <c r="I47" s="25"/>
      <c r="J47" s="25"/>
      <c r="K47" s="25">
        <v>0.01</v>
      </c>
      <c r="L47" s="25"/>
      <c r="M47" s="370"/>
      <c r="N47" s="25" t="s">
        <v>502</v>
      </c>
      <c r="O47" s="25"/>
      <c r="P47" s="198"/>
      <c r="Q47" s="27">
        <v>0.02</v>
      </c>
      <c r="R47" s="25" t="s">
        <v>502</v>
      </c>
      <c r="S47" s="198">
        <v>0.01</v>
      </c>
      <c r="T47" s="568"/>
    </row>
    <row r="48" spans="1:20" ht="13.5" customHeight="1" x14ac:dyDescent="0.2">
      <c r="A48" s="16">
        <v>34</v>
      </c>
      <c r="B48" s="570" t="s">
        <v>67</v>
      </c>
      <c r="C48" s="571"/>
      <c r="D48" s="56" t="s">
        <v>166</v>
      </c>
      <c r="E48" s="27" t="s">
        <v>502</v>
      </c>
      <c r="F48" s="25"/>
      <c r="G48" s="205"/>
      <c r="H48" s="25" t="s">
        <v>502</v>
      </c>
      <c r="I48" s="25"/>
      <c r="J48" s="25"/>
      <c r="K48" s="25" t="s">
        <v>502</v>
      </c>
      <c r="L48" s="25"/>
      <c r="M48" s="370"/>
      <c r="N48" s="25" t="s">
        <v>502</v>
      </c>
      <c r="O48" s="25"/>
      <c r="P48" s="198"/>
      <c r="Q48" s="27" t="s">
        <v>502</v>
      </c>
      <c r="R48" s="25" t="s">
        <v>502</v>
      </c>
      <c r="S48" s="198" t="s">
        <v>502</v>
      </c>
      <c r="T48" s="568"/>
    </row>
    <row r="49" spans="1:20" ht="13.5" customHeight="1" x14ac:dyDescent="0.2">
      <c r="A49" s="16">
        <v>35</v>
      </c>
      <c r="B49" s="570" t="s">
        <v>69</v>
      </c>
      <c r="C49" s="571"/>
      <c r="D49" s="56" t="s">
        <v>203</v>
      </c>
      <c r="E49" s="23" t="s">
        <v>80</v>
      </c>
      <c r="F49" s="24"/>
      <c r="G49" s="191"/>
      <c r="H49" s="24" t="s">
        <v>80</v>
      </c>
      <c r="I49" s="24"/>
      <c r="J49" s="24"/>
      <c r="K49" s="24" t="s">
        <v>80</v>
      </c>
      <c r="L49" s="24"/>
      <c r="M49" s="359"/>
      <c r="N49" s="24" t="s">
        <v>80</v>
      </c>
      <c r="O49" s="24"/>
      <c r="P49" s="197"/>
      <c r="Q49" s="23" t="s">
        <v>80</v>
      </c>
      <c r="R49" s="24" t="s">
        <v>80</v>
      </c>
      <c r="S49" s="197" t="s">
        <v>80</v>
      </c>
      <c r="T49" s="568"/>
    </row>
    <row r="50" spans="1:20" ht="13.5" customHeight="1" x14ac:dyDescent="0.2">
      <c r="A50" s="16">
        <v>36</v>
      </c>
      <c r="B50" s="570" t="s">
        <v>70</v>
      </c>
      <c r="C50" s="571"/>
      <c r="D50" s="56" t="s">
        <v>168</v>
      </c>
      <c r="E50" s="12">
        <v>6.4</v>
      </c>
      <c r="F50" s="11"/>
      <c r="G50" s="188"/>
      <c r="H50" s="11">
        <v>4.9000000000000004</v>
      </c>
      <c r="I50" s="11"/>
      <c r="J50" s="11"/>
      <c r="K50" s="11">
        <v>6</v>
      </c>
      <c r="L50" s="11"/>
      <c r="M50" s="369"/>
      <c r="N50" s="11">
        <v>4.9000000000000004</v>
      </c>
      <c r="O50" s="11"/>
      <c r="P50" s="195"/>
      <c r="Q50" s="12">
        <v>6.4</v>
      </c>
      <c r="R50" s="11">
        <v>4.9000000000000004</v>
      </c>
      <c r="S50" s="195">
        <v>5.6</v>
      </c>
      <c r="T50" s="568"/>
    </row>
    <row r="51" spans="1:20" ht="13.5" customHeight="1" x14ac:dyDescent="0.2">
      <c r="A51" s="16">
        <v>37</v>
      </c>
      <c r="B51" s="570" t="s">
        <v>71</v>
      </c>
      <c r="C51" s="571"/>
      <c r="D51" s="56" t="s">
        <v>167</v>
      </c>
      <c r="E51" s="23" t="s">
        <v>141</v>
      </c>
      <c r="F51" s="24"/>
      <c r="G51" s="191"/>
      <c r="H51" s="24" t="s">
        <v>141</v>
      </c>
      <c r="I51" s="24"/>
      <c r="J51" s="24"/>
      <c r="K51" s="24" t="s">
        <v>141</v>
      </c>
      <c r="L51" s="191"/>
      <c r="M51" s="395"/>
      <c r="N51" s="191" t="s">
        <v>141</v>
      </c>
      <c r="O51" s="191"/>
      <c r="P51" s="197"/>
      <c r="Q51" s="23" t="s">
        <v>141</v>
      </c>
      <c r="R51" s="24" t="s">
        <v>141</v>
      </c>
      <c r="S51" s="197" t="s">
        <v>141</v>
      </c>
      <c r="T51" s="569"/>
    </row>
    <row r="52" spans="1:20" ht="13.5" customHeight="1" x14ac:dyDescent="0.2">
      <c r="A52" s="16">
        <v>38</v>
      </c>
      <c r="B52" s="570" t="s">
        <v>72</v>
      </c>
      <c r="C52" s="571"/>
      <c r="D52" s="56" t="s">
        <v>168</v>
      </c>
      <c r="E52" s="12">
        <v>9.1</v>
      </c>
      <c r="F52" s="11">
        <v>6.9</v>
      </c>
      <c r="G52" s="188">
        <v>6.2</v>
      </c>
      <c r="H52" s="11">
        <v>6.7</v>
      </c>
      <c r="I52" s="11">
        <v>9</v>
      </c>
      <c r="J52" s="11">
        <v>9</v>
      </c>
      <c r="K52" s="188">
        <v>8.3000000000000007</v>
      </c>
      <c r="L52" s="188">
        <v>7.8</v>
      </c>
      <c r="M52" s="188">
        <v>6.4</v>
      </c>
      <c r="N52" s="188">
        <v>6.7</v>
      </c>
      <c r="O52" s="188">
        <v>6.7</v>
      </c>
      <c r="P52" s="195">
        <v>7.4</v>
      </c>
      <c r="Q52" s="12">
        <v>9.1</v>
      </c>
      <c r="R52" s="11">
        <v>6.2</v>
      </c>
      <c r="S52" s="195">
        <v>7.5</v>
      </c>
      <c r="T52" s="567" t="s">
        <v>39</v>
      </c>
    </row>
    <row r="53" spans="1:20" ht="13.5" customHeight="1" x14ac:dyDescent="0.2">
      <c r="A53" s="16">
        <v>39</v>
      </c>
      <c r="B53" s="570" t="s">
        <v>361</v>
      </c>
      <c r="C53" s="571"/>
      <c r="D53" s="56" t="s">
        <v>215</v>
      </c>
      <c r="E53" s="21">
        <v>17</v>
      </c>
      <c r="F53" s="20"/>
      <c r="G53" s="190"/>
      <c r="H53" s="20">
        <v>23</v>
      </c>
      <c r="I53" s="20"/>
      <c r="J53" s="20"/>
      <c r="K53" s="190">
        <v>27</v>
      </c>
      <c r="L53" s="20"/>
      <c r="M53" s="398"/>
      <c r="N53" s="190">
        <v>23</v>
      </c>
      <c r="O53" s="190"/>
      <c r="P53" s="196"/>
      <c r="Q53" s="21">
        <v>27</v>
      </c>
      <c r="R53" s="20">
        <v>17</v>
      </c>
      <c r="S53" s="196">
        <v>22</v>
      </c>
      <c r="T53" s="568"/>
    </row>
    <row r="54" spans="1:20" ht="13.5" customHeight="1" x14ac:dyDescent="0.2">
      <c r="A54" s="16">
        <v>40</v>
      </c>
      <c r="B54" s="570" t="s">
        <v>74</v>
      </c>
      <c r="C54" s="571"/>
      <c r="D54" s="56" t="s">
        <v>216</v>
      </c>
      <c r="E54" s="21">
        <v>53</v>
      </c>
      <c r="F54" s="20"/>
      <c r="G54" s="190"/>
      <c r="H54" s="20">
        <v>48</v>
      </c>
      <c r="I54" s="20"/>
      <c r="J54" s="20"/>
      <c r="K54" s="190">
        <v>62</v>
      </c>
      <c r="L54" s="20"/>
      <c r="M54" s="398"/>
      <c r="N54" s="190">
        <v>35</v>
      </c>
      <c r="O54" s="190"/>
      <c r="P54" s="196"/>
      <c r="Q54" s="21">
        <v>62</v>
      </c>
      <c r="R54" s="20">
        <v>35</v>
      </c>
      <c r="S54" s="196">
        <v>50</v>
      </c>
      <c r="T54" s="569"/>
    </row>
    <row r="55" spans="1:20" ht="13.5" customHeight="1" x14ac:dyDescent="0.2">
      <c r="A55" s="16">
        <v>41</v>
      </c>
      <c r="B55" s="570" t="s">
        <v>75</v>
      </c>
      <c r="C55" s="571"/>
      <c r="D55" s="56" t="s">
        <v>158</v>
      </c>
      <c r="E55" s="27" t="s">
        <v>504</v>
      </c>
      <c r="F55" s="25"/>
      <c r="G55" s="205"/>
      <c r="H55" s="25" t="s">
        <v>504</v>
      </c>
      <c r="I55" s="25"/>
      <c r="J55" s="25"/>
      <c r="K55" s="25" t="s">
        <v>504</v>
      </c>
      <c r="L55" s="25"/>
      <c r="M55" s="396"/>
      <c r="N55" s="205" t="s">
        <v>504</v>
      </c>
      <c r="O55" s="205"/>
      <c r="P55" s="198"/>
      <c r="Q55" s="27" t="s">
        <v>504</v>
      </c>
      <c r="R55" s="25" t="s">
        <v>504</v>
      </c>
      <c r="S55" s="198" t="s">
        <v>504</v>
      </c>
      <c r="T55" s="567" t="s">
        <v>44</v>
      </c>
    </row>
    <row r="56" spans="1:20" ht="13.5" customHeight="1" x14ac:dyDescent="0.2">
      <c r="A56" s="16">
        <v>42</v>
      </c>
      <c r="B56" s="570" t="s">
        <v>217</v>
      </c>
      <c r="C56" s="571"/>
      <c r="D56" s="56" t="s">
        <v>218</v>
      </c>
      <c r="E56" s="71" t="s">
        <v>142</v>
      </c>
      <c r="F56" s="152" t="s">
        <v>142</v>
      </c>
      <c r="G56" s="214" t="s">
        <v>142</v>
      </c>
      <c r="H56" s="152">
        <v>1.9999999999999999E-6</v>
      </c>
      <c r="I56" s="152" t="s">
        <v>142</v>
      </c>
      <c r="J56" s="152" t="s">
        <v>142</v>
      </c>
      <c r="K56" s="152" t="s">
        <v>142</v>
      </c>
      <c r="L56" s="152" t="s">
        <v>142</v>
      </c>
      <c r="M56" s="152" t="s">
        <v>142</v>
      </c>
      <c r="N56" s="214" t="s">
        <v>142</v>
      </c>
      <c r="O56" s="152" t="s">
        <v>142</v>
      </c>
      <c r="P56" s="230" t="s">
        <v>142</v>
      </c>
      <c r="Q56" s="71">
        <v>1.9999999999999999E-6</v>
      </c>
      <c r="R56" s="152" t="s">
        <v>142</v>
      </c>
      <c r="S56" s="230" t="s">
        <v>142</v>
      </c>
      <c r="T56" s="568"/>
    </row>
    <row r="57" spans="1:20" ht="13.5" customHeight="1" x14ac:dyDescent="0.2">
      <c r="A57" s="16">
        <v>43</v>
      </c>
      <c r="B57" s="570" t="s">
        <v>219</v>
      </c>
      <c r="C57" s="571"/>
      <c r="D57" s="56" t="s">
        <v>218</v>
      </c>
      <c r="E57" s="71" t="s">
        <v>142</v>
      </c>
      <c r="F57" s="152" t="s">
        <v>142</v>
      </c>
      <c r="G57" s="214" t="s">
        <v>142</v>
      </c>
      <c r="H57" s="152" t="s">
        <v>142</v>
      </c>
      <c r="I57" s="152" t="s">
        <v>142</v>
      </c>
      <c r="J57" s="152" t="s">
        <v>142</v>
      </c>
      <c r="K57" s="152" t="s">
        <v>142</v>
      </c>
      <c r="L57" s="152" t="s">
        <v>142</v>
      </c>
      <c r="M57" s="152" t="s">
        <v>142</v>
      </c>
      <c r="N57" s="214" t="s">
        <v>142</v>
      </c>
      <c r="O57" s="152" t="s">
        <v>142</v>
      </c>
      <c r="P57" s="230" t="s">
        <v>142</v>
      </c>
      <c r="Q57" s="71" t="s">
        <v>142</v>
      </c>
      <c r="R57" s="152" t="s">
        <v>142</v>
      </c>
      <c r="S57" s="230" t="s">
        <v>142</v>
      </c>
      <c r="T57" s="568"/>
    </row>
    <row r="58" spans="1:20" ht="13.5" customHeight="1" x14ac:dyDescent="0.2">
      <c r="A58" s="16">
        <v>44</v>
      </c>
      <c r="B58" s="570" t="s">
        <v>78</v>
      </c>
      <c r="C58" s="571"/>
      <c r="D58" s="56" t="s">
        <v>152</v>
      </c>
      <c r="E58" s="23" t="s">
        <v>80</v>
      </c>
      <c r="F58" s="24"/>
      <c r="G58" s="191"/>
      <c r="H58" s="24" t="s">
        <v>80</v>
      </c>
      <c r="I58" s="24"/>
      <c r="J58" s="24"/>
      <c r="K58" s="24" t="s">
        <v>80</v>
      </c>
      <c r="L58" s="24"/>
      <c r="M58" s="359"/>
      <c r="N58" s="191" t="s">
        <v>80</v>
      </c>
      <c r="O58" s="24"/>
      <c r="P58" s="197"/>
      <c r="Q58" s="23" t="s">
        <v>80</v>
      </c>
      <c r="R58" s="24" t="s">
        <v>80</v>
      </c>
      <c r="S58" s="197" t="s">
        <v>80</v>
      </c>
      <c r="T58" s="568"/>
    </row>
    <row r="59" spans="1:20" ht="13.5" customHeight="1" x14ac:dyDescent="0.2">
      <c r="A59" s="16">
        <v>45</v>
      </c>
      <c r="B59" s="570" t="s">
        <v>81</v>
      </c>
      <c r="C59" s="571"/>
      <c r="D59" s="56" t="s">
        <v>220</v>
      </c>
      <c r="E59" s="28" t="s">
        <v>143</v>
      </c>
      <c r="F59" s="160"/>
      <c r="G59" s="192"/>
      <c r="H59" s="160" t="s">
        <v>143</v>
      </c>
      <c r="I59" s="160"/>
      <c r="J59" s="160"/>
      <c r="K59" s="160" t="s">
        <v>143</v>
      </c>
      <c r="L59" s="160"/>
      <c r="M59" s="378"/>
      <c r="N59" s="192" t="s">
        <v>143</v>
      </c>
      <c r="O59" s="160"/>
      <c r="P59" s="199"/>
      <c r="Q59" s="28" t="s">
        <v>143</v>
      </c>
      <c r="R59" s="160" t="s">
        <v>143</v>
      </c>
      <c r="S59" s="199" t="s">
        <v>143</v>
      </c>
      <c r="T59" s="569"/>
    </row>
    <row r="60" spans="1:20" ht="13.5" customHeight="1" x14ac:dyDescent="0.2">
      <c r="A60" s="16">
        <v>46</v>
      </c>
      <c r="B60" s="570" t="s">
        <v>684</v>
      </c>
      <c r="C60" s="571"/>
      <c r="D60" s="56" t="s">
        <v>169</v>
      </c>
      <c r="E60" s="12">
        <v>0.4</v>
      </c>
      <c r="F60" s="11">
        <v>0.4</v>
      </c>
      <c r="G60" s="188">
        <v>0.4</v>
      </c>
      <c r="H60" s="11">
        <v>0.5</v>
      </c>
      <c r="I60" s="11">
        <v>0.5</v>
      </c>
      <c r="J60" s="11">
        <v>0.6</v>
      </c>
      <c r="K60" s="188">
        <v>0.7</v>
      </c>
      <c r="L60" s="188">
        <v>0.6</v>
      </c>
      <c r="M60" s="188">
        <v>0.6</v>
      </c>
      <c r="N60" s="188">
        <v>0.5</v>
      </c>
      <c r="O60" s="188">
        <v>0.4</v>
      </c>
      <c r="P60" s="195">
        <v>0.4</v>
      </c>
      <c r="Q60" s="12">
        <v>0.7</v>
      </c>
      <c r="R60" s="11">
        <v>0.4</v>
      </c>
      <c r="S60" s="195">
        <v>0.5</v>
      </c>
      <c r="T60" s="567" t="s">
        <v>73</v>
      </c>
    </row>
    <row r="61" spans="1:20" ht="13.5" customHeight="1" x14ac:dyDescent="0.2">
      <c r="A61" s="16">
        <v>47</v>
      </c>
      <c r="B61" s="570" t="s">
        <v>679</v>
      </c>
      <c r="C61" s="571"/>
      <c r="D61" s="56" t="s">
        <v>170</v>
      </c>
      <c r="E61" s="11">
        <v>6.9</v>
      </c>
      <c r="F61" s="11">
        <v>6.9</v>
      </c>
      <c r="G61" s="188">
        <v>7</v>
      </c>
      <c r="H61" s="11">
        <v>7</v>
      </c>
      <c r="I61" s="11">
        <v>6.8</v>
      </c>
      <c r="J61" s="11">
        <v>6.8</v>
      </c>
      <c r="K61" s="188">
        <v>6.9</v>
      </c>
      <c r="L61" s="188">
        <v>6.7</v>
      </c>
      <c r="M61" s="188">
        <v>6.7</v>
      </c>
      <c r="N61" s="188">
        <v>6.8</v>
      </c>
      <c r="O61" s="188">
        <v>6.8</v>
      </c>
      <c r="P61" s="195">
        <v>6.8</v>
      </c>
      <c r="Q61" s="12">
        <v>7</v>
      </c>
      <c r="R61" s="11">
        <v>6.7</v>
      </c>
      <c r="S61" s="195">
        <v>6.8</v>
      </c>
      <c r="T61" s="568"/>
    </row>
    <row r="62" spans="1:20" ht="13.5" customHeight="1" x14ac:dyDescent="0.2">
      <c r="A62" s="16">
        <v>48</v>
      </c>
      <c r="B62" s="570" t="s">
        <v>83</v>
      </c>
      <c r="C62" s="571"/>
      <c r="D62" s="56" t="s">
        <v>171</v>
      </c>
      <c r="E62" s="21" t="s">
        <v>498</v>
      </c>
      <c r="F62" s="20" t="s">
        <v>498</v>
      </c>
      <c r="G62" s="190" t="s">
        <v>498</v>
      </c>
      <c r="H62" s="20" t="s">
        <v>498</v>
      </c>
      <c r="I62" s="20" t="s">
        <v>498</v>
      </c>
      <c r="J62" s="20" t="s">
        <v>498</v>
      </c>
      <c r="K62" s="20" t="s">
        <v>498</v>
      </c>
      <c r="L62" s="20" t="s">
        <v>498</v>
      </c>
      <c r="M62" s="20" t="s">
        <v>498</v>
      </c>
      <c r="N62" s="190" t="s">
        <v>498</v>
      </c>
      <c r="O62" s="190" t="s">
        <v>498</v>
      </c>
      <c r="P62" s="196" t="s">
        <v>652</v>
      </c>
      <c r="Q62" s="225" t="s">
        <v>22</v>
      </c>
      <c r="R62" s="203" t="s">
        <v>22</v>
      </c>
      <c r="S62" s="226" t="s">
        <v>22</v>
      </c>
      <c r="T62" s="568"/>
    </row>
    <row r="63" spans="1:20" ht="13.5" customHeight="1" x14ac:dyDescent="0.2">
      <c r="A63" s="16">
        <v>49</v>
      </c>
      <c r="B63" s="570" t="s">
        <v>84</v>
      </c>
      <c r="C63" s="571"/>
      <c r="D63" s="56" t="s">
        <v>171</v>
      </c>
      <c r="E63" s="21" t="s">
        <v>498</v>
      </c>
      <c r="F63" s="20" t="s">
        <v>498</v>
      </c>
      <c r="G63" s="190" t="s">
        <v>498</v>
      </c>
      <c r="H63" s="20" t="s">
        <v>498</v>
      </c>
      <c r="I63" s="20" t="s">
        <v>498</v>
      </c>
      <c r="J63" s="20" t="s">
        <v>498</v>
      </c>
      <c r="K63" s="20" t="s">
        <v>498</v>
      </c>
      <c r="L63" s="20" t="s">
        <v>498</v>
      </c>
      <c r="M63" s="20" t="s">
        <v>498</v>
      </c>
      <c r="N63" s="190" t="s">
        <v>498</v>
      </c>
      <c r="O63" s="190" t="s">
        <v>498</v>
      </c>
      <c r="P63" s="196" t="s">
        <v>652</v>
      </c>
      <c r="Q63" s="225" t="s">
        <v>22</v>
      </c>
      <c r="R63" s="203" t="s">
        <v>22</v>
      </c>
      <c r="S63" s="226" t="s">
        <v>22</v>
      </c>
      <c r="T63" s="568"/>
    </row>
    <row r="64" spans="1:20" ht="13.5" customHeight="1" x14ac:dyDescent="0.2">
      <c r="A64" s="16">
        <v>50</v>
      </c>
      <c r="B64" s="570" t="s">
        <v>85</v>
      </c>
      <c r="C64" s="571"/>
      <c r="D64" s="56" t="s">
        <v>172</v>
      </c>
      <c r="E64" s="12" t="s">
        <v>494</v>
      </c>
      <c r="F64" s="11" t="s">
        <v>494</v>
      </c>
      <c r="G64" s="188" t="s">
        <v>494</v>
      </c>
      <c r="H64" s="11" t="s">
        <v>494</v>
      </c>
      <c r="I64" s="11" t="s">
        <v>494</v>
      </c>
      <c r="J64" s="11" t="s">
        <v>494</v>
      </c>
      <c r="K64" s="11" t="s">
        <v>494</v>
      </c>
      <c r="L64" s="11" t="s">
        <v>494</v>
      </c>
      <c r="M64" s="11" t="s">
        <v>494</v>
      </c>
      <c r="N64" s="188" t="s">
        <v>494</v>
      </c>
      <c r="O64" s="188" t="s">
        <v>494</v>
      </c>
      <c r="P64" s="195" t="s">
        <v>494</v>
      </c>
      <c r="Q64" s="12" t="s">
        <v>494</v>
      </c>
      <c r="R64" s="11" t="s">
        <v>494</v>
      </c>
      <c r="S64" s="195" t="s">
        <v>494</v>
      </c>
      <c r="T64" s="568"/>
    </row>
    <row r="65" spans="1:20" ht="13.5" customHeight="1" thickBot="1" x14ac:dyDescent="0.25">
      <c r="A65" s="16">
        <v>51</v>
      </c>
      <c r="B65" s="668" t="s">
        <v>87</v>
      </c>
      <c r="C65" s="669"/>
      <c r="D65" s="60" t="s">
        <v>173</v>
      </c>
      <c r="E65" s="31" t="s">
        <v>491</v>
      </c>
      <c r="F65" s="149" t="s">
        <v>491</v>
      </c>
      <c r="G65" s="209" t="s">
        <v>491</v>
      </c>
      <c r="H65" s="149" t="s">
        <v>491</v>
      </c>
      <c r="I65" s="149" t="s">
        <v>491</v>
      </c>
      <c r="J65" s="149" t="s">
        <v>491</v>
      </c>
      <c r="K65" s="149" t="s">
        <v>491</v>
      </c>
      <c r="L65" s="149" t="s">
        <v>491</v>
      </c>
      <c r="M65" s="149" t="s">
        <v>491</v>
      </c>
      <c r="N65" s="209" t="s">
        <v>491</v>
      </c>
      <c r="O65" s="209" t="s">
        <v>491</v>
      </c>
      <c r="P65" s="200" t="s">
        <v>491</v>
      </c>
      <c r="Q65" s="31" t="s">
        <v>491</v>
      </c>
      <c r="R65" s="149" t="s">
        <v>491</v>
      </c>
      <c r="S65" s="200" t="s">
        <v>491</v>
      </c>
      <c r="T65" s="572"/>
    </row>
    <row r="66" spans="1:20" ht="13.8" thickBot="1" x14ac:dyDescent="0.25">
      <c r="A66" s="665" t="s">
        <v>221</v>
      </c>
      <c r="B66" s="666"/>
      <c r="C66" s="666"/>
      <c r="D66" s="667"/>
      <c r="E66" s="66" t="s">
        <v>490</v>
      </c>
      <c r="F66" s="161" t="s">
        <v>490</v>
      </c>
      <c r="G66" s="161" t="s">
        <v>490</v>
      </c>
      <c r="H66" s="161" t="s">
        <v>490</v>
      </c>
      <c r="I66" s="161" t="s">
        <v>490</v>
      </c>
      <c r="J66" s="161" t="s">
        <v>490</v>
      </c>
      <c r="K66" s="161" t="s">
        <v>490</v>
      </c>
      <c r="L66" s="161" t="s">
        <v>490</v>
      </c>
      <c r="M66" s="161" t="s">
        <v>490</v>
      </c>
      <c r="N66" s="161" t="s">
        <v>490</v>
      </c>
      <c r="O66" s="161" t="s">
        <v>490</v>
      </c>
      <c r="P66" s="560" t="s">
        <v>490</v>
      </c>
      <c r="Q66" s="248"/>
      <c r="R66" s="248"/>
      <c r="S66" s="248"/>
    </row>
    <row r="67" spans="1:20" ht="13.8" thickBot="1" x14ac:dyDescent="0.25">
      <c r="A67" s="587" t="s">
        <v>688</v>
      </c>
      <c r="B67" s="588"/>
      <c r="C67" s="588"/>
      <c r="D67" s="589"/>
      <c r="E67" s="67">
        <v>2</v>
      </c>
      <c r="F67" s="161">
        <v>2</v>
      </c>
      <c r="G67" s="161">
        <v>2</v>
      </c>
      <c r="H67" s="161">
        <v>2</v>
      </c>
      <c r="I67" s="161">
        <v>2</v>
      </c>
      <c r="J67" s="161">
        <v>2</v>
      </c>
      <c r="K67" s="161">
        <v>2</v>
      </c>
      <c r="L67" s="161">
        <v>2</v>
      </c>
      <c r="M67" s="161">
        <v>2</v>
      </c>
      <c r="N67" s="161">
        <v>2</v>
      </c>
      <c r="O67" s="161">
        <v>2</v>
      </c>
      <c r="P67" s="560">
        <v>2</v>
      </c>
      <c r="Q67" s="2"/>
      <c r="R67" s="43"/>
      <c r="S67" s="43"/>
    </row>
    <row r="68" spans="1:20" x14ac:dyDescent="0.2">
      <c r="A68" s="45"/>
      <c r="B68" s="44" t="s">
        <v>98</v>
      </c>
      <c r="C68" s="62"/>
      <c r="D68" s="62"/>
      <c r="E68" s="62"/>
      <c r="F68" s="62"/>
      <c r="G68" s="62"/>
      <c r="H68" s="62"/>
      <c r="I68" s="45"/>
      <c r="J68" s="45"/>
      <c r="K68" s="45"/>
      <c r="L68" s="45"/>
      <c r="M68" s="45"/>
      <c r="N68" s="45"/>
      <c r="O68" s="45"/>
      <c r="P68" s="45"/>
      <c r="Q68" s="2"/>
      <c r="R68" s="45"/>
      <c r="S68" s="2"/>
      <c r="T68" s="45"/>
    </row>
    <row r="69" spans="1:20" x14ac:dyDescent="0.2">
      <c r="B69" s="62"/>
      <c r="C69" s="62"/>
      <c r="D69" s="62"/>
      <c r="E69" s="62"/>
      <c r="F69" s="62"/>
      <c r="G69" s="62"/>
      <c r="H69" s="62"/>
    </row>
  </sheetData>
  <mergeCells count="80">
    <mergeCell ref="T23:T27"/>
    <mergeCell ref="T46:T51"/>
    <mergeCell ref="T52:T54"/>
    <mergeCell ref="A66:D66"/>
    <mergeCell ref="A67:D67"/>
    <mergeCell ref="B60:C60"/>
    <mergeCell ref="T60:T65"/>
    <mergeCell ref="B61:C61"/>
    <mergeCell ref="B62:C62"/>
    <mergeCell ref="B63:C63"/>
    <mergeCell ref="B64:C64"/>
    <mergeCell ref="B65:C65"/>
    <mergeCell ref="B55:C55"/>
    <mergeCell ref="T55:T59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T35:T45"/>
    <mergeCell ref="B36:C36"/>
    <mergeCell ref="B37:C37"/>
    <mergeCell ref="B38:C38"/>
    <mergeCell ref="B40:C40"/>
    <mergeCell ref="B39:C39"/>
    <mergeCell ref="B35:C35"/>
    <mergeCell ref="B48:C48"/>
    <mergeCell ref="B49:C49"/>
    <mergeCell ref="B41:C41"/>
    <mergeCell ref="B42:C42"/>
    <mergeCell ref="B43:C43"/>
    <mergeCell ref="B44:C44"/>
    <mergeCell ref="B45:C45"/>
    <mergeCell ref="B23:C23"/>
    <mergeCell ref="B28:C28"/>
    <mergeCell ref="B29:C29"/>
    <mergeCell ref="B46:C46"/>
    <mergeCell ref="B47:C47"/>
    <mergeCell ref="B31:C31"/>
    <mergeCell ref="B32:C32"/>
    <mergeCell ref="B33:C33"/>
    <mergeCell ref="B34:C34"/>
    <mergeCell ref="B26:C26"/>
    <mergeCell ref="B27:C27"/>
    <mergeCell ref="Q6:Q10"/>
    <mergeCell ref="R6:R10"/>
    <mergeCell ref="S6:S10"/>
    <mergeCell ref="T6:T13"/>
    <mergeCell ref="C7:D7"/>
    <mergeCell ref="C8:D8"/>
    <mergeCell ref="C9:D9"/>
    <mergeCell ref="C10:D10"/>
    <mergeCell ref="C11:D11"/>
    <mergeCell ref="C12:D12"/>
    <mergeCell ref="A4:B4"/>
    <mergeCell ref="A6:B13"/>
    <mergeCell ref="C6:D6"/>
    <mergeCell ref="C13:D13"/>
    <mergeCell ref="F3:H3"/>
    <mergeCell ref="F4:H4"/>
    <mergeCell ref="T15:T16"/>
    <mergeCell ref="T17:T22"/>
    <mergeCell ref="T28:T34"/>
    <mergeCell ref="A14:C14"/>
    <mergeCell ref="Q14:S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B30:C30"/>
  </mergeCells>
  <phoneticPr fontId="2"/>
  <conditionalFormatting sqref="Q37:S37">
    <cfRule type="expression" dxfId="25" priority="1">
      <formula>Q37&lt;0.01</formula>
    </cfRule>
    <cfRule type="expression" dxfId="24" priority="2">
      <formula>Q37&gt;=0.01</formula>
    </cfRule>
  </conditionalFormatting>
  <pageMargins left="0.78740157480314965" right="0.78740157480314965" top="0.39370078740157483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U48"/>
  <sheetViews>
    <sheetView zoomScale="90" zoomScaleNormal="90" zoomScaleSheetLayoutView="90" workbookViewId="0">
      <pane xSplit="4" ySplit="12" topLeftCell="E13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ColWidth="8.88671875" defaultRowHeight="10.199999999999999" customHeight="1" x14ac:dyDescent="0.2"/>
  <cols>
    <col min="1" max="1" width="2.33203125" style="77" customWidth="1"/>
    <col min="2" max="2" width="7" style="77" customWidth="1"/>
    <col min="3" max="3" width="19.21875" style="77" customWidth="1"/>
    <col min="4" max="4" width="18" style="77" customWidth="1"/>
    <col min="5" max="19" width="9.33203125" style="77" customWidth="1"/>
    <col min="20" max="20" width="13.88671875" style="77" customWidth="1"/>
    <col min="21" max="16384" width="8.88671875" style="77"/>
  </cols>
  <sheetData>
    <row r="1" spans="1:20" ht="20.100000000000001" customHeight="1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1"/>
      <c r="R1" s="121"/>
      <c r="S1" s="121"/>
      <c r="T1" s="121"/>
    </row>
    <row r="2" spans="1:20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9.2" customHeight="1" thickBot="1" x14ac:dyDescent="0.25">
      <c r="A3" s="78"/>
      <c r="C3" s="79"/>
      <c r="E3" s="6" t="s">
        <v>0</v>
      </c>
      <c r="F3" s="661" t="s">
        <v>1</v>
      </c>
      <c r="G3" s="604"/>
      <c r="H3" s="605"/>
      <c r="I3" s="81"/>
      <c r="J3" s="81"/>
      <c r="K3" s="81"/>
      <c r="L3" s="81"/>
      <c r="M3" s="81"/>
      <c r="N3" s="81"/>
      <c r="O3" s="81"/>
      <c r="P3" s="81"/>
      <c r="Q3" s="82"/>
      <c r="R3" s="82"/>
      <c r="S3" s="82"/>
    </row>
    <row r="4" spans="1:20" ht="19.2" customHeight="1" thickBot="1" x14ac:dyDescent="0.25">
      <c r="A4" s="708" t="s">
        <v>2</v>
      </c>
      <c r="B4" s="709"/>
      <c r="C4" s="83" t="s">
        <v>672</v>
      </c>
      <c r="E4" s="7">
        <v>1</v>
      </c>
      <c r="F4" s="662" t="s">
        <v>671</v>
      </c>
      <c r="G4" s="607"/>
      <c r="H4" s="608"/>
      <c r="I4" s="76"/>
      <c r="J4" s="76"/>
      <c r="K4" s="76"/>
      <c r="L4" s="76"/>
      <c r="M4" s="76"/>
      <c r="N4" s="76"/>
      <c r="O4" s="76"/>
      <c r="P4" s="81"/>
      <c r="Q4" s="85"/>
      <c r="R4" s="85"/>
      <c r="S4" s="85"/>
    </row>
    <row r="5" spans="1:20" ht="9.75" customHeight="1" thickBo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3.5" customHeight="1" x14ac:dyDescent="0.2">
      <c r="A6" s="710" t="s">
        <v>4</v>
      </c>
      <c r="B6" s="711"/>
      <c r="C6" s="706" t="s">
        <v>345</v>
      </c>
      <c r="D6" s="707"/>
      <c r="E6" s="87" t="s">
        <v>546</v>
      </c>
      <c r="F6" s="154" t="s">
        <v>547</v>
      </c>
      <c r="G6" s="154" t="s">
        <v>546</v>
      </c>
      <c r="H6" s="154" t="s">
        <v>547</v>
      </c>
      <c r="I6" s="154" t="s">
        <v>547</v>
      </c>
      <c r="J6" s="154" t="s">
        <v>546</v>
      </c>
      <c r="K6" s="154" t="s">
        <v>546</v>
      </c>
      <c r="L6" s="154" t="s">
        <v>547</v>
      </c>
      <c r="M6" s="154" t="s">
        <v>546</v>
      </c>
      <c r="N6" s="154" t="s">
        <v>547</v>
      </c>
      <c r="O6" s="154" t="s">
        <v>546</v>
      </c>
      <c r="P6" s="154" t="s">
        <v>547</v>
      </c>
      <c r="Q6" s="692" t="s">
        <v>6</v>
      </c>
      <c r="R6" s="696" t="s">
        <v>7</v>
      </c>
      <c r="S6" s="700" t="s">
        <v>8</v>
      </c>
      <c r="T6" s="690" t="s">
        <v>259</v>
      </c>
    </row>
    <row r="7" spans="1:20" ht="13.5" customHeight="1" x14ac:dyDescent="0.2">
      <c r="A7" s="712" t="s">
        <v>344</v>
      </c>
      <c r="B7" s="713"/>
      <c r="C7" s="705" t="s">
        <v>343</v>
      </c>
      <c r="D7" s="714"/>
      <c r="E7" s="140">
        <v>45756</v>
      </c>
      <c r="F7" s="162">
        <v>45791</v>
      </c>
      <c r="G7" s="162">
        <v>45812</v>
      </c>
      <c r="H7" s="162">
        <v>45846</v>
      </c>
      <c r="I7" s="162">
        <v>45875</v>
      </c>
      <c r="J7" s="162">
        <v>45903</v>
      </c>
      <c r="K7" s="162">
        <v>45937</v>
      </c>
      <c r="L7" s="162">
        <v>45966</v>
      </c>
      <c r="M7" s="162">
        <v>45994</v>
      </c>
      <c r="N7" s="162">
        <v>46029</v>
      </c>
      <c r="O7" s="162">
        <v>46057</v>
      </c>
      <c r="P7" s="162">
        <v>46085</v>
      </c>
      <c r="Q7" s="693" t="s">
        <v>342</v>
      </c>
      <c r="R7" s="697" t="s">
        <v>341</v>
      </c>
      <c r="S7" s="701" t="s">
        <v>340</v>
      </c>
      <c r="T7" s="691" t="s">
        <v>339</v>
      </c>
    </row>
    <row r="8" spans="1:20" ht="13.5" customHeight="1" x14ac:dyDescent="0.2">
      <c r="A8" s="712"/>
      <c r="B8" s="713"/>
      <c r="C8" s="704" t="s">
        <v>260</v>
      </c>
      <c r="D8" s="705"/>
      <c r="E8" s="348">
        <v>0.44791666666666669</v>
      </c>
      <c r="F8" s="145">
        <v>0.40277777777777773</v>
      </c>
      <c r="G8" s="145">
        <v>0.58680555555555558</v>
      </c>
      <c r="H8" s="145">
        <v>0.45833333333333331</v>
      </c>
      <c r="I8" s="145">
        <v>0.4375</v>
      </c>
      <c r="J8" s="145">
        <v>0.46875</v>
      </c>
      <c r="K8" s="145">
        <v>0.44097222222222221</v>
      </c>
      <c r="L8" s="145">
        <v>0.44444444444444442</v>
      </c>
      <c r="M8" s="145">
        <v>0.45833333333333331</v>
      </c>
      <c r="N8" s="145">
        <v>0.47916666666666669</v>
      </c>
      <c r="O8" s="145">
        <v>0.45208333333333334</v>
      </c>
      <c r="P8" s="145">
        <v>0.45833333333333331</v>
      </c>
      <c r="Q8" s="694"/>
      <c r="R8" s="698"/>
      <c r="S8" s="702"/>
      <c r="T8" s="691"/>
    </row>
    <row r="9" spans="1:20" ht="13.5" customHeight="1" x14ac:dyDescent="0.2">
      <c r="A9" s="712"/>
      <c r="B9" s="713"/>
      <c r="C9" s="704" t="s">
        <v>261</v>
      </c>
      <c r="D9" s="705"/>
      <c r="E9" s="140" t="s">
        <v>655</v>
      </c>
      <c r="F9" s="145" t="s">
        <v>654</v>
      </c>
      <c r="G9" s="145" t="s">
        <v>653</v>
      </c>
      <c r="H9" s="145" t="s">
        <v>654</v>
      </c>
      <c r="I9" s="145" t="s">
        <v>704</v>
      </c>
      <c r="J9" s="145" t="s">
        <v>654</v>
      </c>
      <c r="K9" s="145" t="s">
        <v>655</v>
      </c>
      <c r="L9" s="145" t="s">
        <v>654</v>
      </c>
      <c r="M9" s="145" t="s">
        <v>708</v>
      </c>
      <c r="N9" s="145" t="s">
        <v>656</v>
      </c>
      <c r="O9" s="145" t="s">
        <v>654</v>
      </c>
      <c r="P9" s="145" t="s">
        <v>656</v>
      </c>
      <c r="Q9" s="694"/>
      <c r="R9" s="698"/>
      <c r="S9" s="702"/>
      <c r="T9" s="691"/>
    </row>
    <row r="10" spans="1:20" ht="13.5" customHeight="1" x14ac:dyDescent="0.2">
      <c r="A10" s="712"/>
      <c r="B10" s="713"/>
      <c r="C10" s="704" t="s">
        <v>262</v>
      </c>
      <c r="D10" s="705"/>
      <c r="E10" s="140" t="s">
        <v>704</v>
      </c>
      <c r="F10" s="147" t="s">
        <v>655</v>
      </c>
      <c r="G10" s="147" t="s">
        <v>654</v>
      </c>
      <c r="H10" s="147" t="s">
        <v>655</v>
      </c>
      <c r="I10" s="147" t="s">
        <v>653</v>
      </c>
      <c r="J10" s="147" t="s">
        <v>706</v>
      </c>
      <c r="K10" s="147" t="s">
        <v>655</v>
      </c>
      <c r="L10" s="147" t="s">
        <v>654</v>
      </c>
      <c r="M10" s="147" t="s">
        <v>655</v>
      </c>
      <c r="N10" s="147" t="s">
        <v>655</v>
      </c>
      <c r="O10" s="147" t="s">
        <v>654</v>
      </c>
      <c r="P10" s="147" t="s">
        <v>656</v>
      </c>
      <c r="Q10" s="695"/>
      <c r="R10" s="699"/>
      <c r="S10" s="703"/>
      <c r="T10" s="691"/>
    </row>
    <row r="11" spans="1:20" ht="13.5" customHeight="1" x14ac:dyDescent="0.2">
      <c r="A11" s="712"/>
      <c r="B11" s="713"/>
      <c r="C11" s="704" t="s">
        <v>263</v>
      </c>
      <c r="D11" s="705"/>
      <c r="E11" s="250">
        <v>8.6999999999999993</v>
      </c>
      <c r="F11" s="146">
        <v>18.100000000000001</v>
      </c>
      <c r="G11" s="146">
        <v>20</v>
      </c>
      <c r="H11" s="146">
        <v>31</v>
      </c>
      <c r="I11" s="146">
        <v>24.2</v>
      </c>
      <c r="J11" s="146">
        <v>27</v>
      </c>
      <c r="K11" s="146">
        <v>20.6</v>
      </c>
      <c r="L11" s="146">
        <v>11</v>
      </c>
      <c r="M11" s="146">
        <v>7.9</v>
      </c>
      <c r="N11" s="146">
        <v>1.2</v>
      </c>
      <c r="O11" s="146">
        <v>1.5</v>
      </c>
      <c r="P11" s="146">
        <v>2.2000000000000002</v>
      </c>
      <c r="Q11" s="12">
        <f>MAXA(E11:P11)</f>
        <v>31</v>
      </c>
      <c r="R11" s="188">
        <f>MIN(E11:P11)</f>
        <v>1.2</v>
      </c>
      <c r="S11" s="195">
        <f>AVERAGE(E11:P11)</f>
        <v>14.449999999999998</v>
      </c>
      <c r="T11" s="691"/>
    </row>
    <row r="12" spans="1:20" ht="13.5" customHeight="1" thickBot="1" x14ac:dyDescent="0.25">
      <c r="A12" s="712"/>
      <c r="B12" s="713"/>
      <c r="C12" s="704" t="s">
        <v>264</v>
      </c>
      <c r="D12" s="705"/>
      <c r="E12" s="250">
        <v>6.1</v>
      </c>
      <c r="F12" s="146">
        <v>11.8</v>
      </c>
      <c r="G12" s="146">
        <v>14.9</v>
      </c>
      <c r="H12" s="146">
        <v>22.1</v>
      </c>
      <c r="I12" s="146">
        <v>20.5</v>
      </c>
      <c r="J12" s="146">
        <v>20.6</v>
      </c>
      <c r="K12" s="146">
        <v>18.2</v>
      </c>
      <c r="L12" s="146">
        <v>12</v>
      </c>
      <c r="M12" s="146">
        <v>8.1999999999999993</v>
      </c>
      <c r="N12" s="146">
        <v>4.4000000000000004</v>
      </c>
      <c r="O12" s="146">
        <v>3.1</v>
      </c>
      <c r="P12" s="146">
        <v>4</v>
      </c>
      <c r="Q12" s="12">
        <f>MAXA(E12:P12)</f>
        <v>22.1</v>
      </c>
      <c r="R12" s="188">
        <f>MIN(E12:P12)</f>
        <v>3.1</v>
      </c>
      <c r="S12" s="195">
        <f>AVERAGE(E12:P12)</f>
        <v>12.158333333333333</v>
      </c>
      <c r="T12" s="691"/>
    </row>
    <row r="13" spans="1:20" s="92" customFormat="1" ht="13.5" customHeight="1" x14ac:dyDescent="0.2">
      <c r="A13" s="682" t="s">
        <v>265</v>
      </c>
      <c r="B13" s="683"/>
      <c r="C13" s="683"/>
      <c r="D13" s="234" t="s">
        <v>266</v>
      </c>
      <c r="E13" s="235"/>
      <c r="F13" s="228"/>
      <c r="G13" s="228"/>
      <c r="H13" s="141"/>
      <c r="I13" s="141"/>
      <c r="J13" s="141" t="s">
        <v>365</v>
      </c>
      <c r="K13" s="141" t="s">
        <v>366</v>
      </c>
      <c r="L13" s="228"/>
      <c r="M13" s="228"/>
      <c r="N13" s="228"/>
      <c r="O13" s="228"/>
      <c r="P13" s="228"/>
      <c r="Q13" s="283"/>
      <c r="R13" s="284"/>
      <c r="S13" s="292"/>
      <c r="T13" s="244"/>
    </row>
    <row r="14" spans="1:20" ht="13.5" customHeight="1" x14ac:dyDescent="0.2">
      <c r="A14" s="110">
        <v>1</v>
      </c>
      <c r="B14" s="686" t="s">
        <v>267</v>
      </c>
      <c r="C14" s="687"/>
      <c r="D14" s="233" t="s">
        <v>152</v>
      </c>
      <c r="E14" s="285" t="s">
        <v>100</v>
      </c>
      <c r="F14" s="290"/>
      <c r="G14" s="405"/>
      <c r="H14" s="176" t="s">
        <v>100</v>
      </c>
      <c r="I14" s="291"/>
      <c r="J14" s="290"/>
      <c r="K14" s="290" t="s">
        <v>100</v>
      </c>
      <c r="L14" s="176"/>
      <c r="M14" s="176"/>
      <c r="N14" s="290" t="s">
        <v>100</v>
      </c>
      <c r="O14" s="330"/>
      <c r="P14" s="252"/>
      <c r="Q14" s="287" t="s">
        <v>100</v>
      </c>
      <c r="R14" s="288" t="s">
        <v>100</v>
      </c>
      <c r="S14" s="289" t="s">
        <v>100</v>
      </c>
      <c r="T14" s="684" t="s">
        <v>268</v>
      </c>
    </row>
    <row r="15" spans="1:20" ht="13.5" customHeight="1" x14ac:dyDescent="0.2">
      <c r="A15" s="94">
        <v>2</v>
      </c>
      <c r="B15" s="674" t="s">
        <v>269</v>
      </c>
      <c r="C15" s="675"/>
      <c r="D15" s="97" t="s">
        <v>270</v>
      </c>
      <c r="E15" s="98" t="s">
        <v>100</v>
      </c>
      <c r="F15" s="163"/>
      <c r="G15" s="333"/>
      <c r="H15" s="176" t="s">
        <v>100</v>
      </c>
      <c r="I15" s="157"/>
      <c r="J15" s="163"/>
      <c r="K15" s="163" t="s">
        <v>100</v>
      </c>
      <c r="L15" s="176"/>
      <c r="M15" s="176"/>
      <c r="N15" s="163" t="s">
        <v>100</v>
      </c>
      <c r="O15" s="319"/>
      <c r="P15" s="217"/>
      <c r="Q15" s="28" t="s">
        <v>100</v>
      </c>
      <c r="R15" s="160" t="s">
        <v>100</v>
      </c>
      <c r="S15" s="199" t="s">
        <v>100</v>
      </c>
      <c r="T15" s="684"/>
    </row>
    <row r="16" spans="1:20" ht="13.5" customHeight="1" x14ac:dyDescent="0.2">
      <c r="A16" s="94">
        <v>3</v>
      </c>
      <c r="B16" s="674" t="s">
        <v>271</v>
      </c>
      <c r="C16" s="675"/>
      <c r="D16" s="97" t="s">
        <v>152</v>
      </c>
      <c r="E16" s="99" t="s">
        <v>141</v>
      </c>
      <c r="F16" s="164"/>
      <c r="G16" s="333"/>
      <c r="H16" s="177" t="s">
        <v>141</v>
      </c>
      <c r="I16" s="157"/>
      <c r="J16" s="164"/>
      <c r="K16" s="164" t="s">
        <v>141</v>
      </c>
      <c r="L16" s="177"/>
      <c r="M16" s="177"/>
      <c r="N16" s="164" t="s">
        <v>141</v>
      </c>
      <c r="O16" s="331"/>
      <c r="P16" s="293"/>
      <c r="Q16" s="23" t="s">
        <v>141</v>
      </c>
      <c r="R16" s="24" t="s">
        <v>141</v>
      </c>
      <c r="S16" s="197" t="s">
        <v>141</v>
      </c>
      <c r="T16" s="685"/>
    </row>
    <row r="17" spans="1:21" ht="13.5" customHeight="1" x14ac:dyDescent="0.2">
      <c r="A17" s="94">
        <v>5</v>
      </c>
      <c r="B17" s="674" t="s">
        <v>338</v>
      </c>
      <c r="C17" s="675"/>
      <c r="D17" s="97" t="s">
        <v>350</v>
      </c>
      <c r="E17" s="98" t="s">
        <v>100</v>
      </c>
      <c r="F17" s="163"/>
      <c r="G17" s="333"/>
      <c r="H17" s="176" t="s">
        <v>100</v>
      </c>
      <c r="I17" s="157"/>
      <c r="J17" s="163"/>
      <c r="K17" s="163" t="s">
        <v>100</v>
      </c>
      <c r="L17" s="176"/>
      <c r="M17" s="176"/>
      <c r="N17" s="163" t="s">
        <v>100</v>
      </c>
      <c r="O17" s="319"/>
      <c r="P17" s="217"/>
      <c r="Q17" s="28" t="s">
        <v>100</v>
      </c>
      <c r="R17" s="160" t="s">
        <v>100</v>
      </c>
      <c r="S17" s="199" t="s">
        <v>100</v>
      </c>
      <c r="T17" s="670" t="s">
        <v>44</v>
      </c>
    </row>
    <row r="18" spans="1:21" ht="13.5" customHeight="1" x14ac:dyDescent="0.2">
      <c r="A18" s="94">
        <v>8</v>
      </c>
      <c r="B18" s="674" t="s">
        <v>337</v>
      </c>
      <c r="C18" s="675"/>
      <c r="D18" s="97" t="s">
        <v>274</v>
      </c>
      <c r="E18" s="98" t="s">
        <v>100</v>
      </c>
      <c r="F18" s="163"/>
      <c r="G18" s="333"/>
      <c r="H18" s="176" t="s">
        <v>100</v>
      </c>
      <c r="I18" s="157"/>
      <c r="J18" s="163"/>
      <c r="K18" s="163" t="s">
        <v>100</v>
      </c>
      <c r="L18" s="176"/>
      <c r="M18" s="176"/>
      <c r="N18" s="163" t="s">
        <v>100</v>
      </c>
      <c r="O18" s="319"/>
      <c r="P18" s="217"/>
      <c r="Q18" s="28" t="s">
        <v>100</v>
      </c>
      <c r="R18" s="160" t="s">
        <v>100</v>
      </c>
      <c r="S18" s="199" t="s">
        <v>100</v>
      </c>
      <c r="T18" s="681"/>
    </row>
    <row r="19" spans="1:21" ht="13.5" customHeight="1" x14ac:dyDescent="0.2">
      <c r="A19" s="94">
        <v>9</v>
      </c>
      <c r="B19" s="674" t="s">
        <v>275</v>
      </c>
      <c r="C19" s="675"/>
      <c r="D19" s="97" t="s">
        <v>164</v>
      </c>
      <c r="E19" s="98" t="s">
        <v>165</v>
      </c>
      <c r="F19" s="163"/>
      <c r="G19" s="333"/>
      <c r="H19" s="176" t="s">
        <v>165</v>
      </c>
      <c r="I19" s="157"/>
      <c r="J19" s="163"/>
      <c r="K19" s="164" t="s">
        <v>165</v>
      </c>
      <c r="L19" s="177"/>
      <c r="M19" s="177"/>
      <c r="N19" s="164" t="s">
        <v>165</v>
      </c>
      <c r="O19" s="331"/>
      <c r="P19" s="293"/>
      <c r="Q19" s="23" t="s">
        <v>165</v>
      </c>
      <c r="R19" s="24" t="s">
        <v>165</v>
      </c>
      <c r="S19" s="197" t="s">
        <v>165</v>
      </c>
      <c r="T19" s="671"/>
    </row>
    <row r="20" spans="1:21" ht="13.5" customHeight="1" x14ac:dyDescent="0.2">
      <c r="A20" s="94">
        <v>10</v>
      </c>
      <c r="B20" s="674" t="s">
        <v>276</v>
      </c>
      <c r="C20" s="675"/>
      <c r="D20" s="97" t="s">
        <v>150</v>
      </c>
      <c r="E20" s="308"/>
      <c r="F20" s="147"/>
      <c r="G20" s="333"/>
      <c r="H20" s="144"/>
      <c r="I20" s="157"/>
      <c r="J20" s="147"/>
      <c r="K20" s="147"/>
      <c r="L20" s="144"/>
      <c r="M20" s="144"/>
      <c r="N20" s="439"/>
      <c r="O20" s="325"/>
      <c r="P20" s="211"/>
      <c r="Q20" s="23" t="s">
        <v>22</v>
      </c>
      <c r="R20" s="24" t="s">
        <v>22</v>
      </c>
      <c r="S20" s="197" t="s">
        <v>22</v>
      </c>
      <c r="T20" s="670" t="s">
        <v>277</v>
      </c>
    </row>
    <row r="21" spans="1:21" ht="13.5" customHeight="1" x14ac:dyDescent="0.2">
      <c r="A21" s="94">
        <v>12</v>
      </c>
      <c r="B21" s="674" t="s">
        <v>278</v>
      </c>
      <c r="C21" s="675"/>
      <c r="D21" s="97" t="s">
        <v>150</v>
      </c>
      <c r="E21" s="308"/>
      <c r="F21" s="147"/>
      <c r="G21" s="333"/>
      <c r="H21" s="144"/>
      <c r="I21" s="157"/>
      <c r="J21" s="147"/>
      <c r="K21" s="147"/>
      <c r="L21" s="144"/>
      <c r="M21" s="144"/>
      <c r="N21" s="439"/>
      <c r="O21" s="325"/>
      <c r="P21" s="211"/>
      <c r="Q21" s="23" t="s">
        <v>22</v>
      </c>
      <c r="R21" s="24" t="s">
        <v>22</v>
      </c>
      <c r="S21" s="197" t="s">
        <v>22</v>
      </c>
      <c r="T21" s="671"/>
    </row>
    <row r="22" spans="1:21" ht="13.5" customHeight="1" x14ac:dyDescent="0.2">
      <c r="A22" s="94">
        <v>13</v>
      </c>
      <c r="B22" s="674" t="s">
        <v>336</v>
      </c>
      <c r="C22" s="675"/>
      <c r="D22" s="97" t="s">
        <v>280</v>
      </c>
      <c r="E22" s="308" t="s">
        <v>141</v>
      </c>
      <c r="F22" s="147"/>
      <c r="G22" s="333"/>
      <c r="H22" s="144" t="s">
        <v>141</v>
      </c>
      <c r="I22" s="157"/>
      <c r="J22" s="147"/>
      <c r="K22" s="164" t="s">
        <v>141</v>
      </c>
      <c r="L22" s="177"/>
      <c r="M22" s="177"/>
      <c r="N22" s="164" t="s">
        <v>141</v>
      </c>
      <c r="O22" s="331"/>
      <c r="P22" s="293"/>
      <c r="Q22" s="23" t="s">
        <v>141</v>
      </c>
      <c r="R22" s="24" t="s">
        <v>141</v>
      </c>
      <c r="S22" s="197" t="s">
        <v>141</v>
      </c>
      <c r="T22" s="670" t="s">
        <v>353</v>
      </c>
    </row>
    <row r="23" spans="1:21" ht="13.5" customHeight="1" x14ac:dyDescent="0.2">
      <c r="A23" s="94">
        <v>14</v>
      </c>
      <c r="B23" s="674" t="s">
        <v>281</v>
      </c>
      <c r="C23" s="675"/>
      <c r="D23" s="97" t="s">
        <v>282</v>
      </c>
      <c r="E23" s="99" t="s">
        <v>124</v>
      </c>
      <c r="F23" s="164"/>
      <c r="G23" s="331"/>
      <c r="H23" s="177">
        <v>2E-3</v>
      </c>
      <c r="I23" s="164"/>
      <c r="J23" s="164"/>
      <c r="K23" s="164">
        <v>2E-3</v>
      </c>
      <c r="L23" s="177"/>
      <c r="M23" s="177"/>
      <c r="N23" s="164" t="s">
        <v>124</v>
      </c>
      <c r="O23" s="331"/>
      <c r="P23" s="293"/>
      <c r="Q23" s="23">
        <v>2E-3</v>
      </c>
      <c r="R23" s="24" t="s">
        <v>124</v>
      </c>
      <c r="S23" s="197" t="s">
        <v>124</v>
      </c>
      <c r="T23" s="671"/>
    </row>
    <row r="24" spans="1:21" ht="25.5" customHeight="1" x14ac:dyDescent="0.2">
      <c r="A24" s="94">
        <v>15</v>
      </c>
      <c r="B24" s="674" t="s">
        <v>283</v>
      </c>
      <c r="C24" s="675"/>
      <c r="D24" s="97" t="s">
        <v>690</v>
      </c>
      <c r="E24" s="321"/>
      <c r="F24" s="487">
        <v>0</v>
      </c>
      <c r="G24" s="332"/>
      <c r="H24" s="507">
        <v>0</v>
      </c>
      <c r="I24" s="155"/>
      <c r="J24" s="507">
        <v>0</v>
      </c>
      <c r="K24" s="155" t="s">
        <v>657</v>
      </c>
      <c r="L24" s="322"/>
      <c r="M24" s="322"/>
      <c r="N24" s="440"/>
      <c r="O24" s="332"/>
      <c r="P24" s="323"/>
      <c r="Q24" s="27">
        <v>0</v>
      </c>
      <c r="R24" s="25">
        <v>0</v>
      </c>
      <c r="S24" s="198">
        <v>0</v>
      </c>
      <c r="T24" s="100" t="s">
        <v>284</v>
      </c>
    </row>
    <row r="25" spans="1:21" ht="13.5" customHeight="1" x14ac:dyDescent="0.2">
      <c r="A25" s="94">
        <v>16</v>
      </c>
      <c r="B25" s="674" t="s">
        <v>285</v>
      </c>
      <c r="C25" s="675"/>
      <c r="D25" s="97" t="s">
        <v>286</v>
      </c>
      <c r="E25" s="90">
        <v>0.6</v>
      </c>
      <c r="F25" s="148">
        <v>0.75</v>
      </c>
      <c r="G25" s="148">
        <v>0.66</v>
      </c>
      <c r="H25" s="148">
        <v>0.7</v>
      </c>
      <c r="I25" s="148">
        <v>0.75</v>
      </c>
      <c r="J25" s="148">
        <v>0.75</v>
      </c>
      <c r="K25" s="148">
        <v>0.7</v>
      </c>
      <c r="L25" s="148">
        <v>0.71</v>
      </c>
      <c r="M25" s="148">
        <v>0.62</v>
      </c>
      <c r="N25" s="148">
        <v>0.7</v>
      </c>
      <c r="O25" s="148">
        <v>0.62</v>
      </c>
      <c r="P25" s="324">
        <v>0.72</v>
      </c>
      <c r="Q25" s="12">
        <v>0.75</v>
      </c>
      <c r="R25" s="11">
        <v>0.6</v>
      </c>
      <c r="S25" s="195">
        <v>0.7</v>
      </c>
      <c r="T25" s="100" t="s">
        <v>277</v>
      </c>
    </row>
    <row r="26" spans="1:21" ht="13.5" customHeight="1" x14ac:dyDescent="0.2">
      <c r="A26" s="94">
        <v>17</v>
      </c>
      <c r="B26" s="674" t="s">
        <v>287</v>
      </c>
      <c r="C26" s="675"/>
      <c r="D26" s="97" t="s">
        <v>288</v>
      </c>
      <c r="E26" s="21">
        <v>17</v>
      </c>
      <c r="F26" s="387"/>
      <c r="G26" s="387"/>
      <c r="H26" s="20">
        <v>23</v>
      </c>
      <c r="I26" s="387"/>
      <c r="J26" s="387"/>
      <c r="K26" s="20">
        <v>27</v>
      </c>
      <c r="L26" s="387"/>
      <c r="M26" s="387"/>
      <c r="N26" s="20">
        <v>23</v>
      </c>
      <c r="O26" s="387"/>
      <c r="P26" s="409"/>
      <c r="Q26" s="21">
        <v>27</v>
      </c>
      <c r="R26" s="20">
        <v>17</v>
      </c>
      <c r="S26" s="196">
        <v>22</v>
      </c>
      <c r="T26" s="102" t="s">
        <v>39</v>
      </c>
    </row>
    <row r="27" spans="1:21" ht="13.5" customHeight="1" x14ac:dyDescent="0.2">
      <c r="A27" s="94">
        <v>18</v>
      </c>
      <c r="B27" s="674" t="s">
        <v>71</v>
      </c>
      <c r="C27" s="675"/>
      <c r="D27" s="97" t="s">
        <v>148</v>
      </c>
      <c r="E27" s="23" t="s">
        <v>141</v>
      </c>
      <c r="F27" s="410"/>
      <c r="G27" s="410"/>
      <c r="H27" s="24" t="s">
        <v>141</v>
      </c>
      <c r="I27" s="410"/>
      <c r="J27" s="410"/>
      <c r="K27" s="24" t="s">
        <v>141</v>
      </c>
      <c r="L27" s="410"/>
      <c r="M27" s="410"/>
      <c r="N27" s="24" t="s">
        <v>141</v>
      </c>
      <c r="O27" s="410"/>
      <c r="P27" s="411"/>
      <c r="Q27" s="23" t="s">
        <v>141</v>
      </c>
      <c r="R27" s="24" t="s">
        <v>141</v>
      </c>
      <c r="S27" s="197" t="s">
        <v>141</v>
      </c>
      <c r="T27" s="100" t="s">
        <v>25</v>
      </c>
    </row>
    <row r="28" spans="1:21" ht="13.5" customHeight="1" x14ac:dyDescent="0.2">
      <c r="A28" s="94">
        <v>19</v>
      </c>
      <c r="B28" s="674" t="s">
        <v>289</v>
      </c>
      <c r="C28" s="675"/>
      <c r="D28" s="97" t="s">
        <v>290</v>
      </c>
      <c r="E28" s="101">
        <v>4</v>
      </c>
      <c r="F28" s="146"/>
      <c r="G28" s="324"/>
      <c r="H28" s="337">
        <v>3</v>
      </c>
      <c r="I28" s="146"/>
      <c r="J28" s="146"/>
      <c r="K28" s="337">
        <v>3</v>
      </c>
      <c r="L28" s="148"/>
      <c r="M28" s="148"/>
      <c r="N28" s="337">
        <v>3</v>
      </c>
      <c r="O28" s="324"/>
      <c r="P28" s="210"/>
      <c r="Q28" s="21">
        <v>4</v>
      </c>
      <c r="R28" s="20">
        <v>3</v>
      </c>
      <c r="S28" s="196">
        <v>3.2</v>
      </c>
      <c r="T28" s="103" t="s">
        <v>39</v>
      </c>
    </row>
    <row r="29" spans="1:21" ht="13.5" customHeight="1" x14ac:dyDescent="0.2">
      <c r="A29" s="94">
        <v>20</v>
      </c>
      <c r="B29" s="674" t="s">
        <v>335</v>
      </c>
      <c r="C29" s="675"/>
      <c r="D29" s="97" t="s">
        <v>166</v>
      </c>
      <c r="E29" s="99" t="s">
        <v>100</v>
      </c>
      <c r="F29" s="164"/>
      <c r="G29" s="333"/>
      <c r="H29" s="177" t="s">
        <v>100</v>
      </c>
      <c r="I29" s="157"/>
      <c r="J29" s="164"/>
      <c r="K29" s="163" t="s">
        <v>100</v>
      </c>
      <c r="L29" s="176"/>
      <c r="M29" s="176"/>
      <c r="N29" s="163" t="s">
        <v>100</v>
      </c>
      <c r="O29" s="319"/>
      <c r="P29" s="217"/>
      <c r="Q29" s="28" t="s">
        <v>100</v>
      </c>
      <c r="R29" s="160" t="s">
        <v>100</v>
      </c>
      <c r="S29" s="199" t="s">
        <v>100</v>
      </c>
      <c r="T29" s="670" t="s">
        <v>44</v>
      </c>
    </row>
    <row r="30" spans="1:21" ht="13.5" customHeight="1" x14ac:dyDescent="0.2">
      <c r="A30" s="94">
        <v>21</v>
      </c>
      <c r="B30" s="674" t="s">
        <v>334</v>
      </c>
      <c r="C30" s="675"/>
      <c r="D30" s="97" t="s">
        <v>152</v>
      </c>
      <c r="E30" s="99" t="s">
        <v>124</v>
      </c>
      <c r="F30" s="164"/>
      <c r="G30" s="333"/>
      <c r="H30" s="177" t="s">
        <v>124</v>
      </c>
      <c r="I30" s="157"/>
      <c r="J30" s="164"/>
      <c r="K30" s="164" t="s">
        <v>124</v>
      </c>
      <c r="L30" s="177"/>
      <c r="M30" s="177"/>
      <c r="N30" s="164" t="s">
        <v>124</v>
      </c>
      <c r="O30" s="331"/>
      <c r="P30" s="293"/>
      <c r="Q30" s="23" t="s">
        <v>124</v>
      </c>
      <c r="R30" s="24" t="s">
        <v>124</v>
      </c>
      <c r="S30" s="197" t="s">
        <v>124</v>
      </c>
      <c r="T30" s="671"/>
    </row>
    <row r="31" spans="1:21" ht="13.5" customHeight="1" x14ac:dyDescent="0.2">
      <c r="A31" s="94">
        <v>22</v>
      </c>
      <c r="B31" s="672" t="s">
        <v>293</v>
      </c>
      <c r="C31" s="673"/>
      <c r="D31" s="97" t="s">
        <v>169</v>
      </c>
      <c r="E31" s="308"/>
      <c r="F31" s="147"/>
      <c r="G31" s="333"/>
      <c r="H31" s="144"/>
      <c r="I31" s="157"/>
      <c r="J31" s="147"/>
      <c r="K31" s="144"/>
      <c r="L31" s="144"/>
      <c r="M31" s="144"/>
      <c r="N31" s="441"/>
      <c r="O31" s="325"/>
      <c r="P31" s="211"/>
      <c r="Q31" s="23" t="s">
        <v>22</v>
      </c>
      <c r="R31" s="24" t="s">
        <v>22</v>
      </c>
      <c r="S31" s="197" t="s">
        <v>22</v>
      </c>
      <c r="T31" s="670" t="s">
        <v>73</v>
      </c>
    </row>
    <row r="32" spans="1:21" s="137" customFormat="1" ht="13.5" customHeight="1" x14ac:dyDescent="0.2">
      <c r="A32" s="139">
        <v>23</v>
      </c>
      <c r="B32" s="672" t="s">
        <v>121</v>
      </c>
      <c r="C32" s="673"/>
      <c r="D32" s="138" t="s">
        <v>169</v>
      </c>
      <c r="E32" s="342" t="s">
        <v>503</v>
      </c>
      <c r="F32" s="165"/>
      <c r="G32" s="334"/>
      <c r="H32" s="338" t="s">
        <v>503</v>
      </c>
      <c r="I32" s="165"/>
      <c r="J32" s="165"/>
      <c r="K32" s="165" t="s">
        <v>503</v>
      </c>
      <c r="L32" s="338"/>
      <c r="M32" s="338"/>
      <c r="N32" s="165" t="s">
        <v>503</v>
      </c>
      <c r="O32" s="334"/>
      <c r="P32" s="294"/>
      <c r="Q32" s="21" t="s">
        <v>503</v>
      </c>
      <c r="R32" s="20" t="s">
        <v>503</v>
      </c>
      <c r="S32" s="196" t="s">
        <v>503</v>
      </c>
      <c r="T32" s="671"/>
      <c r="U32" s="77"/>
    </row>
    <row r="33" spans="1:20" ht="13.5" customHeight="1" x14ac:dyDescent="0.2">
      <c r="A33" s="94">
        <v>24</v>
      </c>
      <c r="B33" s="674" t="s">
        <v>74</v>
      </c>
      <c r="C33" s="675"/>
      <c r="D33" s="97" t="s">
        <v>294</v>
      </c>
      <c r="E33" s="21">
        <v>53</v>
      </c>
      <c r="F33" s="387"/>
      <c r="G33" s="387"/>
      <c r="H33" s="20">
        <v>48</v>
      </c>
      <c r="I33" s="387"/>
      <c r="J33" s="387"/>
      <c r="K33" s="20">
        <v>62</v>
      </c>
      <c r="L33" s="387"/>
      <c r="M33" s="387"/>
      <c r="N33" s="20">
        <v>35</v>
      </c>
      <c r="O33" s="387"/>
      <c r="P33" s="412"/>
      <c r="Q33" s="21">
        <v>62</v>
      </c>
      <c r="R33" s="20">
        <v>35</v>
      </c>
      <c r="S33" s="196">
        <v>50</v>
      </c>
      <c r="T33" s="100" t="s">
        <v>39</v>
      </c>
    </row>
    <row r="34" spans="1:20" ht="13.5" customHeight="1" x14ac:dyDescent="0.2">
      <c r="A34" s="94">
        <v>25</v>
      </c>
      <c r="B34" s="674" t="s">
        <v>87</v>
      </c>
      <c r="C34" s="675"/>
      <c r="D34" s="97" t="s">
        <v>295</v>
      </c>
      <c r="E34" s="350" t="s">
        <v>491</v>
      </c>
      <c r="F34" s="11" t="s">
        <v>491</v>
      </c>
      <c r="G34" s="11" t="s">
        <v>491</v>
      </c>
      <c r="H34" s="11" t="s">
        <v>491</v>
      </c>
      <c r="I34" s="11" t="s">
        <v>491</v>
      </c>
      <c r="J34" s="11" t="s">
        <v>491</v>
      </c>
      <c r="K34" s="11" t="s">
        <v>491</v>
      </c>
      <c r="L34" s="11" t="s">
        <v>491</v>
      </c>
      <c r="M34" s="11" t="s">
        <v>491</v>
      </c>
      <c r="N34" s="11" t="s">
        <v>491</v>
      </c>
      <c r="O34" s="11" t="s">
        <v>491</v>
      </c>
      <c r="P34" s="11" t="s">
        <v>491</v>
      </c>
      <c r="Q34" s="12" t="s">
        <v>491</v>
      </c>
      <c r="R34" s="11" t="s">
        <v>491</v>
      </c>
      <c r="S34" s="195" t="s">
        <v>491</v>
      </c>
      <c r="T34" s="670" t="s">
        <v>73</v>
      </c>
    </row>
    <row r="35" spans="1:20" ht="13.5" customHeight="1" x14ac:dyDescent="0.2">
      <c r="A35" s="94">
        <v>26</v>
      </c>
      <c r="B35" s="674" t="s">
        <v>679</v>
      </c>
      <c r="C35" s="675"/>
      <c r="D35" s="97" t="s">
        <v>296</v>
      </c>
      <c r="E35" s="172">
        <v>6.9</v>
      </c>
      <c r="F35" s="172">
        <v>6.9</v>
      </c>
      <c r="G35" s="172">
        <v>7</v>
      </c>
      <c r="H35" s="172">
        <v>7</v>
      </c>
      <c r="I35" s="172">
        <v>6.8</v>
      </c>
      <c r="J35" s="172">
        <v>6.8</v>
      </c>
      <c r="K35" s="172">
        <v>6.9</v>
      </c>
      <c r="L35" s="172">
        <v>6.7</v>
      </c>
      <c r="M35" s="172">
        <v>6.7</v>
      </c>
      <c r="N35" s="172">
        <v>6.8</v>
      </c>
      <c r="O35" s="172">
        <v>6.8</v>
      </c>
      <c r="P35" s="172">
        <v>6.8</v>
      </c>
      <c r="Q35" s="52">
        <v>7</v>
      </c>
      <c r="R35" s="172">
        <v>6.7</v>
      </c>
      <c r="S35" s="227">
        <v>6.8</v>
      </c>
      <c r="T35" s="681"/>
    </row>
    <row r="36" spans="1:20" ht="27" customHeight="1" x14ac:dyDescent="0.2">
      <c r="A36" s="105">
        <v>27</v>
      </c>
      <c r="B36" s="674" t="s">
        <v>297</v>
      </c>
      <c r="C36" s="675"/>
      <c r="D36" s="106" t="s">
        <v>358</v>
      </c>
      <c r="E36" s="90">
        <v>-3</v>
      </c>
      <c r="F36" s="146"/>
      <c r="G36" s="333"/>
      <c r="H36" s="148">
        <v>-2.2000000000000002</v>
      </c>
      <c r="I36" s="157"/>
      <c r="J36" s="146"/>
      <c r="K36" s="148">
        <v>-2.2000000000000002</v>
      </c>
      <c r="L36" s="148"/>
      <c r="M36" s="148"/>
      <c r="N36" s="148">
        <v>-2.9</v>
      </c>
      <c r="O36" s="324"/>
      <c r="P36" s="210"/>
      <c r="Q36" s="12">
        <v>-2.2000000000000002</v>
      </c>
      <c r="R36" s="11">
        <v>-3</v>
      </c>
      <c r="S36" s="195">
        <v>-2.6</v>
      </c>
      <c r="T36" s="671"/>
    </row>
    <row r="37" spans="1:20" ht="27" customHeight="1" x14ac:dyDescent="0.2">
      <c r="A37" s="105">
        <v>28</v>
      </c>
      <c r="B37" s="677" t="s">
        <v>298</v>
      </c>
      <c r="C37" s="678"/>
      <c r="D37" s="107" t="s">
        <v>357</v>
      </c>
      <c r="E37" s="340">
        <v>0</v>
      </c>
      <c r="F37" s="166"/>
      <c r="G37" s="406"/>
      <c r="H37" s="212">
        <v>0</v>
      </c>
      <c r="I37" s="166"/>
      <c r="J37" s="166"/>
      <c r="K37" s="178">
        <v>0</v>
      </c>
      <c r="L37" s="178"/>
      <c r="M37" s="178"/>
      <c r="N37" s="178">
        <v>0</v>
      </c>
      <c r="O37" s="86"/>
      <c r="P37" s="295"/>
      <c r="Q37" s="21">
        <v>0</v>
      </c>
      <c r="R37" s="20">
        <v>0</v>
      </c>
      <c r="S37" s="196">
        <v>0</v>
      </c>
      <c r="T37" s="104" t="s">
        <v>299</v>
      </c>
    </row>
    <row r="38" spans="1:20" ht="13.5" customHeight="1" x14ac:dyDescent="0.2">
      <c r="A38" s="94">
        <v>29</v>
      </c>
      <c r="B38" s="674" t="s">
        <v>333</v>
      </c>
      <c r="C38" s="675"/>
      <c r="D38" s="297" t="s">
        <v>356</v>
      </c>
      <c r="E38" s="98" t="s">
        <v>100</v>
      </c>
      <c r="F38" s="163"/>
      <c r="G38" s="319"/>
      <c r="H38" s="176" t="s">
        <v>100</v>
      </c>
      <c r="I38" s="163"/>
      <c r="J38" s="163"/>
      <c r="K38" s="163" t="s">
        <v>100</v>
      </c>
      <c r="L38" s="176"/>
      <c r="M38" s="176"/>
      <c r="N38" s="163" t="s">
        <v>100</v>
      </c>
      <c r="O38" s="319"/>
      <c r="P38" s="217"/>
      <c r="Q38" s="28" t="s">
        <v>100</v>
      </c>
      <c r="R38" s="160" t="s">
        <v>100</v>
      </c>
      <c r="S38" s="199" t="s">
        <v>100</v>
      </c>
      <c r="T38" s="100" t="s">
        <v>44</v>
      </c>
    </row>
    <row r="39" spans="1:20" ht="13.5" customHeight="1" x14ac:dyDescent="0.2">
      <c r="A39" s="108">
        <v>30</v>
      </c>
      <c r="B39" s="677" t="s">
        <v>66</v>
      </c>
      <c r="C39" s="678"/>
      <c r="D39" s="297" t="s">
        <v>356</v>
      </c>
      <c r="E39" s="27" t="s">
        <v>502</v>
      </c>
      <c r="F39" s="413"/>
      <c r="G39" s="413"/>
      <c r="H39" s="25">
        <v>0.02</v>
      </c>
      <c r="I39" s="413"/>
      <c r="J39" s="413"/>
      <c r="K39" s="25">
        <v>0.01</v>
      </c>
      <c r="L39" s="413"/>
      <c r="M39" s="413"/>
      <c r="N39" s="25" t="s">
        <v>502</v>
      </c>
      <c r="O39" s="413" t="s">
        <v>657</v>
      </c>
      <c r="P39" s="414" t="s">
        <v>657</v>
      </c>
      <c r="Q39" s="27">
        <v>0.02</v>
      </c>
      <c r="R39" s="25" t="s">
        <v>502</v>
      </c>
      <c r="S39" s="198" t="s">
        <v>502</v>
      </c>
      <c r="T39" s="104" t="s">
        <v>25</v>
      </c>
    </row>
    <row r="40" spans="1:20" ht="27" customHeight="1" thickBot="1" x14ac:dyDescent="0.25">
      <c r="A40" s="169">
        <v>31</v>
      </c>
      <c r="B40" s="679" t="s">
        <v>480</v>
      </c>
      <c r="C40" s="680"/>
      <c r="D40" s="298" t="s">
        <v>506</v>
      </c>
      <c r="E40" s="341" t="s">
        <v>521</v>
      </c>
      <c r="F40" s="326"/>
      <c r="G40" s="136"/>
      <c r="H40" s="402" t="s">
        <v>521</v>
      </c>
      <c r="I40" s="326"/>
      <c r="J40" s="327"/>
      <c r="K40" s="326" t="s">
        <v>521</v>
      </c>
      <c r="L40" s="327"/>
      <c r="M40" s="327"/>
      <c r="N40" s="326" t="s">
        <v>521</v>
      </c>
      <c r="O40" s="327"/>
      <c r="P40" s="327"/>
      <c r="Q40" s="53" t="s">
        <v>521</v>
      </c>
      <c r="R40" s="70" t="s">
        <v>521</v>
      </c>
      <c r="S40" s="206" t="s">
        <v>521</v>
      </c>
      <c r="T40" s="347" t="s">
        <v>73</v>
      </c>
    </row>
    <row r="41" spans="1:20" s="92" customFormat="1" ht="13.5" customHeight="1" x14ac:dyDescent="0.2">
      <c r="A41" s="682" t="s">
        <v>88</v>
      </c>
      <c r="B41" s="683"/>
      <c r="C41" s="683"/>
      <c r="D41" s="234" t="s">
        <v>310</v>
      </c>
      <c r="E41" s="235"/>
      <c r="F41" s="228"/>
      <c r="G41" s="228"/>
      <c r="H41" s="141"/>
      <c r="I41" s="141"/>
      <c r="J41" s="141"/>
      <c r="K41" s="141"/>
      <c r="L41" s="228"/>
      <c r="M41" s="228"/>
      <c r="N41" s="228"/>
      <c r="O41" s="228"/>
      <c r="P41" s="228"/>
      <c r="Q41" s="362"/>
      <c r="R41" s="363"/>
      <c r="S41" s="364"/>
      <c r="T41" s="257"/>
    </row>
    <row r="42" spans="1:20" ht="13.5" customHeight="1" x14ac:dyDescent="0.2">
      <c r="A42" s="110">
        <v>1</v>
      </c>
      <c r="B42" s="688" t="s">
        <v>367</v>
      </c>
      <c r="C42" s="689"/>
      <c r="D42" s="438" t="s">
        <v>147</v>
      </c>
      <c r="E42" s="250"/>
      <c r="F42" s="251"/>
      <c r="G42" s="251" t="s">
        <v>497</v>
      </c>
      <c r="H42" s="251"/>
      <c r="I42" s="251" t="s">
        <v>543</v>
      </c>
      <c r="J42" s="251"/>
      <c r="K42" s="251"/>
      <c r="L42" s="148"/>
      <c r="M42" s="148"/>
      <c r="N42" s="148"/>
      <c r="O42" s="335"/>
      <c r="P42" s="215"/>
      <c r="Q42" s="101" t="s">
        <v>22</v>
      </c>
      <c r="R42" s="218" t="s">
        <v>22</v>
      </c>
      <c r="S42" s="219" t="s">
        <v>22</v>
      </c>
      <c r="T42" s="670" t="s">
        <v>303</v>
      </c>
    </row>
    <row r="43" spans="1:20" ht="13.5" customHeight="1" thickBot="1" x14ac:dyDescent="0.25">
      <c r="A43" s="109">
        <v>2</v>
      </c>
      <c r="B43" s="609" t="s">
        <v>368</v>
      </c>
      <c r="C43" s="610"/>
      <c r="D43" s="437" t="s">
        <v>147</v>
      </c>
      <c r="E43" s="90"/>
      <c r="F43" s="146"/>
      <c r="G43" s="146" t="s">
        <v>497</v>
      </c>
      <c r="H43" s="146"/>
      <c r="I43" s="146" t="s">
        <v>543</v>
      </c>
      <c r="J43" s="146"/>
      <c r="K43" s="146"/>
      <c r="L43" s="148"/>
      <c r="M43" s="148"/>
      <c r="N43" s="148"/>
      <c r="O43" s="324"/>
      <c r="P43" s="215"/>
      <c r="Q43" s="508" t="s">
        <v>22</v>
      </c>
      <c r="R43" s="509" t="s">
        <v>22</v>
      </c>
      <c r="S43" s="510" t="s">
        <v>22</v>
      </c>
      <c r="T43" s="676"/>
    </row>
    <row r="44" spans="1:20" ht="14.25" customHeight="1" thickBot="1" x14ac:dyDescent="0.25">
      <c r="A44" s="587" t="s">
        <v>689</v>
      </c>
      <c r="B44" s="588"/>
      <c r="C44" s="588"/>
      <c r="D44" s="589"/>
      <c r="E44" s="111">
        <v>2</v>
      </c>
      <c r="F44" s="112">
        <v>2</v>
      </c>
      <c r="G44" s="112">
        <v>2</v>
      </c>
      <c r="H44" s="112">
        <v>2</v>
      </c>
      <c r="I44" s="112">
        <v>2</v>
      </c>
      <c r="J44" s="112">
        <v>2</v>
      </c>
      <c r="K44" s="112">
        <v>2</v>
      </c>
      <c r="L44" s="339">
        <v>2</v>
      </c>
      <c r="M44" s="339">
        <v>2</v>
      </c>
      <c r="N44" s="339">
        <v>2</v>
      </c>
      <c r="O44" s="336">
        <v>2</v>
      </c>
      <c r="P44" s="560">
        <v>2</v>
      </c>
      <c r="Q44" s="2"/>
      <c r="R44" s="220"/>
      <c r="S44" s="220"/>
      <c r="T44" s="113"/>
    </row>
    <row r="45" spans="1:20" ht="11.25" customHeight="1" x14ac:dyDescent="0.2">
      <c r="A45" s="77" t="s">
        <v>307</v>
      </c>
      <c r="B45" s="114"/>
      <c r="C45" s="114"/>
      <c r="D45" s="114"/>
      <c r="E45" s="86"/>
      <c r="F45" s="86"/>
      <c r="G45" s="86"/>
      <c r="H45" s="114"/>
      <c r="I45" s="114"/>
      <c r="J45" s="114"/>
      <c r="K45" s="114"/>
      <c r="L45" s="114"/>
      <c r="M45" s="114"/>
      <c r="N45" s="114"/>
      <c r="O45" s="114"/>
      <c r="P45" s="86"/>
      <c r="Q45" s="86"/>
      <c r="R45" s="86"/>
      <c r="S45" s="86"/>
      <c r="T45" s="86"/>
    </row>
    <row r="46" spans="1:20" ht="11.25" customHeight="1" x14ac:dyDescent="0.2">
      <c r="A46" s="115" t="s">
        <v>308</v>
      </c>
    </row>
    <row r="47" spans="1:20" ht="10.5" customHeight="1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spans="1:20" ht="10.199999999999999" customHeight="1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</sheetData>
  <mergeCells count="55">
    <mergeCell ref="F3:H3"/>
    <mergeCell ref="F4:H4"/>
    <mergeCell ref="A4:B4"/>
    <mergeCell ref="A6:B12"/>
    <mergeCell ref="C11:D11"/>
    <mergeCell ref="C7:D7"/>
    <mergeCell ref="C10:D10"/>
    <mergeCell ref="T6:T12"/>
    <mergeCell ref="Q6:Q10"/>
    <mergeCell ref="R6:R10"/>
    <mergeCell ref="S6:S10"/>
    <mergeCell ref="C9:D9"/>
    <mergeCell ref="C8:D8"/>
    <mergeCell ref="C12:D12"/>
    <mergeCell ref="C6:D6"/>
    <mergeCell ref="B15:C15"/>
    <mergeCell ref="B20:C20"/>
    <mergeCell ref="A44:D44"/>
    <mergeCell ref="B42:C42"/>
    <mergeCell ref="B43:C43"/>
    <mergeCell ref="A41:C41"/>
    <mergeCell ref="B22:C22"/>
    <mergeCell ref="B23:C23"/>
    <mergeCell ref="B36:C36"/>
    <mergeCell ref="B30:C30"/>
    <mergeCell ref="B26:C26"/>
    <mergeCell ref="T17:T19"/>
    <mergeCell ref="B17:C17"/>
    <mergeCell ref="A13:C13"/>
    <mergeCell ref="B18:C18"/>
    <mergeCell ref="B37:C37"/>
    <mergeCell ref="T34:T36"/>
    <mergeCell ref="B35:C35"/>
    <mergeCell ref="B21:C21"/>
    <mergeCell ref="B33:C33"/>
    <mergeCell ref="B28:C28"/>
    <mergeCell ref="B25:C25"/>
    <mergeCell ref="B24:C24"/>
    <mergeCell ref="B19:C19"/>
    <mergeCell ref="B16:C16"/>
    <mergeCell ref="T14:T16"/>
    <mergeCell ref="B14:C14"/>
    <mergeCell ref="T20:T21"/>
    <mergeCell ref="T22:T23"/>
    <mergeCell ref="B32:C32"/>
    <mergeCell ref="B34:C34"/>
    <mergeCell ref="T42:T43"/>
    <mergeCell ref="B39:C39"/>
    <mergeCell ref="T31:T32"/>
    <mergeCell ref="B31:C31"/>
    <mergeCell ref="T29:T30"/>
    <mergeCell ref="B29:C29"/>
    <mergeCell ref="B27:C27"/>
    <mergeCell ref="B38:C38"/>
    <mergeCell ref="B40:C40"/>
  </mergeCells>
  <phoneticPr fontId="2"/>
  <pageMargins left="0.78740157480314965" right="0.78740157480314965" top="0.78740157480314965" bottom="0.39370078740157483" header="0" footer="0"/>
  <pageSetup paperSize="9" scale="64" orientation="landscape" r:id="rId1"/>
  <headerFooter alignWithMargins="0"/>
  <rowBreaks count="1" manualBreakCount="1">
    <brk id="46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AC11-E9F4-4E48-8E85-99E55D9A3372}">
  <dimension ref="A1:W78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3.33203125" style="77" customWidth="1"/>
    <col min="2" max="2" width="12.6640625" style="77" customWidth="1"/>
    <col min="3" max="3" width="24.109375" style="77" customWidth="1"/>
    <col min="4" max="4" width="13.33203125" style="77" customWidth="1"/>
    <col min="5" max="5" width="11.77734375" style="77" customWidth="1"/>
    <col min="6" max="11" width="9.109375" style="86" customWidth="1"/>
    <col min="12" max="12" width="1.109375" style="122" customWidth="1"/>
    <col min="13" max="13" width="3.44140625" style="77" customWidth="1"/>
    <col min="14" max="14" width="12.6640625" style="77" customWidth="1"/>
    <col min="15" max="15" width="24.109375" style="77" customWidth="1"/>
    <col min="16" max="16" width="13.33203125" style="77" customWidth="1"/>
    <col min="17" max="17" width="11" style="77" customWidth="1"/>
    <col min="18" max="23" width="9.109375" style="86" customWidth="1"/>
    <col min="24" max="16384" width="8.88671875" style="77"/>
  </cols>
  <sheetData>
    <row r="1" spans="1:23" ht="20.100000000000001" customHeight="1" x14ac:dyDescent="0.2">
      <c r="B1" s="73" t="str">
        <f>羽黒川!$B$1</f>
        <v>　　　　　　　　　　　　定　期　水　質　検　査　結　果（令和７年度）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3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117"/>
    </row>
    <row r="3" spans="1:23" ht="19.2" customHeight="1" thickBot="1" x14ac:dyDescent="0.25">
      <c r="A3" s="118"/>
      <c r="C3" s="119"/>
      <c r="D3" s="119"/>
      <c r="E3" s="80" t="s">
        <v>0</v>
      </c>
      <c r="F3" s="661" t="s">
        <v>1</v>
      </c>
      <c r="G3" s="604"/>
      <c r="H3" s="605"/>
      <c r="I3" s="77"/>
      <c r="J3" s="77"/>
      <c r="K3" s="77"/>
      <c r="L3" s="77"/>
    </row>
    <row r="4" spans="1:23" ht="19.2" customHeight="1" thickBot="1" x14ac:dyDescent="0.25">
      <c r="A4" s="708" t="s">
        <v>2</v>
      </c>
      <c r="B4" s="709"/>
      <c r="C4" s="120" t="s">
        <v>672</v>
      </c>
      <c r="D4" s="121"/>
      <c r="E4" s="84">
        <v>1</v>
      </c>
      <c r="F4" s="662" t="s">
        <v>671</v>
      </c>
      <c r="G4" s="607"/>
      <c r="H4" s="608"/>
      <c r="I4" s="77"/>
      <c r="J4" s="77"/>
      <c r="K4" s="77"/>
      <c r="L4" s="77"/>
    </row>
    <row r="5" spans="1:23" ht="10.199999999999999" customHeight="1" thickBot="1" x14ac:dyDescent="0.25">
      <c r="A5" s="127"/>
      <c r="B5" s="127"/>
      <c r="C5" s="86"/>
      <c r="D5" s="86"/>
      <c r="E5" s="86"/>
    </row>
    <row r="6" spans="1:23" ht="15" customHeight="1" x14ac:dyDescent="0.2">
      <c r="A6" s="721" t="s">
        <v>4</v>
      </c>
      <c r="B6" s="722"/>
      <c r="C6" s="706" t="s">
        <v>258</v>
      </c>
      <c r="D6" s="707"/>
      <c r="E6" s="707"/>
      <c r="F6" s="725">
        <v>45791</v>
      </c>
      <c r="G6" s="726"/>
      <c r="H6" s="727">
        <v>45846</v>
      </c>
      <c r="I6" s="728"/>
      <c r="J6" s="727">
        <v>45903</v>
      </c>
      <c r="K6" s="736"/>
      <c r="L6" s="123"/>
      <c r="M6" s="721" t="s">
        <v>4</v>
      </c>
      <c r="N6" s="722"/>
      <c r="O6" s="706" t="s">
        <v>258</v>
      </c>
      <c r="P6" s="707"/>
      <c r="Q6" s="707"/>
      <c r="R6" s="725">
        <f>IF(F6="", "", F6)</f>
        <v>45791</v>
      </c>
      <c r="S6" s="726"/>
      <c r="T6" s="727">
        <f>IF(H6="", "", H6)</f>
        <v>45846</v>
      </c>
      <c r="U6" s="728"/>
      <c r="V6" s="727">
        <f>IF(J6="", "", J6)</f>
        <v>45903</v>
      </c>
      <c r="W6" s="736"/>
    </row>
    <row r="7" spans="1:23" ht="15" customHeight="1" x14ac:dyDescent="0.2">
      <c r="A7" s="723"/>
      <c r="B7" s="724"/>
      <c r="C7" s="704" t="s">
        <v>260</v>
      </c>
      <c r="D7" s="705"/>
      <c r="E7" s="705"/>
      <c r="F7" s="731">
        <v>0.40277777777777773</v>
      </c>
      <c r="G7" s="732"/>
      <c r="H7" s="733">
        <v>0.45833333333333331</v>
      </c>
      <c r="I7" s="734"/>
      <c r="J7" s="733">
        <v>0.46875</v>
      </c>
      <c r="K7" s="735"/>
      <c r="L7" s="124"/>
      <c r="M7" s="723"/>
      <c r="N7" s="724"/>
      <c r="O7" s="704" t="s">
        <v>260</v>
      </c>
      <c r="P7" s="705"/>
      <c r="Q7" s="705"/>
      <c r="R7" s="731">
        <f t="shared" ref="R7:R11" si="0">IF(F7="", "", F7)</f>
        <v>0.40277777777777773</v>
      </c>
      <c r="S7" s="734"/>
      <c r="T7" s="733">
        <f t="shared" ref="T7:T11" si="1">IF(H7="", "", H7)</f>
        <v>0.45833333333333331</v>
      </c>
      <c r="U7" s="734"/>
      <c r="V7" s="733">
        <f t="shared" ref="V7:V11" si="2">IF(J7="", "", J7)</f>
        <v>0.46875</v>
      </c>
      <c r="W7" s="735"/>
    </row>
    <row r="8" spans="1:23" ht="15" customHeight="1" x14ac:dyDescent="0.2">
      <c r="A8" s="723"/>
      <c r="B8" s="724"/>
      <c r="C8" s="704" t="s">
        <v>261</v>
      </c>
      <c r="D8" s="705"/>
      <c r="E8" s="705"/>
      <c r="F8" s="715" t="s">
        <v>654</v>
      </c>
      <c r="G8" s="716" t="s">
        <v>654</v>
      </c>
      <c r="H8" s="717" t="s">
        <v>654</v>
      </c>
      <c r="I8" s="718"/>
      <c r="J8" s="719" t="s">
        <v>654</v>
      </c>
      <c r="K8" s="720"/>
      <c r="L8" s="125"/>
      <c r="M8" s="723"/>
      <c r="N8" s="724"/>
      <c r="O8" s="704" t="s">
        <v>261</v>
      </c>
      <c r="P8" s="705"/>
      <c r="Q8" s="705"/>
      <c r="R8" s="715" t="str">
        <f t="shared" si="0"/>
        <v>晴</v>
      </c>
      <c r="S8" s="718"/>
      <c r="T8" s="717" t="str">
        <f t="shared" si="1"/>
        <v>晴</v>
      </c>
      <c r="U8" s="718"/>
      <c r="V8" s="717" t="str">
        <f t="shared" si="2"/>
        <v>晴</v>
      </c>
      <c r="W8" s="744"/>
    </row>
    <row r="9" spans="1:23" ht="15" customHeight="1" x14ac:dyDescent="0.2">
      <c r="A9" s="723"/>
      <c r="B9" s="724"/>
      <c r="C9" s="704" t="s">
        <v>262</v>
      </c>
      <c r="D9" s="705"/>
      <c r="E9" s="705"/>
      <c r="F9" s="745" t="s">
        <v>655</v>
      </c>
      <c r="G9" s="746" t="s">
        <v>655</v>
      </c>
      <c r="H9" s="705" t="s">
        <v>655</v>
      </c>
      <c r="I9" s="747"/>
      <c r="J9" s="719" t="s">
        <v>706</v>
      </c>
      <c r="K9" s="720"/>
      <c r="M9" s="723"/>
      <c r="N9" s="724"/>
      <c r="O9" s="704" t="s">
        <v>262</v>
      </c>
      <c r="P9" s="705"/>
      <c r="Q9" s="705"/>
      <c r="R9" s="745" t="str">
        <f t="shared" si="0"/>
        <v>曇</v>
      </c>
      <c r="S9" s="747"/>
      <c r="T9" s="705" t="str">
        <f t="shared" si="1"/>
        <v>曇</v>
      </c>
      <c r="U9" s="747"/>
      <c r="V9" s="705" t="str">
        <f t="shared" si="2"/>
        <v>雨/晴</v>
      </c>
      <c r="W9" s="748"/>
    </row>
    <row r="10" spans="1:23" ht="15" customHeight="1" x14ac:dyDescent="0.2">
      <c r="A10" s="723"/>
      <c r="B10" s="724"/>
      <c r="C10" s="704" t="s">
        <v>263</v>
      </c>
      <c r="D10" s="705"/>
      <c r="E10" s="705"/>
      <c r="F10" s="729">
        <v>18.100000000000001</v>
      </c>
      <c r="G10" s="730">
        <v>18.100000000000001</v>
      </c>
      <c r="H10" s="737">
        <v>31</v>
      </c>
      <c r="I10" s="738"/>
      <c r="J10" s="737">
        <v>27</v>
      </c>
      <c r="K10" s="743"/>
      <c r="L10" s="126"/>
      <c r="M10" s="723"/>
      <c r="N10" s="724"/>
      <c r="O10" s="704" t="s">
        <v>263</v>
      </c>
      <c r="P10" s="705"/>
      <c r="Q10" s="705"/>
      <c r="R10" s="729">
        <f t="shared" si="0"/>
        <v>18.100000000000001</v>
      </c>
      <c r="S10" s="738"/>
      <c r="T10" s="737">
        <f t="shared" si="1"/>
        <v>31</v>
      </c>
      <c r="U10" s="738"/>
      <c r="V10" s="737">
        <f t="shared" si="2"/>
        <v>27</v>
      </c>
      <c r="W10" s="743"/>
    </row>
    <row r="11" spans="1:23" ht="15" customHeight="1" thickBot="1" x14ac:dyDescent="0.25">
      <c r="A11" s="723"/>
      <c r="B11" s="724"/>
      <c r="C11" s="704" t="s">
        <v>264</v>
      </c>
      <c r="D11" s="705"/>
      <c r="E11" s="705"/>
      <c r="F11" s="757">
        <v>11.8</v>
      </c>
      <c r="G11" s="758">
        <v>11.8</v>
      </c>
      <c r="H11" s="739">
        <v>22.1</v>
      </c>
      <c r="I11" s="740"/>
      <c r="J11" s="739">
        <v>20.6</v>
      </c>
      <c r="K11" s="749"/>
      <c r="L11" s="126"/>
      <c r="M11" s="723"/>
      <c r="N11" s="724"/>
      <c r="O11" s="704" t="s">
        <v>264</v>
      </c>
      <c r="P11" s="705"/>
      <c r="Q11" s="705"/>
      <c r="R11" s="757">
        <f t="shared" si="0"/>
        <v>11.8</v>
      </c>
      <c r="S11" s="740"/>
      <c r="T11" s="739">
        <f t="shared" si="1"/>
        <v>22.1</v>
      </c>
      <c r="U11" s="740"/>
      <c r="V11" s="739">
        <f t="shared" si="2"/>
        <v>20.6</v>
      </c>
      <c r="W11" s="749"/>
    </row>
    <row r="12" spans="1:23" ht="15" customHeight="1" x14ac:dyDescent="0.2">
      <c r="A12" s="750" t="s">
        <v>354</v>
      </c>
      <c r="B12" s="751"/>
      <c r="C12" s="752"/>
      <c r="D12" s="753" t="s">
        <v>309</v>
      </c>
      <c r="E12" s="490" t="s">
        <v>686</v>
      </c>
      <c r="F12" s="301"/>
      <c r="G12" s="302"/>
      <c r="H12" s="141" t="s">
        <v>360</v>
      </c>
      <c r="I12" s="141" t="s">
        <v>359</v>
      </c>
      <c r="J12" s="302"/>
      <c r="K12" s="303"/>
      <c r="L12" s="86"/>
      <c r="M12" s="750" t="s">
        <v>354</v>
      </c>
      <c r="N12" s="751"/>
      <c r="O12" s="752"/>
      <c r="P12" s="753" t="s">
        <v>309</v>
      </c>
      <c r="Q12" s="490" t="s">
        <v>686</v>
      </c>
      <c r="R12" s="301"/>
      <c r="S12" s="302"/>
      <c r="T12" s="141" t="s">
        <v>360</v>
      </c>
      <c r="U12" s="141" t="s">
        <v>359</v>
      </c>
      <c r="V12" s="302"/>
      <c r="W12" s="303"/>
    </row>
    <row r="13" spans="1:23" ht="15" customHeight="1" thickBot="1" x14ac:dyDescent="0.25">
      <c r="A13" s="259" t="s">
        <v>311</v>
      </c>
      <c r="B13" s="755" t="s">
        <v>312</v>
      </c>
      <c r="C13" s="756"/>
      <c r="D13" s="754"/>
      <c r="E13" s="491" t="s">
        <v>313</v>
      </c>
      <c r="F13" s="260" t="s">
        <v>314</v>
      </c>
      <c r="G13" s="310" t="s">
        <v>315</v>
      </c>
      <c r="H13" s="180" t="s">
        <v>314</v>
      </c>
      <c r="I13" s="261" t="s">
        <v>315</v>
      </c>
      <c r="J13" s="180" t="s">
        <v>314</v>
      </c>
      <c r="K13" s="262" t="s">
        <v>315</v>
      </c>
      <c r="L13" s="263"/>
      <c r="M13" s="259" t="s">
        <v>311</v>
      </c>
      <c r="N13" s="755" t="s">
        <v>312</v>
      </c>
      <c r="O13" s="756"/>
      <c r="P13" s="754"/>
      <c r="Q13" s="491" t="s">
        <v>313</v>
      </c>
      <c r="R13" s="449" t="s">
        <v>648</v>
      </c>
      <c r="S13" s="498" t="s">
        <v>649</v>
      </c>
      <c r="T13" s="449" t="s">
        <v>648</v>
      </c>
      <c r="U13" s="498" t="s">
        <v>649</v>
      </c>
      <c r="V13" s="309" t="s">
        <v>648</v>
      </c>
      <c r="W13" s="499" t="s">
        <v>649</v>
      </c>
    </row>
    <row r="14" spans="1:23" ht="15" customHeight="1" x14ac:dyDescent="0.2">
      <c r="A14" s="93">
        <v>1</v>
      </c>
      <c r="B14" s="264" t="s">
        <v>371</v>
      </c>
      <c r="C14" s="128"/>
      <c r="D14" s="265" t="s">
        <v>318</v>
      </c>
      <c r="E14" s="266">
        <v>0.05</v>
      </c>
      <c r="F14" s="313" t="s">
        <v>143</v>
      </c>
      <c r="G14" s="421">
        <v>0</v>
      </c>
      <c r="H14" s="313" t="s">
        <v>143</v>
      </c>
      <c r="I14" s="425">
        <v>0</v>
      </c>
      <c r="J14" s="313" t="s">
        <v>143</v>
      </c>
      <c r="K14" s="427">
        <v>0</v>
      </c>
      <c r="L14" s="129"/>
      <c r="M14" s="93">
        <v>59</v>
      </c>
      <c r="N14" s="264" t="s">
        <v>425</v>
      </c>
      <c r="O14" s="128"/>
      <c r="P14" s="265" t="s">
        <v>318</v>
      </c>
      <c r="Q14" s="266">
        <v>0.08</v>
      </c>
      <c r="R14" s="500" t="s">
        <v>513</v>
      </c>
      <c r="S14" s="425">
        <v>0</v>
      </c>
      <c r="T14" s="500" t="s">
        <v>513</v>
      </c>
      <c r="U14" s="425">
        <v>0</v>
      </c>
      <c r="V14" s="500" t="s">
        <v>513</v>
      </c>
      <c r="W14" s="427">
        <v>0</v>
      </c>
    </row>
    <row r="15" spans="1:23" ht="15" customHeight="1" x14ac:dyDescent="0.2">
      <c r="A15" s="109">
        <v>2</v>
      </c>
      <c r="B15" s="267" t="s">
        <v>372</v>
      </c>
      <c r="C15" s="130"/>
      <c r="D15" s="270" t="s">
        <v>317</v>
      </c>
      <c r="E15" s="269">
        <v>0.08</v>
      </c>
      <c r="F15" s="314" t="s">
        <v>513</v>
      </c>
      <c r="G15" s="422">
        <v>0</v>
      </c>
      <c r="H15" s="314" t="s">
        <v>513</v>
      </c>
      <c r="I15" s="426">
        <v>0</v>
      </c>
      <c r="J15" s="314" t="s">
        <v>513</v>
      </c>
      <c r="K15" s="428">
        <v>0</v>
      </c>
      <c r="L15" s="129"/>
      <c r="M15" s="496">
        <v>60</v>
      </c>
      <c r="N15" s="271" t="s">
        <v>426</v>
      </c>
      <c r="O15" s="131"/>
      <c r="P15" s="274" t="s">
        <v>319</v>
      </c>
      <c r="Q15" s="273">
        <v>0.3</v>
      </c>
      <c r="R15" s="313" t="s">
        <v>522</v>
      </c>
      <c r="S15" s="423">
        <v>0</v>
      </c>
      <c r="T15" s="313" t="s">
        <v>522</v>
      </c>
      <c r="U15" s="423">
        <v>0</v>
      </c>
      <c r="V15" s="313" t="s">
        <v>522</v>
      </c>
      <c r="W15" s="429">
        <v>0</v>
      </c>
    </row>
    <row r="16" spans="1:23" ht="15" customHeight="1" x14ac:dyDescent="0.2">
      <c r="A16" s="94">
        <v>3</v>
      </c>
      <c r="B16" s="267" t="s">
        <v>373</v>
      </c>
      <c r="C16" s="130"/>
      <c r="D16" s="270" t="s">
        <v>317</v>
      </c>
      <c r="E16" s="269">
        <v>0.02</v>
      </c>
      <c r="F16" s="314" t="s">
        <v>100</v>
      </c>
      <c r="G16" s="422">
        <v>0</v>
      </c>
      <c r="H16" s="314" t="s">
        <v>100</v>
      </c>
      <c r="I16" s="426">
        <v>0</v>
      </c>
      <c r="J16" s="314" t="s">
        <v>100</v>
      </c>
      <c r="K16" s="428">
        <v>0</v>
      </c>
      <c r="L16" s="129"/>
      <c r="M16" s="109">
        <v>61</v>
      </c>
      <c r="N16" s="267" t="s">
        <v>427</v>
      </c>
      <c r="O16" s="130"/>
      <c r="P16" s="270" t="s">
        <v>317</v>
      </c>
      <c r="Q16" s="269">
        <v>0.02</v>
      </c>
      <c r="R16" s="314" t="s">
        <v>100</v>
      </c>
      <c r="S16" s="426">
        <v>0</v>
      </c>
      <c r="T16" s="314" t="s">
        <v>100</v>
      </c>
      <c r="U16" s="426">
        <v>0</v>
      </c>
      <c r="V16" s="314" t="s">
        <v>100</v>
      </c>
      <c r="W16" s="428">
        <v>0</v>
      </c>
    </row>
    <row r="17" spans="1:23" ht="15" customHeight="1" x14ac:dyDescent="0.2">
      <c r="A17" s="94">
        <v>4</v>
      </c>
      <c r="B17" s="267" t="s">
        <v>374</v>
      </c>
      <c r="C17" s="130"/>
      <c r="D17" s="270" t="s">
        <v>318</v>
      </c>
      <c r="E17" s="269">
        <v>4.0000000000000001E-3</v>
      </c>
      <c r="F17" s="314" t="s">
        <v>514</v>
      </c>
      <c r="G17" s="422">
        <v>0</v>
      </c>
      <c r="H17" s="314" t="s">
        <v>514</v>
      </c>
      <c r="I17" s="426">
        <v>0</v>
      </c>
      <c r="J17" s="314" t="s">
        <v>514</v>
      </c>
      <c r="K17" s="428">
        <v>0</v>
      </c>
      <c r="L17" s="129"/>
      <c r="M17" s="94">
        <v>62</v>
      </c>
      <c r="N17" s="267" t="s">
        <v>428</v>
      </c>
      <c r="O17" s="130"/>
      <c r="P17" s="270" t="s">
        <v>317</v>
      </c>
      <c r="Q17" s="269">
        <v>2E-3</v>
      </c>
      <c r="R17" s="314" t="s">
        <v>516</v>
      </c>
      <c r="S17" s="426">
        <v>0</v>
      </c>
      <c r="T17" s="314" t="s">
        <v>516</v>
      </c>
      <c r="U17" s="426">
        <v>0</v>
      </c>
      <c r="V17" s="314" t="s">
        <v>516</v>
      </c>
      <c r="W17" s="428">
        <v>0</v>
      </c>
    </row>
    <row r="18" spans="1:23" ht="15" customHeight="1" x14ac:dyDescent="0.2">
      <c r="A18" s="109">
        <v>5</v>
      </c>
      <c r="B18" s="267" t="s">
        <v>375</v>
      </c>
      <c r="C18" s="130"/>
      <c r="D18" s="270" t="s">
        <v>317</v>
      </c>
      <c r="E18" s="269">
        <v>5.0000000000000001E-3</v>
      </c>
      <c r="F18" s="314" t="s">
        <v>101</v>
      </c>
      <c r="G18" s="422">
        <v>0</v>
      </c>
      <c r="H18" s="314" t="s">
        <v>101</v>
      </c>
      <c r="I18" s="426">
        <v>0</v>
      </c>
      <c r="J18" s="314" t="s">
        <v>101</v>
      </c>
      <c r="K18" s="428">
        <v>0</v>
      </c>
      <c r="L18" s="129"/>
      <c r="M18" s="94">
        <v>63</v>
      </c>
      <c r="N18" s="267" t="s">
        <v>429</v>
      </c>
      <c r="O18" s="130"/>
      <c r="P18" s="270" t="s">
        <v>317</v>
      </c>
      <c r="Q18" s="269">
        <v>0.02</v>
      </c>
      <c r="R18" s="314" t="s">
        <v>100</v>
      </c>
      <c r="S18" s="426">
        <v>0</v>
      </c>
      <c r="T18" s="314" t="s">
        <v>100</v>
      </c>
      <c r="U18" s="426">
        <v>0</v>
      </c>
      <c r="V18" s="314" t="s">
        <v>100</v>
      </c>
      <c r="W18" s="428">
        <v>0</v>
      </c>
    </row>
    <row r="19" spans="1:23" ht="15" customHeight="1" x14ac:dyDescent="0.2">
      <c r="A19" s="94">
        <v>6</v>
      </c>
      <c r="B19" s="267" t="s">
        <v>376</v>
      </c>
      <c r="C19" s="130"/>
      <c r="D19" s="270" t="s">
        <v>317</v>
      </c>
      <c r="E19" s="269">
        <v>0.9</v>
      </c>
      <c r="F19" s="314" t="s">
        <v>124</v>
      </c>
      <c r="G19" s="422">
        <v>0</v>
      </c>
      <c r="H19" s="314" t="s">
        <v>124</v>
      </c>
      <c r="I19" s="426">
        <v>0</v>
      </c>
      <c r="J19" s="314" t="s">
        <v>124</v>
      </c>
      <c r="K19" s="428">
        <v>0</v>
      </c>
      <c r="L19" s="129"/>
      <c r="M19" s="109">
        <v>64</v>
      </c>
      <c r="N19" s="267" t="s">
        <v>430</v>
      </c>
      <c r="O19" s="130"/>
      <c r="P19" s="270" t="s">
        <v>317</v>
      </c>
      <c r="Q19" s="269">
        <v>6.0000000000000001E-3</v>
      </c>
      <c r="R19" s="314" t="s">
        <v>524</v>
      </c>
      <c r="S19" s="426">
        <v>0</v>
      </c>
      <c r="T19" s="314" t="s">
        <v>524</v>
      </c>
      <c r="U19" s="426">
        <v>0</v>
      </c>
      <c r="V19" s="314" t="s">
        <v>524</v>
      </c>
      <c r="W19" s="428">
        <v>0</v>
      </c>
    </row>
    <row r="20" spans="1:23" ht="30" customHeight="1" x14ac:dyDescent="0.2">
      <c r="A20" s="94">
        <v>7</v>
      </c>
      <c r="B20" s="267" t="s">
        <v>377</v>
      </c>
      <c r="C20" s="130"/>
      <c r="D20" s="270" t="s">
        <v>319</v>
      </c>
      <c r="E20" s="269">
        <v>6.0000000000000001E-3</v>
      </c>
      <c r="F20" s="314" t="s">
        <v>513</v>
      </c>
      <c r="G20" s="422">
        <v>0</v>
      </c>
      <c r="H20" s="314" t="s">
        <v>513</v>
      </c>
      <c r="I20" s="426">
        <v>0</v>
      </c>
      <c r="J20" s="314" t="s">
        <v>513</v>
      </c>
      <c r="K20" s="428">
        <v>0</v>
      </c>
      <c r="L20" s="129"/>
      <c r="M20" s="94">
        <v>65</v>
      </c>
      <c r="N20" s="267" t="s">
        <v>431</v>
      </c>
      <c r="O20" s="130"/>
      <c r="P20" s="270" t="s">
        <v>318</v>
      </c>
      <c r="Q20" s="269">
        <v>5.0000000000000001E-3</v>
      </c>
      <c r="R20" s="314" t="s">
        <v>515</v>
      </c>
      <c r="S20" s="426">
        <v>0</v>
      </c>
      <c r="T20" s="314" t="s">
        <v>515</v>
      </c>
      <c r="U20" s="426">
        <v>0</v>
      </c>
      <c r="V20" s="314" t="s">
        <v>515</v>
      </c>
      <c r="W20" s="428">
        <v>0</v>
      </c>
    </row>
    <row r="21" spans="1:23" ht="27" customHeight="1" x14ac:dyDescent="0.2">
      <c r="A21" s="109">
        <v>8</v>
      </c>
      <c r="B21" s="267" t="s">
        <v>378</v>
      </c>
      <c r="C21" s="130"/>
      <c r="D21" s="270" t="s">
        <v>317</v>
      </c>
      <c r="E21" s="269">
        <v>0.01</v>
      </c>
      <c r="F21" s="314" t="s">
        <v>515</v>
      </c>
      <c r="G21" s="422">
        <v>0</v>
      </c>
      <c r="H21" s="314" t="s">
        <v>515</v>
      </c>
      <c r="I21" s="426">
        <v>0</v>
      </c>
      <c r="J21" s="314" t="s">
        <v>515</v>
      </c>
      <c r="K21" s="428">
        <v>0</v>
      </c>
      <c r="L21" s="129"/>
      <c r="M21" s="94">
        <v>66</v>
      </c>
      <c r="N21" s="267" t="s">
        <v>432</v>
      </c>
      <c r="O21" s="130"/>
      <c r="P21" s="268" t="s">
        <v>316</v>
      </c>
      <c r="Q21" s="269">
        <v>0.1</v>
      </c>
      <c r="R21" s="314" t="s">
        <v>513</v>
      </c>
      <c r="S21" s="426">
        <v>0</v>
      </c>
      <c r="T21" s="313" t="s">
        <v>513</v>
      </c>
      <c r="U21" s="423">
        <v>0</v>
      </c>
      <c r="V21" s="313" t="s">
        <v>513</v>
      </c>
      <c r="W21" s="429">
        <v>0</v>
      </c>
    </row>
    <row r="22" spans="1:23" ht="15" customHeight="1" x14ac:dyDescent="0.2">
      <c r="A22" s="94">
        <v>9</v>
      </c>
      <c r="B22" s="267" t="s">
        <v>379</v>
      </c>
      <c r="C22" s="130"/>
      <c r="D22" s="270" t="s">
        <v>317</v>
      </c>
      <c r="E22" s="269">
        <v>3.0000000000000001E-3</v>
      </c>
      <c r="F22" s="314" t="s">
        <v>101</v>
      </c>
      <c r="G22" s="422">
        <v>0</v>
      </c>
      <c r="H22" s="314" t="s">
        <v>101</v>
      </c>
      <c r="I22" s="426">
        <v>0</v>
      </c>
      <c r="J22" s="314" t="s">
        <v>101</v>
      </c>
      <c r="K22" s="428">
        <v>0</v>
      </c>
      <c r="L22" s="129"/>
      <c r="M22" s="109">
        <v>67</v>
      </c>
      <c r="N22" s="271" t="s">
        <v>433</v>
      </c>
      <c r="O22" s="131"/>
      <c r="P22" s="272" t="s">
        <v>317</v>
      </c>
      <c r="Q22" s="269">
        <v>0.06</v>
      </c>
      <c r="R22" s="313" t="s">
        <v>509</v>
      </c>
      <c r="S22" s="423">
        <v>0</v>
      </c>
      <c r="T22" s="313" t="s">
        <v>509</v>
      </c>
      <c r="U22" s="423">
        <v>0</v>
      </c>
      <c r="V22" s="313" t="s">
        <v>509</v>
      </c>
      <c r="W22" s="429">
        <v>0</v>
      </c>
    </row>
    <row r="23" spans="1:23" ht="15" customHeight="1" x14ac:dyDescent="0.2">
      <c r="A23" s="94">
        <v>10</v>
      </c>
      <c r="B23" s="267" t="s">
        <v>380</v>
      </c>
      <c r="C23" s="130"/>
      <c r="D23" s="270" t="s">
        <v>318</v>
      </c>
      <c r="E23" s="269">
        <v>6.0000000000000001E-3</v>
      </c>
      <c r="F23" s="314" t="s">
        <v>515</v>
      </c>
      <c r="G23" s="422">
        <v>0</v>
      </c>
      <c r="H23" s="314" t="s">
        <v>515</v>
      </c>
      <c r="I23" s="426">
        <v>0</v>
      </c>
      <c r="J23" s="314" t="s">
        <v>515</v>
      </c>
      <c r="K23" s="428">
        <v>0</v>
      </c>
      <c r="L23" s="129"/>
      <c r="M23" s="94">
        <v>68</v>
      </c>
      <c r="N23" s="271" t="s">
        <v>434</v>
      </c>
      <c r="O23" s="131"/>
      <c r="P23" s="274" t="s">
        <v>317</v>
      </c>
      <c r="Q23" s="269">
        <v>0.03</v>
      </c>
      <c r="R23" s="313" t="s">
        <v>140</v>
      </c>
      <c r="S23" s="423">
        <v>0</v>
      </c>
      <c r="T23" s="314" t="s">
        <v>140</v>
      </c>
      <c r="U23" s="426">
        <v>0</v>
      </c>
      <c r="V23" s="314" t="s">
        <v>140</v>
      </c>
      <c r="W23" s="428">
        <v>0</v>
      </c>
    </row>
    <row r="24" spans="1:23" ht="15" customHeight="1" x14ac:dyDescent="0.2">
      <c r="A24" s="109">
        <v>11</v>
      </c>
      <c r="B24" s="267" t="s">
        <v>381</v>
      </c>
      <c r="C24" s="130"/>
      <c r="D24" s="270" t="s">
        <v>317</v>
      </c>
      <c r="E24" s="269">
        <v>0.03</v>
      </c>
      <c r="F24" s="314" t="s">
        <v>140</v>
      </c>
      <c r="G24" s="422">
        <v>0</v>
      </c>
      <c r="H24" s="314" t="s">
        <v>140</v>
      </c>
      <c r="I24" s="426">
        <v>0</v>
      </c>
      <c r="J24" s="314" t="s">
        <v>140</v>
      </c>
      <c r="K24" s="428">
        <v>0</v>
      </c>
      <c r="L24" s="129"/>
      <c r="M24" s="94">
        <v>69</v>
      </c>
      <c r="N24" s="267" t="s">
        <v>435</v>
      </c>
      <c r="O24" s="130"/>
      <c r="P24" s="270" t="s">
        <v>317</v>
      </c>
      <c r="Q24" s="269">
        <v>0.01</v>
      </c>
      <c r="R24" s="314" t="s">
        <v>515</v>
      </c>
      <c r="S24" s="426">
        <v>0</v>
      </c>
      <c r="T24" s="314" t="s">
        <v>515</v>
      </c>
      <c r="U24" s="426">
        <v>0</v>
      </c>
      <c r="V24" s="314" t="s">
        <v>515</v>
      </c>
      <c r="W24" s="428">
        <v>0</v>
      </c>
    </row>
    <row r="25" spans="1:23" ht="15" customHeight="1" x14ac:dyDescent="0.2">
      <c r="A25" s="94">
        <v>12</v>
      </c>
      <c r="B25" s="267" t="s">
        <v>382</v>
      </c>
      <c r="C25" s="130"/>
      <c r="D25" s="270" t="s">
        <v>318</v>
      </c>
      <c r="E25" s="269">
        <v>5.0000000000000001E-3</v>
      </c>
      <c r="F25" s="314" t="s">
        <v>101</v>
      </c>
      <c r="G25" s="422">
        <v>0</v>
      </c>
      <c r="H25" s="314" t="s">
        <v>101</v>
      </c>
      <c r="I25" s="426">
        <v>0</v>
      </c>
      <c r="J25" s="314" t="s">
        <v>101</v>
      </c>
      <c r="K25" s="428">
        <v>0</v>
      </c>
      <c r="L25" s="129"/>
      <c r="M25" s="109">
        <v>70</v>
      </c>
      <c r="N25" s="267" t="s">
        <v>436</v>
      </c>
      <c r="O25" s="130"/>
      <c r="P25" s="270" t="s">
        <v>317</v>
      </c>
      <c r="Q25" s="269">
        <v>8.9999999999999998E-4</v>
      </c>
      <c r="R25" s="314" t="s">
        <v>101</v>
      </c>
      <c r="S25" s="426">
        <v>0</v>
      </c>
      <c r="T25" s="314" t="s">
        <v>101</v>
      </c>
      <c r="U25" s="426">
        <v>0</v>
      </c>
      <c r="V25" s="314" t="s">
        <v>101</v>
      </c>
      <c r="W25" s="428">
        <v>0</v>
      </c>
    </row>
    <row r="26" spans="1:23" ht="15" customHeight="1" x14ac:dyDescent="0.2">
      <c r="A26" s="94">
        <v>13</v>
      </c>
      <c r="B26" s="267" t="s">
        <v>383</v>
      </c>
      <c r="C26" s="130"/>
      <c r="D26" s="270" t="s">
        <v>323</v>
      </c>
      <c r="E26" s="269">
        <v>1E-3</v>
      </c>
      <c r="F26" s="314" t="s">
        <v>493</v>
      </c>
      <c r="G26" s="422">
        <v>0</v>
      </c>
      <c r="H26" s="314" t="s">
        <v>493</v>
      </c>
      <c r="I26" s="426">
        <v>0</v>
      </c>
      <c r="J26" s="314" t="s">
        <v>493</v>
      </c>
      <c r="K26" s="428">
        <v>0</v>
      </c>
      <c r="L26" s="129"/>
      <c r="M26" s="94">
        <v>71</v>
      </c>
      <c r="N26" s="267" t="s">
        <v>437</v>
      </c>
      <c r="O26" s="130"/>
      <c r="P26" s="270" t="s">
        <v>317</v>
      </c>
      <c r="Q26" s="269">
        <v>0.01</v>
      </c>
      <c r="R26" s="314" t="s">
        <v>515</v>
      </c>
      <c r="S26" s="426">
        <v>0</v>
      </c>
      <c r="T26" s="314" t="s">
        <v>515</v>
      </c>
      <c r="U26" s="426">
        <v>0</v>
      </c>
      <c r="V26" s="314" t="s">
        <v>515</v>
      </c>
      <c r="W26" s="428">
        <v>0</v>
      </c>
    </row>
    <row r="27" spans="1:23" ht="15" customHeight="1" x14ac:dyDescent="0.2">
      <c r="A27" s="109">
        <v>14</v>
      </c>
      <c r="B27" s="267" t="s">
        <v>384</v>
      </c>
      <c r="C27" s="130"/>
      <c r="D27" s="270" t="s">
        <v>318</v>
      </c>
      <c r="E27" s="269">
        <v>0.01</v>
      </c>
      <c r="F27" s="314" t="s">
        <v>515</v>
      </c>
      <c r="G27" s="422">
        <v>0</v>
      </c>
      <c r="H27" s="314" t="s">
        <v>515</v>
      </c>
      <c r="I27" s="426">
        <v>0</v>
      </c>
      <c r="J27" s="314" t="s">
        <v>515</v>
      </c>
      <c r="K27" s="428">
        <v>0</v>
      </c>
      <c r="L27" s="129"/>
      <c r="M27" s="94">
        <v>72</v>
      </c>
      <c r="N27" s="267" t="s">
        <v>438</v>
      </c>
      <c r="O27" s="130"/>
      <c r="P27" s="270" t="s">
        <v>317</v>
      </c>
      <c r="Q27" s="269">
        <v>4.0000000000000001E-3</v>
      </c>
      <c r="R27" s="314" t="s">
        <v>514</v>
      </c>
      <c r="S27" s="426">
        <v>0</v>
      </c>
      <c r="T27" s="314" t="s">
        <v>514</v>
      </c>
      <c r="U27" s="426">
        <v>0</v>
      </c>
      <c r="V27" s="314" t="s">
        <v>514</v>
      </c>
      <c r="W27" s="428">
        <v>0</v>
      </c>
    </row>
    <row r="28" spans="1:23" ht="30" customHeight="1" x14ac:dyDescent="0.2">
      <c r="A28" s="94">
        <v>15</v>
      </c>
      <c r="B28" s="267" t="s">
        <v>385</v>
      </c>
      <c r="C28" s="130"/>
      <c r="D28" s="268" t="s">
        <v>322</v>
      </c>
      <c r="E28" s="269">
        <v>0.3</v>
      </c>
      <c r="F28" s="314" t="s">
        <v>508</v>
      </c>
      <c r="G28" s="422">
        <v>0</v>
      </c>
      <c r="H28" s="314" t="s">
        <v>508</v>
      </c>
      <c r="I28" s="426">
        <v>0</v>
      </c>
      <c r="J28" s="314" t="s">
        <v>508</v>
      </c>
      <c r="K28" s="428">
        <v>0</v>
      </c>
      <c r="L28" s="129"/>
      <c r="M28" s="109">
        <v>73</v>
      </c>
      <c r="N28" s="267" t="s">
        <v>439</v>
      </c>
      <c r="O28" s="130"/>
      <c r="P28" s="270" t="s">
        <v>317</v>
      </c>
      <c r="Q28" s="269">
        <v>0.02</v>
      </c>
      <c r="R28" s="314" t="s">
        <v>100</v>
      </c>
      <c r="S28" s="426">
        <v>0</v>
      </c>
      <c r="T28" s="314" t="s">
        <v>100</v>
      </c>
      <c r="U28" s="426">
        <v>0</v>
      </c>
      <c r="V28" s="314" t="s">
        <v>100</v>
      </c>
      <c r="W28" s="428">
        <v>0</v>
      </c>
    </row>
    <row r="29" spans="1:23" ht="15" customHeight="1" x14ac:dyDescent="0.2">
      <c r="A29" s="94">
        <v>16</v>
      </c>
      <c r="B29" s="267" t="s">
        <v>487</v>
      </c>
      <c r="C29" s="130"/>
      <c r="D29" s="268" t="s">
        <v>317</v>
      </c>
      <c r="E29" s="269">
        <v>2E-3</v>
      </c>
      <c r="F29" s="314" t="s">
        <v>516</v>
      </c>
      <c r="G29" s="422">
        <v>0</v>
      </c>
      <c r="H29" s="314" t="s">
        <v>516</v>
      </c>
      <c r="I29" s="426">
        <v>0</v>
      </c>
      <c r="J29" s="314" t="s">
        <v>516</v>
      </c>
      <c r="K29" s="428">
        <v>0</v>
      </c>
      <c r="L29" s="129"/>
      <c r="M29" s="94">
        <v>74</v>
      </c>
      <c r="N29" s="267" t="s">
        <v>440</v>
      </c>
      <c r="O29" s="130"/>
      <c r="P29" s="270" t="s">
        <v>318</v>
      </c>
      <c r="Q29" s="269">
        <v>2E-3</v>
      </c>
      <c r="R29" s="314" t="s">
        <v>101</v>
      </c>
      <c r="S29" s="426">
        <v>0</v>
      </c>
      <c r="T29" s="314" t="s">
        <v>101</v>
      </c>
      <c r="U29" s="426">
        <v>0</v>
      </c>
      <c r="V29" s="314" t="s">
        <v>101</v>
      </c>
      <c r="W29" s="428">
        <v>0</v>
      </c>
    </row>
    <row r="30" spans="1:23" ht="15" customHeight="1" x14ac:dyDescent="0.2">
      <c r="A30" s="94">
        <v>17</v>
      </c>
      <c r="B30" s="267" t="s">
        <v>386</v>
      </c>
      <c r="C30" s="130"/>
      <c r="D30" s="270" t="s">
        <v>323</v>
      </c>
      <c r="E30" s="269">
        <v>0.09</v>
      </c>
      <c r="F30" s="314" t="s">
        <v>517</v>
      </c>
      <c r="G30" s="422">
        <v>0</v>
      </c>
      <c r="H30" s="314" t="s">
        <v>517</v>
      </c>
      <c r="I30" s="426">
        <v>0</v>
      </c>
      <c r="J30" s="314" t="s">
        <v>517</v>
      </c>
      <c r="K30" s="428">
        <v>0</v>
      </c>
      <c r="L30" s="129"/>
      <c r="M30" s="94">
        <v>75</v>
      </c>
      <c r="N30" s="267" t="s">
        <v>441</v>
      </c>
      <c r="O30" s="130"/>
      <c r="P30" s="270" t="s">
        <v>317</v>
      </c>
      <c r="Q30" s="269">
        <v>0.02</v>
      </c>
      <c r="R30" s="314" t="s">
        <v>100</v>
      </c>
      <c r="S30" s="426">
        <v>0</v>
      </c>
      <c r="T30" s="314" t="s">
        <v>100</v>
      </c>
      <c r="U30" s="426">
        <v>0</v>
      </c>
      <c r="V30" s="314" t="s">
        <v>100</v>
      </c>
      <c r="W30" s="428">
        <v>0</v>
      </c>
    </row>
    <row r="31" spans="1:23" ht="15" customHeight="1" x14ac:dyDescent="0.2">
      <c r="A31" s="109">
        <v>18</v>
      </c>
      <c r="B31" s="267" t="s">
        <v>387</v>
      </c>
      <c r="C31" s="130"/>
      <c r="D31" s="270" t="s">
        <v>319</v>
      </c>
      <c r="E31" s="269">
        <v>6.0000000000000001E-3</v>
      </c>
      <c r="F31" s="314" t="s">
        <v>101</v>
      </c>
      <c r="G31" s="422">
        <v>0</v>
      </c>
      <c r="H31" s="314" t="s">
        <v>101</v>
      </c>
      <c r="I31" s="426">
        <v>0</v>
      </c>
      <c r="J31" s="314" t="s">
        <v>101</v>
      </c>
      <c r="K31" s="428">
        <v>0</v>
      </c>
      <c r="L31" s="129"/>
      <c r="M31" s="109">
        <v>76</v>
      </c>
      <c r="N31" s="267" t="s">
        <v>442</v>
      </c>
      <c r="O31" s="130"/>
      <c r="P31" s="270" t="s">
        <v>319</v>
      </c>
      <c r="Q31" s="269">
        <v>0.05</v>
      </c>
      <c r="R31" s="314" t="s">
        <v>508</v>
      </c>
      <c r="S31" s="426">
        <v>0</v>
      </c>
      <c r="T31" s="314" t="s">
        <v>508</v>
      </c>
      <c r="U31" s="426">
        <v>0</v>
      </c>
      <c r="V31" s="314" t="s">
        <v>508</v>
      </c>
      <c r="W31" s="428">
        <v>0</v>
      </c>
    </row>
    <row r="32" spans="1:23" ht="30" customHeight="1" x14ac:dyDescent="0.2">
      <c r="A32" s="94">
        <v>19</v>
      </c>
      <c r="B32" s="267" t="s">
        <v>388</v>
      </c>
      <c r="C32" s="130"/>
      <c r="D32" s="270" t="s">
        <v>317</v>
      </c>
      <c r="E32" s="269">
        <v>8.9999999999999993E-3</v>
      </c>
      <c r="F32" s="314" t="s">
        <v>518</v>
      </c>
      <c r="G32" s="422">
        <v>0</v>
      </c>
      <c r="H32" s="314" t="s">
        <v>518</v>
      </c>
      <c r="I32" s="426">
        <v>0</v>
      </c>
      <c r="J32" s="314" t="s">
        <v>518</v>
      </c>
      <c r="K32" s="428">
        <v>0</v>
      </c>
      <c r="L32" s="129"/>
      <c r="M32" s="94">
        <v>77</v>
      </c>
      <c r="N32" s="267" t="s">
        <v>320</v>
      </c>
      <c r="O32" s="130"/>
      <c r="P32" s="270" t="s">
        <v>321</v>
      </c>
      <c r="Q32" s="269">
        <v>5.0000000000000001E-4</v>
      </c>
      <c r="R32" s="314" t="s">
        <v>521</v>
      </c>
      <c r="S32" s="426">
        <v>0</v>
      </c>
      <c r="T32" s="314" t="s">
        <v>521</v>
      </c>
      <c r="U32" s="426">
        <v>0</v>
      </c>
      <c r="V32" s="314" t="s">
        <v>521</v>
      </c>
      <c r="W32" s="428">
        <v>0</v>
      </c>
    </row>
    <row r="33" spans="1:23" ht="27" customHeight="1" x14ac:dyDescent="0.2">
      <c r="A33" s="94">
        <v>20</v>
      </c>
      <c r="B33" s="267" t="s">
        <v>389</v>
      </c>
      <c r="C33" s="130"/>
      <c r="D33" s="270" t="s">
        <v>317</v>
      </c>
      <c r="E33" s="269">
        <v>0.03</v>
      </c>
      <c r="F33" s="314" t="s">
        <v>140</v>
      </c>
      <c r="G33" s="422">
        <v>0</v>
      </c>
      <c r="H33" s="314" t="s">
        <v>140</v>
      </c>
      <c r="I33" s="426">
        <v>0</v>
      </c>
      <c r="J33" s="314" t="s">
        <v>140</v>
      </c>
      <c r="K33" s="428">
        <v>0</v>
      </c>
      <c r="L33" s="129"/>
      <c r="M33" s="94">
        <v>78</v>
      </c>
      <c r="N33" s="267" t="s">
        <v>443</v>
      </c>
      <c r="O33" s="130"/>
      <c r="P33" s="268" t="s">
        <v>316</v>
      </c>
      <c r="Q33" s="269">
        <v>0.01</v>
      </c>
      <c r="R33" s="314" t="s">
        <v>493</v>
      </c>
      <c r="S33" s="426">
        <v>0</v>
      </c>
      <c r="T33" s="314" t="s">
        <v>493</v>
      </c>
      <c r="U33" s="426">
        <v>0</v>
      </c>
      <c r="V33" s="314" t="s">
        <v>493</v>
      </c>
      <c r="W33" s="428">
        <v>0</v>
      </c>
    </row>
    <row r="34" spans="1:23" ht="15" customHeight="1" x14ac:dyDescent="0.2">
      <c r="A34" s="109">
        <v>21</v>
      </c>
      <c r="B34" s="267" t="s">
        <v>390</v>
      </c>
      <c r="C34" s="130"/>
      <c r="D34" s="270" t="s">
        <v>319</v>
      </c>
      <c r="E34" s="269">
        <v>0.08</v>
      </c>
      <c r="F34" s="314" t="s">
        <v>513</v>
      </c>
      <c r="G34" s="422">
        <v>0</v>
      </c>
      <c r="H34" s="314" t="s">
        <v>513</v>
      </c>
      <c r="I34" s="426">
        <v>0</v>
      </c>
      <c r="J34" s="314" t="s">
        <v>513</v>
      </c>
      <c r="K34" s="428">
        <v>0</v>
      </c>
      <c r="L34" s="129"/>
      <c r="M34" s="109">
        <v>79</v>
      </c>
      <c r="N34" s="267" t="s">
        <v>444</v>
      </c>
      <c r="O34" s="130"/>
      <c r="P34" s="268" t="s">
        <v>319</v>
      </c>
      <c r="Q34" s="269">
        <v>0.03</v>
      </c>
      <c r="R34" s="314" t="s">
        <v>140</v>
      </c>
      <c r="S34" s="426">
        <v>0</v>
      </c>
      <c r="T34" s="314" t="s">
        <v>140</v>
      </c>
      <c r="U34" s="426">
        <v>0</v>
      </c>
      <c r="V34" s="314" t="s">
        <v>140</v>
      </c>
      <c r="W34" s="428">
        <v>0</v>
      </c>
    </row>
    <row r="35" spans="1:23" ht="15" customHeight="1" x14ac:dyDescent="0.2">
      <c r="A35" s="94">
        <v>22</v>
      </c>
      <c r="B35" s="267" t="s">
        <v>391</v>
      </c>
      <c r="C35" s="130"/>
      <c r="D35" s="270" t="s">
        <v>318</v>
      </c>
      <c r="E35" s="269">
        <v>0.01</v>
      </c>
      <c r="F35" s="314" t="s">
        <v>515</v>
      </c>
      <c r="G35" s="422">
        <v>0</v>
      </c>
      <c r="H35" s="314" t="s">
        <v>515</v>
      </c>
      <c r="I35" s="426">
        <v>0</v>
      </c>
      <c r="J35" s="314" t="s">
        <v>515</v>
      </c>
      <c r="K35" s="428">
        <v>0</v>
      </c>
      <c r="L35" s="129"/>
      <c r="M35" s="94">
        <v>80</v>
      </c>
      <c r="N35" s="267" t="s">
        <v>445</v>
      </c>
      <c r="O35" s="130"/>
      <c r="P35" s="270" t="s">
        <v>321</v>
      </c>
      <c r="Q35" s="269">
        <v>0.05</v>
      </c>
      <c r="R35" s="314" t="s">
        <v>143</v>
      </c>
      <c r="S35" s="426">
        <v>0</v>
      </c>
      <c r="T35" s="314" t="s">
        <v>143</v>
      </c>
      <c r="U35" s="426">
        <v>0</v>
      </c>
      <c r="V35" s="314" t="s">
        <v>143</v>
      </c>
      <c r="W35" s="428">
        <v>0</v>
      </c>
    </row>
    <row r="36" spans="1:23" ht="15" customHeight="1" x14ac:dyDescent="0.2">
      <c r="A36" s="94">
        <v>23</v>
      </c>
      <c r="B36" s="267" t="s">
        <v>392</v>
      </c>
      <c r="C36" s="130"/>
      <c r="D36" s="270" t="s">
        <v>317</v>
      </c>
      <c r="E36" s="269">
        <v>0.02</v>
      </c>
      <c r="F36" s="314" t="s">
        <v>515</v>
      </c>
      <c r="G36" s="422">
        <v>0</v>
      </c>
      <c r="H36" s="314" t="s">
        <v>515</v>
      </c>
      <c r="I36" s="426">
        <v>0</v>
      </c>
      <c r="J36" s="314" t="s">
        <v>515</v>
      </c>
      <c r="K36" s="428">
        <v>0</v>
      </c>
      <c r="L36" s="129"/>
      <c r="M36" s="94">
        <v>81</v>
      </c>
      <c r="N36" s="267" t="s">
        <v>446</v>
      </c>
      <c r="O36" s="130"/>
      <c r="P36" s="270" t="s">
        <v>318</v>
      </c>
      <c r="Q36" s="269">
        <v>6.0000000000000001E-3</v>
      </c>
      <c r="R36" s="314" t="s">
        <v>524</v>
      </c>
      <c r="S36" s="426">
        <v>0</v>
      </c>
      <c r="T36" s="314" t="s">
        <v>524</v>
      </c>
      <c r="U36" s="426">
        <v>0</v>
      </c>
      <c r="V36" s="314" t="s">
        <v>524</v>
      </c>
      <c r="W36" s="428">
        <v>0</v>
      </c>
    </row>
    <row r="37" spans="1:23" ht="15" customHeight="1" x14ac:dyDescent="0.2">
      <c r="A37" s="109">
        <v>24</v>
      </c>
      <c r="B37" s="267" t="s">
        <v>324</v>
      </c>
      <c r="C37" s="130"/>
      <c r="D37" s="270" t="s">
        <v>319</v>
      </c>
      <c r="E37" s="269">
        <v>0.03</v>
      </c>
      <c r="F37" s="314" t="s">
        <v>140</v>
      </c>
      <c r="G37" s="422">
        <v>0</v>
      </c>
      <c r="H37" s="314" t="s">
        <v>140</v>
      </c>
      <c r="I37" s="426">
        <v>0</v>
      </c>
      <c r="J37" s="314" t="s">
        <v>140</v>
      </c>
      <c r="K37" s="428">
        <v>0</v>
      </c>
      <c r="L37" s="129"/>
      <c r="M37" s="109">
        <v>82</v>
      </c>
      <c r="N37" s="267" t="s">
        <v>447</v>
      </c>
      <c r="O37" s="130"/>
      <c r="P37" s="270" t="s">
        <v>319</v>
      </c>
      <c r="Q37" s="269">
        <v>7.0000000000000001E-3</v>
      </c>
      <c r="R37" s="314" t="s">
        <v>525</v>
      </c>
      <c r="S37" s="426">
        <v>0</v>
      </c>
      <c r="T37" s="314" t="s">
        <v>525</v>
      </c>
      <c r="U37" s="426">
        <v>0</v>
      </c>
      <c r="V37" s="314" t="s">
        <v>525</v>
      </c>
      <c r="W37" s="428">
        <v>0</v>
      </c>
    </row>
    <row r="38" spans="1:23" ht="15" customHeight="1" x14ac:dyDescent="0.2">
      <c r="A38" s="94">
        <v>25</v>
      </c>
      <c r="B38" s="267" t="s">
        <v>393</v>
      </c>
      <c r="C38" s="130"/>
      <c r="D38" s="270" t="s">
        <v>319</v>
      </c>
      <c r="E38" s="269">
        <v>0.1</v>
      </c>
      <c r="F38" s="314" t="s">
        <v>515</v>
      </c>
      <c r="G38" s="422">
        <v>0</v>
      </c>
      <c r="H38" s="314" t="s">
        <v>515</v>
      </c>
      <c r="I38" s="426">
        <v>0</v>
      </c>
      <c r="J38" s="314" t="s">
        <v>515</v>
      </c>
      <c r="K38" s="428">
        <v>0</v>
      </c>
      <c r="L38" s="129"/>
      <c r="M38" s="94">
        <v>83</v>
      </c>
      <c r="N38" s="267" t="s">
        <v>448</v>
      </c>
      <c r="O38" s="130"/>
      <c r="P38" s="270" t="s">
        <v>317</v>
      </c>
      <c r="Q38" s="269">
        <v>0.01</v>
      </c>
      <c r="R38" s="314" t="s">
        <v>515</v>
      </c>
      <c r="S38" s="426">
        <v>0</v>
      </c>
      <c r="T38" s="314" t="s">
        <v>515</v>
      </c>
      <c r="U38" s="426">
        <v>0</v>
      </c>
      <c r="V38" s="314" t="s">
        <v>515</v>
      </c>
      <c r="W38" s="428">
        <v>0</v>
      </c>
    </row>
    <row r="39" spans="1:23" ht="15" customHeight="1" x14ac:dyDescent="0.2">
      <c r="A39" s="94">
        <v>26</v>
      </c>
      <c r="B39" s="267" t="s">
        <v>394</v>
      </c>
      <c r="C39" s="130"/>
      <c r="D39" s="270" t="s">
        <v>325</v>
      </c>
      <c r="E39" s="269">
        <v>5.9999999999999995E-4</v>
      </c>
      <c r="F39" s="314" t="s">
        <v>519</v>
      </c>
      <c r="G39" s="422">
        <v>0</v>
      </c>
      <c r="H39" s="314" t="s">
        <v>519</v>
      </c>
      <c r="I39" s="426">
        <v>0</v>
      </c>
      <c r="J39" s="314" t="s">
        <v>519</v>
      </c>
      <c r="K39" s="428">
        <v>0</v>
      </c>
      <c r="L39" s="129"/>
      <c r="M39" s="94">
        <v>84</v>
      </c>
      <c r="N39" s="267" t="s">
        <v>370</v>
      </c>
      <c r="O39" s="130"/>
      <c r="P39" s="270" t="s">
        <v>319</v>
      </c>
      <c r="Q39" s="269">
        <v>0.1</v>
      </c>
      <c r="R39" s="314" t="s">
        <v>141</v>
      </c>
      <c r="S39" s="426">
        <v>0</v>
      </c>
      <c r="T39" s="314" t="s">
        <v>141</v>
      </c>
      <c r="U39" s="426">
        <v>0</v>
      </c>
      <c r="V39" s="314" t="s">
        <v>141</v>
      </c>
      <c r="W39" s="428">
        <v>0</v>
      </c>
    </row>
    <row r="40" spans="1:23" ht="15" customHeight="1" x14ac:dyDescent="0.2">
      <c r="A40" s="109">
        <v>27</v>
      </c>
      <c r="B40" s="267" t="s">
        <v>395</v>
      </c>
      <c r="C40" s="130"/>
      <c r="D40" s="270" t="s">
        <v>326</v>
      </c>
      <c r="E40" s="269">
        <v>8.0000000000000002E-3</v>
      </c>
      <c r="F40" s="314" t="s">
        <v>520</v>
      </c>
      <c r="G40" s="422">
        <v>0</v>
      </c>
      <c r="H40" s="314" t="s">
        <v>520</v>
      </c>
      <c r="I40" s="426">
        <v>0</v>
      </c>
      <c r="J40" s="314" t="s">
        <v>520</v>
      </c>
      <c r="K40" s="428">
        <v>0</v>
      </c>
      <c r="L40" s="129"/>
      <c r="M40" s="109">
        <v>85</v>
      </c>
      <c r="N40" s="267" t="s">
        <v>449</v>
      </c>
      <c r="O40" s="130"/>
      <c r="P40" s="270" t="s">
        <v>317</v>
      </c>
      <c r="Q40" s="269">
        <v>0.03</v>
      </c>
      <c r="R40" s="314" t="s">
        <v>140</v>
      </c>
      <c r="S40" s="426">
        <v>0</v>
      </c>
      <c r="T40" s="314" t="s">
        <v>140</v>
      </c>
      <c r="U40" s="426">
        <v>0</v>
      </c>
      <c r="V40" s="314" t="s">
        <v>140</v>
      </c>
      <c r="W40" s="428">
        <v>0</v>
      </c>
    </row>
    <row r="41" spans="1:23" ht="30" customHeight="1" x14ac:dyDescent="0.2">
      <c r="A41" s="94">
        <v>28</v>
      </c>
      <c r="B41" s="267" t="s">
        <v>396</v>
      </c>
      <c r="C41" s="130"/>
      <c r="D41" s="268" t="s">
        <v>327</v>
      </c>
      <c r="E41" s="269">
        <v>0.08</v>
      </c>
      <c r="F41" s="314" t="s">
        <v>513</v>
      </c>
      <c r="G41" s="422">
        <v>0</v>
      </c>
      <c r="H41" s="314" t="s">
        <v>513</v>
      </c>
      <c r="I41" s="426">
        <v>0</v>
      </c>
      <c r="J41" s="314" t="s">
        <v>513</v>
      </c>
      <c r="K41" s="428">
        <v>0</v>
      </c>
      <c r="L41" s="129"/>
      <c r="M41" s="94">
        <v>86</v>
      </c>
      <c r="N41" s="267" t="s">
        <v>450</v>
      </c>
      <c r="O41" s="130"/>
      <c r="P41" s="270" t="s">
        <v>317</v>
      </c>
      <c r="Q41" s="269">
        <v>0.02</v>
      </c>
      <c r="R41" s="314" t="s">
        <v>100</v>
      </c>
      <c r="S41" s="426">
        <v>0</v>
      </c>
      <c r="T41" s="314" t="s">
        <v>100</v>
      </c>
      <c r="U41" s="426">
        <v>0</v>
      </c>
      <c r="V41" s="314" t="s">
        <v>100</v>
      </c>
      <c r="W41" s="428">
        <v>0</v>
      </c>
    </row>
    <row r="42" spans="1:23" ht="15" customHeight="1" x14ac:dyDescent="0.2">
      <c r="A42" s="94">
        <v>29</v>
      </c>
      <c r="B42" s="267" t="s">
        <v>397</v>
      </c>
      <c r="C42" s="130"/>
      <c r="D42" s="270" t="s">
        <v>318</v>
      </c>
      <c r="E42" s="269">
        <v>0.02</v>
      </c>
      <c r="F42" s="314" t="s">
        <v>100</v>
      </c>
      <c r="G42" s="422">
        <v>0</v>
      </c>
      <c r="H42" s="314" t="s">
        <v>100</v>
      </c>
      <c r="I42" s="426">
        <v>0</v>
      </c>
      <c r="J42" s="314" t="s">
        <v>100</v>
      </c>
      <c r="K42" s="428">
        <v>0</v>
      </c>
      <c r="L42" s="129"/>
      <c r="M42" s="94">
        <v>87</v>
      </c>
      <c r="N42" s="267" t="s">
        <v>451</v>
      </c>
      <c r="O42" s="130"/>
      <c r="P42" s="270" t="s">
        <v>319</v>
      </c>
      <c r="Q42" s="269">
        <v>0.02</v>
      </c>
      <c r="R42" s="314" t="s">
        <v>100</v>
      </c>
      <c r="S42" s="426">
        <v>0</v>
      </c>
      <c r="T42" s="314" t="s">
        <v>100</v>
      </c>
      <c r="U42" s="426">
        <v>0</v>
      </c>
      <c r="V42" s="314" t="s">
        <v>100</v>
      </c>
      <c r="W42" s="428">
        <v>0</v>
      </c>
    </row>
    <row r="43" spans="1:23" ht="15" customHeight="1" x14ac:dyDescent="0.2">
      <c r="A43" s="109">
        <v>30</v>
      </c>
      <c r="B43" s="267" t="s">
        <v>398</v>
      </c>
      <c r="C43" s="130"/>
      <c r="D43" s="268" t="s">
        <v>328</v>
      </c>
      <c r="E43" s="269">
        <v>2.9999999999999997E-4</v>
      </c>
      <c r="F43" s="314" t="s">
        <v>521</v>
      </c>
      <c r="G43" s="422">
        <v>0</v>
      </c>
      <c r="H43" s="314" t="s">
        <v>521</v>
      </c>
      <c r="I43" s="426">
        <v>0</v>
      </c>
      <c r="J43" s="314" t="s">
        <v>521</v>
      </c>
      <c r="K43" s="428">
        <v>0</v>
      </c>
      <c r="L43" s="129"/>
      <c r="M43" s="109">
        <v>88</v>
      </c>
      <c r="N43" s="267" t="s">
        <v>452</v>
      </c>
      <c r="O43" s="130"/>
      <c r="P43" s="270" t="s">
        <v>323</v>
      </c>
      <c r="Q43" s="269">
        <v>0.03</v>
      </c>
      <c r="R43" s="314" t="s">
        <v>140</v>
      </c>
      <c r="S43" s="426">
        <v>0</v>
      </c>
      <c r="T43" s="314" t="s">
        <v>140</v>
      </c>
      <c r="U43" s="426">
        <v>0</v>
      </c>
      <c r="V43" s="314" t="s">
        <v>140</v>
      </c>
      <c r="W43" s="428">
        <v>0</v>
      </c>
    </row>
    <row r="44" spans="1:23" ht="15" customHeight="1" x14ac:dyDescent="0.2">
      <c r="A44" s="94">
        <v>31</v>
      </c>
      <c r="B44" s="267" t="s">
        <v>399</v>
      </c>
      <c r="C44" s="130"/>
      <c r="D44" s="270" t="s">
        <v>317</v>
      </c>
      <c r="E44" s="269">
        <v>5.0000000000000001E-3</v>
      </c>
      <c r="F44" s="314" t="s">
        <v>101</v>
      </c>
      <c r="G44" s="422">
        <v>0</v>
      </c>
      <c r="H44" s="314" t="s">
        <v>101</v>
      </c>
      <c r="I44" s="426">
        <v>0</v>
      </c>
      <c r="J44" s="314" t="s">
        <v>101</v>
      </c>
      <c r="K44" s="428">
        <v>0</v>
      </c>
      <c r="L44" s="129"/>
      <c r="M44" s="94">
        <v>89</v>
      </c>
      <c r="N44" s="267" t="s">
        <v>453</v>
      </c>
      <c r="O44" s="130"/>
      <c r="P44" s="270" t="s">
        <v>317</v>
      </c>
      <c r="Q44" s="269">
        <v>0.05</v>
      </c>
      <c r="R44" s="314" t="s">
        <v>143</v>
      </c>
      <c r="S44" s="426">
        <v>0</v>
      </c>
      <c r="T44" s="314" t="s">
        <v>143</v>
      </c>
      <c r="U44" s="426">
        <v>0</v>
      </c>
      <c r="V44" s="314" t="s">
        <v>143</v>
      </c>
      <c r="W44" s="428">
        <v>0</v>
      </c>
    </row>
    <row r="45" spans="1:23" ht="15" customHeight="1" x14ac:dyDescent="0.2">
      <c r="A45" s="94">
        <v>32</v>
      </c>
      <c r="B45" s="267" t="s">
        <v>400</v>
      </c>
      <c r="C45" s="130"/>
      <c r="D45" s="270" t="s">
        <v>323</v>
      </c>
      <c r="E45" s="269">
        <v>0.3</v>
      </c>
      <c r="F45" s="314" t="s">
        <v>522</v>
      </c>
      <c r="G45" s="422">
        <v>0</v>
      </c>
      <c r="H45" s="314" t="s">
        <v>522</v>
      </c>
      <c r="I45" s="426">
        <v>0</v>
      </c>
      <c r="J45" s="314" t="s">
        <v>522</v>
      </c>
      <c r="K45" s="428">
        <v>0</v>
      </c>
      <c r="L45" s="129"/>
      <c r="M45" s="94">
        <v>90</v>
      </c>
      <c r="N45" s="267" t="s">
        <v>454</v>
      </c>
      <c r="O45" s="130"/>
      <c r="P45" s="270" t="s">
        <v>323</v>
      </c>
      <c r="Q45" s="269">
        <v>0.09</v>
      </c>
      <c r="R45" s="314" t="s">
        <v>517</v>
      </c>
      <c r="S45" s="426">
        <v>0</v>
      </c>
      <c r="T45" s="314" t="s">
        <v>517</v>
      </c>
      <c r="U45" s="426">
        <v>0</v>
      </c>
      <c r="V45" s="314" t="s">
        <v>517</v>
      </c>
      <c r="W45" s="428">
        <v>0</v>
      </c>
    </row>
    <row r="46" spans="1:23" ht="15" customHeight="1" x14ac:dyDescent="0.2">
      <c r="A46" s="109">
        <v>33</v>
      </c>
      <c r="B46" s="267" t="s">
        <v>401</v>
      </c>
      <c r="C46" s="130"/>
      <c r="D46" s="270" t="s">
        <v>317</v>
      </c>
      <c r="E46" s="269">
        <v>0.03</v>
      </c>
      <c r="F46" s="314" t="s">
        <v>140</v>
      </c>
      <c r="G46" s="422">
        <v>0</v>
      </c>
      <c r="H46" s="314" t="s">
        <v>140</v>
      </c>
      <c r="I46" s="426">
        <v>0</v>
      </c>
      <c r="J46" s="314" t="s">
        <v>140</v>
      </c>
      <c r="K46" s="428">
        <v>0</v>
      </c>
      <c r="L46" s="129"/>
      <c r="M46" s="109">
        <v>91</v>
      </c>
      <c r="N46" s="267" t="s">
        <v>455</v>
      </c>
      <c r="O46" s="130"/>
      <c r="P46" s="270" t="s">
        <v>325</v>
      </c>
      <c r="Q46" s="269">
        <v>7.0000000000000001E-3</v>
      </c>
      <c r="R46" s="314" t="s">
        <v>514</v>
      </c>
      <c r="S46" s="426">
        <v>0</v>
      </c>
      <c r="T46" s="314" t="s">
        <v>514</v>
      </c>
      <c r="U46" s="426">
        <v>0</v>
      </c>
      <c r="V46" s="314" t="s">
        <v>514</v>
      </c>
      <c r="W46" s="428">
        <v>0</v>
      </c>
    </row>
    <row r="47" spans="1:23" ht="15" customHeight="1" x14ac:dyDescent="0.2">
      <c r="A47" s="94">
        <v>34</v>
      </c>
      <c r="B47" s="267" t="s">
        <v>402</v>
      </c>
      <c r="C47" s="130"/>
      <c r="D47" s="270" t="s">
        <v>317</v>
      </c>
      <c r="E47" s="269">
        <v>2</v>
      </c>
      <c r="F47" s="314" t="s">
        <v>80</v>
      </c>
      <c r="G47" s="422">
        <v>0</v>
      </c>
      <c r="H47" s="314" t="s">
        <v>80</v>
      </c>
      <c r="I47" s="426">
        <v>0</v>
      </c>
      <c r="J47" s="314" t="s">
        <v>80</v>
      </c>
      <c r="K47" s="428">
        <v>0</v>
      </c>
      <c r="L47" s="129"/>
      <c r="M47" s="94">
        <v>92</v>
      </c>
      <c r="N47" s="267" t="s">
        <v>456</v>
      </c>
      <c r="O47" s="130"/>
      <c r="P47" s="270" t="s">
        <v>323</v>
      </c>
      <c r="Q47" s="269">
        <v>0.05</v>
      </c>
      <c r="R47" s="314" t="s">
        <v>143</v>
      </c>
      <c r="S47" s="426">
        <v>0</v>
      </c>
      <c r="T47" s="314" t="s">
        <v>143</v>
      </c>
      <c r="U47" s="426">
        <v>0</v>
      </c>
      <c r="V47" s="314" t="s">
        <v>143</v>
      </c>
      <c r="W47" s="428">
        <v>0</v>
      </c>
    </row>
    <row r="48" spans="1:23" ht="30" customHeight="1" x14ac:dyDescent="0.2">
      <c r="A48" s="94">
        <v>35</v>
      </c>
      <c r="B48" s="267" t="s">
        <v>403</v>
      </c>
      <c r="C48" s="130"/>
      <c r="D48" s="268" t="s">
        <v>329</v>
      </c>
      <c r="E48" s="269">
        <v>0.02</v>
      </c>
      <c r="F48" s="314" t="s">
        <v>100</v>
      </c>
      <c r="G48" s="422">
        <v>0</v>
      </c>
      <c r="H48" s="314" t="s">
        <v>100</v>
      </c>
      <c r="I48" s="426">
        <v>0</v>
      </c>
      <c r="J48" s="314" t="s">
        <v>100</v>
      </c>
      <c r="K48" s="428">
        <v>0</v>
      </c>
      <c r="L48" s="129"/>
      <c r="M48" s="94">
        <v>93</v>
      </c>
      <c r="N48" s="267" t="s">
        <v>457</v>
      </c>
      <c r="O48" s="130"/>
      <c r="P48" s="270" t="s">
        <v>317</v>
      </c>
      <c r="Q48" s="269">
        <v>0.05</v>
      </c>
      <c r="R48" s="314" t="s">
        <v>143</v>
      </c>
      <c r="S48" s="426">
        <v>0</v>
      </c>
      <c r="T48" s="314" t="s">
        <v>143</v>
      </c>
      <c r="U48" s="426">
        <v>0</v>
      </c>
      <c r="V48" s="314" t="s">
        <v>143</v>
      </c>
      <c r="W48" s="428">
        <v>0</v>
      </c>
    </row>
    <row r="49" spans="1:23" ht="15" customHeight="1" x14ac:dyDescent="0.2">
      <c r="A49" s="109">
        <v>36</v>
      </c>
      <c r="B49" s="267" t="s">
        <v>404</v>
      </c>
      <c r="C49" s="130"/>
      <c r="D49" s="270" t="s">
        <v>330</v>
      </c>
      <c r="E49" s="269">
        <v>0.02</v>
      </c>
      <c r="F49" s="314" t="s">
        <v>100</v>
      </c>
      <c r="G49" s="422">
        <v>0</v>
      </c>
      <c r="H49" s="314" t="s">
        <v>100</v>
      </c>
      <c r="I49" s="426">
        <v>0</v>
      </c>
      <c r="J49" s="314" t="s">
        <v>100</v>
      </c>
      <c r="K49" s="428">
        <v>0</v>
      </c>
      <c r="L49" s="129"/>
      <c r="M49" s="109">
        <v>94</v>
      </c>
      <c r="N49" s="267" t="s">
        <v>458</v>
      </c>
      <c r="O49" s="130"/>
      <c r="P49" s="270" t="s">
        <v>319</v>
      </c>
      <c r="Q49" s="269">
        <v>0.03</v>
      </c>
      <c r="R49" s="314" t="s">
        <v>140</v>
      </c>
      <c r="S49" s="426">
        <v>0</v>
      </c>
      <c r="T49" s="314" t="s">
        <v>140</v>
      </c>
      <c r="U49" s="426">
        <v>0</v>
      </c>
      <c r="V49" s="314" t="s">
        <v>140</v>
      </c>
      <c r="W49" s="428">
        <v>0</v>
      </c>
    </row>
    <row r="50" spans="1:23" ht="15" customHeight="1" x14ac:dyDescent="0.2">
      <c r="A50" s="94">
        <v>37</v>
      </c>
      <c r="B50" s="267" t="s">
        <v>405</v>
      </c>
      <c r="C50" s="130"/>
      <c r="D50" s="270" t="s">
        <v>317</v>
      </c>
      <c r="E50" s="269">
        <v>1E-4</v>
      </c>
      <c r="F50" s="314" t="s">
        <v>515</v>
      </c>
      <c r="G50" s="422">
        <v>0</v>
      </c>
      <c r="H50" s="314" t="s">
        <v>515</v>
      </c>
      <c r="I50" s="426">
        <v>0</v>
      </c>
      <c r="J50" s="314" t="s">
        <v>515</v>
      </c>
      <c r="K50" s="428">
        <v>0</v>
      </c>
      <c r="L50" s="129"/>
      <c r="M50" s="94">
        <v>95</v>
      </c>
      <c r="N50" s="267" t="s">
        <v>459</v>
      </c>
      <c r="O50" s="130"/>
      <c r="P50" s="270" t="s">
        <v>326</v>
      </c>
      <c r="Q50" s="269">
        <v>0.1</v>
      </c>
      <c r="R50" s="314" t="s">
        <v>141</v>
      </c>
      <c r="S50" s="426">
        <v>0</v>
      </c>
      <c r="T50" s="314" t="s">
        <v>141</v>
      </c>
      <c r="U50" s="426">
        <v>0</v>
      </c>
      <c r="V50" s="314" t="s">
        <v>141</v>
      </c>
      <c r="W50" s="428">
        <v>0</v>
      </c>
    </row>
    <row r="51" spans="1:23" ht="15" customHeight="1" x14ac:dyDescent="0.2">
      <c r="A51" s="94">
        <v>38</v>
      </c>
      <c r="B51" s="267" t="s">
        <v>406</v>
      </c>
      <c r="C51" s="130"/>
      <c r="D51" s="268" t="s">
        <v>318</v>
      </c>
      <c r="E51" s="269">
        <v>3.0000000000000001E-3</v>
      </c>
      <c r="F51" s="314" t="s">
        <v>493</v>
      </c>
      <c r="G51" s="422">
        <v>0</v>
      </c>
      <c r="H51" s="314" t="s">
        <v>493</v>
      </c>
      <c r="I51" s="426">
        <v>0</v>
      </c>
      <c r="J51" s="314" t="s">
        <v>493</v>
      </c>
      <c r="K51" s="428">
        <v>0</v>
      </c>
      <c r="L51" s="129"/>
      <c r="M51" s="94">
        <v>96</v>
      </c>
      <c r="N51" s="267" t="s">
        <v>460</v>
      </c>
      <c r="O51" s="130"/>
      <c r="P51" s="270" t="s">
        <v>323</v>
      </c>
      <c r="Q51" s="269">
        <v>0.02</v>
      </c>
      <c r="R51" s="314" t="s">
        <v>100</v>
      </c>
      <c r="S51" s="426">
        <v>0</v>
      </c>
      <c r="T51" s="314" t="s">
        <v>100</v>
      </c>
      <c r="U51" s="426">
        <v>0</v>
      </c>
      <c r="V51" s="314" t="s">
        <v>100</v>
      </c>
      <c r="W51" s="428">
        <v>0</v>
      </c>
    </row>
    <row r="52" spans="1:23" ht="15" customHeight="1" x14ac:dyDescent="0.2">
      <c r="A52" s="109">
        <v>39</v>
      </c>
      <c r="B52" s="267" t="s">
        <v>407</v>
      </c>
      <c r="C52" s="130"/>
      <c r="D52" s="270" t="s">
        <v>319</v>
      </c>
      <c r="E52" s="269">
        <v>0.05</v>
      </c>
      <c r="F52" s="314" t="s">
        <v>143</v>
      </c>
      <c r="G52" s="422">
        <v>0</v>
      </c>
      <c r="H52" s="314" t="s">
        <v>143</v>
      </c>
      <c r="I52" s="426">
        <v>0</v>
      </c>
      <c r="J52" s="314" t="s">
        <v>143</v>
      </c>
      <c r="K52" s="428">
        <v>0</v>
      </c>
      <c r="L52" s="129"/>
      <c r="M52" s="109">
        <v>97</v>
      </c>
      <c r="N52" s="267" t="s">
        <v>461</v>
      </c>
      <c r="O52" s="130"/>
      <c r="P52" s="270" t="s">
        <v>319</v>
      </c>
      <c r="Q52" s="269">
        <v>0.1</v>
      </c>
      <c r="R52" s="314" t="s">
        <v>141</v>
      </c>
      <c r="S52" s="426">
        <v>0</v>
      </c>
      <c r="T52" s="314" t="s">
        <v>141</v>
      </c>
      <c r="U52" s="426">
        <v>0</v>
      </c>
      <c r="V52" s="314" t="s">
        <v>141</v>
      </c>
      <c r="W52" s="428">
        <v>0</v>
      </c>
    </row>
    <row r="53" spans="1:23" ht="15" customHeight="1" x14ac:dyDescent="0.2">
      <c r="A53" s="94">
        <v>40</v>
      </c>
      <c r="B53" s="267" t="s">
        <v>408</v>
      </c>
      <c r="C53" s="130"/>
      <c r="D53" s="270" t="s">
        <v>330</v>
      </c>
      <c r="E53" s="269">
        <v>1E-3</v>
      </c>
      <c r="F53" s="314" t="s">
        <v>523</v>
      </c>
      <c r="G53" s="422">
        <v>0</v>
      </c>
      <c r="H53" s="314" t="s">
        <v>523</v>
      </c>
      <c r="I53" s="426">
        <v>0</v>
      </c>
      <c r="J53" s="314" t="s">
        <v>523</v>
      </c>
      <c r="K53" s="428">
        <v>0</v>
      </c>
      <c r="L53" s="129"/>
      <c r="M53" s="94">
        <v>98</v>
      </c>
      <c r="N53" s="267" t="s">
        <v>462</v>
      </c>
      <c r="O53" s="130"/>
      <c r="P53" s="270" t="s">
        <v>317</v>
      </c>
      <c r="Q53" s="269">
        <v>0.09</v>
      </c>
      <c r="R53" s="314" t="s">
        <v>515</v>
      </c>
      <c r="S53" s="426">
        <v>0</v>
      </c>
      <c r="T53" s="314" t="s">
        <v>515</v>
      </c>
      <c r="U53" s="426">
        <v>0</v>
      </c>
      <c r="V53" s="314" t="s">
        <v>515</v>
      </c>
      <c r="W53" s="428">
        <v>0</v>
      </c>
    </row>
    <row r="54" spans="1:23" ht="15" customHeight="1" x14ac:dyDescent="0.2">
      <c r="A54" s="94">
        <v>41</v>
      </c>
      <c r="B54" s="267" t="s">
        <v>409</v>
      </c>
      <c r="C54" s="130"/>
      <c r="D54" s="270" t="s">
        <v>325</v>
      </c>
      <c r="E54" s="269">
        <v>3.0000000000000001E-3</v>
      </c>
      <c r="F54" s="314" t="s">
        <v>493</v>
      </c>
      <c r="G54" s="422">
        <v>0</v>
      </c>
      <c r="H54" s="314" t="s">
        <v>493</v>
      </c>
      <c r="I54" s="426">
        <v>0</v>
      </c>
      <c r="J54" s="314" t="s">
        <v>493</v>
      </c>
      <c r="K54" s="428">
        <v>0</v>
      </c>
      <c r="L54" s="129"/>
      <c r="M54" s="94">
        <v>99</v>
      </c>
      <c r="N54" s="267" t="s">
        <v>463</v>
      </c>
      <c r="O54" s="130"/>
      <c r="P54" s="270" t="s">
        <v>317</v>
      </c>
      <c r="Q54" s="269">
        <v>5.0000000000000001E-3</v>
      </c>
      <c r="R54" s="314" t="s">
        <v>514</v>
      </c>
      <c r="S54" s="426">
        <v>0</v>
      </c>
      <c r="T54" s="314" t="s">
        <v>514</v>
      </c>
      <c r="U54" s="426">
        <v>0</v>
      </c>
      <c r="V54" s="314" t="s">
        <v>514</v>
      </c>
      <c r="W54" s="428">
        <v>0</v>
      </c>
    </row>
    <row r="55" spans="1:23" ht="30" customHeight="1" x14ac:dyDescent="0.2">
      <c r="A55" s="109">
        <v>42</v>
      </c>
      <c r="B55" s="267" t="s">
        <v>410</v>
      </c>
      <c r="C55" s="130"/>
      <c r="D55" s="270" t="s">
        <v>317</v>
      </c>
      <c r="E55" s="269">
        <v>0.02</v>
      </c>
      <c r="F55" s="314" t="s">
        <v>100</v>
      </c>
      <c r="G55" s="422">
        <v>0</v>
      </c>
      <c r="H55" s="314" t="s">
        <v>100</v>
      </c>
      <c r="I55" s="426">
        <v>0</v>
      </c>
      <c r="J55" s="314" t="s">
        <v>100</v>
      </c>
      <c r="K55" s="428">
        <v>0</v>
      </c>
      <c r="L55" s="129"/>
      <c r="M55" s="109">
        <v>100</v>
      </c>
      <c r="N55" s="267" t="s">
        <v>464</v>
      </c>
      <c r="O55" s="130"/>
      <c r="P55" s="270" t="s">
        <v>317</v>
      </c>
      <c r="Q55" s="269">
        <v>0.2</v>
      </c>
      <c r="R55" s="314" t="s">
        <v>124</v>
      </c>
      <c r="S55" s="426">
        <v>0</v>
      </c>
      <c r="T55" s="314" t="s">
        <v>124</v>
      </c>
      <c r="U55" s="426">
        <v>0</v>
      </c>
      <c r="V55" s="314" t="s">
        <v>124</v>
      </c>
      <c r="W55" s="428">
        <v>0</v>
      </c>
    </row>
    <row r="56" spans="1:23" ht="24" customHeight="1" x14ac:dyDescent="0.2">
      <c r="A56" s="94">
        <v>43</v>
      </c>
      <c r="B56" s="267" t="s">
        <v>411</v>
      </c>
      <c r="C56" s="130"/>
      <c r="D56" s="270" t="s">
        <v>317</v>
      </c>
      <c r="E56" s="269">
        <v>0.03</v>
      </c>
      <c r="F56" s="314" t="s">
        <v>515</v>
      </c>
      <c r="G56" s="422">
        <v>0</v>
      </c>
      <c r="H56" s="314" t="s">
        <v>515</v>
      </c>
      <c r="I56" s="426">
        <v>0</v>
      </c>
      <c r="J56" s="314" t="s">
        <v>515</v>
      </c>
      <c r="K56" s="428">
        <v>0</v>
      </c>
      <c r="L56" s="129"/>
      <c r="M56" s="94">
        <v>101</v>
      </c>
      <c r="N56" s="267" t="s">
        <v>465</v>
      </c>
      <c r="O56" s="130"/>
      <c r="P56" s="268" t="s">
        <v>329</v>
      </c>
      <c r="Q56" s="269">
        <v>0.3</v>
      </c>
      <c r="R56" s="314" t="s">
        <v>522</v>
      </c>
      <c r="S56" s="426">
        <v>0</v>
      </c>
      <c r="T56" s="314" t="s">
        <v>522</v>
      </c>
      <c r="U56" s="426">
        <v>0</v>
      </c>
      <c r="V56" s="314" t="s">
        <v>522</v>
      </c>
      <c r="W56" s="428">
        <v>0</v>
      </c>
    </row>
    <row r="57" spans="1:23" ht="15" customHeight="1" x14ac:dyDescent="0.2">
      <c r="A57" s="94">
        <v>44</v>
      </c>
      <c r="B57" s="267" t="s">
        <v>412</v>
      </c>
      <c r="C57" s="130"/>
      <c r="D57" s="270" t="s">
        <v>318</v>
      </c>
      <c r="E57" s="269">
        <v>8.0000000000000002E-3</v>
      </c>
      <c r="F57" s="314" t="s">
        <v>520</v>
      </c>
      <c r="G57" s="422">
        <v>0</v>
      </c>
      <c r="H57" s="314" t="s">
        <v>520</v>
      </c>
      <c r="I57" s="426">
        <v>0</v>
      </c>
      <c r="J57" s="314" t="s">
        <v>520</v>
      </c>
      <c r="K57" s="428">
        <v>0</v>
      </c>
      <c r="L57" s="129"/>
      <c r="M57" s="94">
        <v>102</v>
      </c>
      <c r="N57" s="267" t="s">
        <v>466</v>
      </c>
      <c r="O57" s="130"/>
      <c r="P57" s="268" t="s">
        <v>319</v>
      </c>
      <c r="Q57" s="269">
        <v>0.02</v>
      </c>
      <c r="R57" s="314" t="s">
        <v>100</v>
      </c>
      <c r="S57" s="426">
        <v>0</v>
      </c>
      <c r="T57" s="314" t="s">
        <v>100</v>
      </c>
      <c r="U57" s="426">
        <v>0</v>
      </c>
      <c r="V57" s="314" t="s">
        <v>100</v>
      </c>
      <c r="W57" s="428">
        <v>0</v>
      </c>
    </row>
    <row r="58" spans="1:23" ht="15" customHeight="1" x14ac:dyDescent="0.2">
      <c r="A58" s="109">
        <v>45</v>
      </c>
      <c r="B58" s="267" t="s">
        <v>413</v>
      </c>
      <c r="C58" s="130"/>
      <c r="D58" s="270" t="s">
        <v>317</v>
      </c>
      <c r="E58" s="269">
        <v>0.01</v>
      </c>
      <c r="F58" s="314" t="s">
        <v>515</v>
      </c>
      <c r="G58" s="422">
        <v>0</v>
      </c>
      <c r="H58" s="314" t="s">
        <v>515</v>
      </c>
      <c r="I58" s="426">
        <v>0</v>
      </c>
      <c r="J58" s="314" t="s">
        <v>515</v>
      </c>
      <c r="K58" s="428">
        <v>0</v>
      </c>
      <c r="L58" s="129"/>
      <c r="M58" s="109">
        <v>103</v>
      </c>
      <c r="N58" s="267" t="s">
        <v>467</v>
      </c>
      <c r="O58" s="130"/>
      <c r="P58" s="270" t="s">
        <v>317</v>
      </c>
      <c r="Q58" s="269">
        <v>0.01</v>
      </c>
      <c r="R58" s="314" t="s">
        <v>515</v>
      </c>
      <c r="S58" s="426">
        <v>0</v>
      </c>
      <c r="T58" s="314" t="s">
        <v>515</v>
      </c>
      <c r="U58" s="426">
        <v>0</v>
      </c>
      <c r="V58" s="314" t="s">
        <v>515</v>
      </c>
      <c r="W58" s="428">
        <v>0</v>
      </c>
    </row>
    <row r="59" spans="1:23" ht="15" customHeight="1" x14ac:dyDescent="0.2">
      <c r="A59" s="94">
        <v>46</v>
      </c>
      <c r="B59" s="267" t="s">
        <v>414</v>
      </c>
      <c r="C59" s="130"/>
      <c r="D59" s="270" t="s">
        <v>318</v>
      </c>
      <c r="E59" s="269">
        <v>4.0000000000000001E-3</v>
      </c>
      <c r="F59" s="314" t="s">
        <v>514</v>
      </c>
      <c r="G59" s="422">
        <v>0</v>
      </c>
      <c r="H59" s="314" t="s">
        <v>514</v>
      </c>
      <c r="I59" s="426">
        <v>0</v>
      </c>
      <c r="J59" s="314" t="s">
        <v>514</v>
      </c>
      <c r="K59" s="428">
        <v>0</v>
      </c>
      <c r="L59" s="129"/>
      <c r="M59" s="94">
        <v>104</v>
      </c>
      <c r="N59" s="267" t="s">
        <v>468</v>
      </c>
      <c r="O59" s="130"/>
      <c r="P59" s="270" t="s">
        <v>330</v>
      </c>
      <c r="Q59" s="269">
        <v>7.0000000000000007E-2</v>
      </c>
      <c r="R59" s="314" t="s">
        <v>526</v>
      </c>
      <c r="S59" s="426">
        <v>0</v>
      </c>
      <c r="T59" s="314" t="s">
        <v>526</v>
      </c>
      <c r="U59" s="426">
        <v>0</v>
      </c>
      <c r="V59" s="314" t="s">
        <v>526</v>
      </c>
      <c r="W59" s="428">
        <v>0</v>
      </c>
    </row>
    <row r="60" spans="1:23" ht="30" customHeight="1" x14ac:dyDescent="0.2">
      <c r="A60" s="94">
        <v>47</v>
      </c>
      <c r="B60" s="267" t="s">
        <v>332</v>
      </c>
      <c r="C60" s="130"/>
      <c r="D60" s="270" t="s">
        <v>321</v>
      </c>
      <c r="E60" s="275" t="s">
        <v>355</v>
      </c>
      <c r="F60" s="343" t="s">
        <v>101</v>
      </c>
      <c r="G60" s="422">
        <v>0</v>
      </c>
      <c r="H60" s="314" t="s">
        <v>101</v>
      </c>
      <c r="I60" s="426">
        <v>0</v>
      </c>
      <c r="J60" s="314" t="s">
        <v>101</v>
      </c>
      <c r="K60" s="428">
        <v>0</v>
      </c>
      <c r="L60" s="129"/>
      <c r="M60" s="94">
        <v>105</v>
      </c>
      <c r="N60" s="267" t="s">
        <v>469</v>
      </c>
      <c r="O60" s="130"/>
      <c r="P60" s="270" t="s">
        <v>325</v>
      </c>
      <c r="Q60" s="269">
        <v>5.0000000000000001E-3</v>
      </c>
      <c r="R60" s="314" t="s">
        <v>101</v>
      </c>
      <c r="S60" s="426">
        <v>0</v>
      </c>
      <c r="T60" s="314" t="s">
        <v>101</v>
      </c>
      <c r="U60" s="426">
        <v>0</v>
      </c>
      <c r="V60" s="314" t="s">
        <v>101</v>
      </c>
      <c r="W60" s="428">
        <v>0</v>
      </c>
    </row>
    <row r="61" spans="1:23" ht="15" customHeight="1" x14ac:dyDescent="0.2">
      <c r="A61" s="109">
        <v>48</v>
      </c>
      <c r="B61" s="267" t="s">
        <v>415</v>
      </c>
      <c r="C61" s="130"/>
      <c r="D61" s="270" t="s">
        <v>317</v>
      </c>
      <c r="E61" s="269">
        <v>8.9999999999999993E-3</v>
      </c>
      <c r="F61" s="314" t="s">
        <v>520</v>
      </c>
      <c r="G61" s="422">
        <v>0</v>
      </c>
      <c r="H61" s="314" t="s">
        <v>520</v>
      </c>
      <c r="I61" s="426">
        <v>0</v>
      </c>
      <c r="J61" s="314" t="s">
        <v>520</v>
      </c>
      <c r="K61" s="428">
        <v>0</v>
      </c>
      <c r="L61" s="129"/>
      <c r="M61" s="109">
        <v>106</v>
      </c>
      <c r="N61" s="267" t="s">
        <v>470</v>
      </c>
      <c r="O61" s="130"/>
      <c r="P61" s="270" t="s">
        <v>318</v>
      </c>
      <c r="Q61" s="269">
        <v>0.7</v>
      </c>
      <c r="R61" s="314" t="s">
        <v>143</v>
      </c>
      <c r="S61" s="426">
        <v>0</v>
      </c>
      <c r="T61" s="314" t="s">
        <v>143</v>
      </c>
      <c r="U61" s="426">
        <v>0</v>
      </c>
      <c r="V61" s="314" t="s">
        <v>143</v>
      </c>
      <c r="W61" s="428">
        <v>0</v>
      </c>
    </row>
    <row r="62" spans="1:23" ht="15" customHeight="1" x14ac:dyDescent="0.2">
      <c r="A62" s="94">
        <v>49</v>
      </c>
      <c r="B62" s="267" t="s">
        <v>416</v>
      </c>
      <c r="C62" s="130"/>
      <c r="D62" s="270" t="s">
        <v>330</v>
      </c>
      <c r="E62" s="269">
        <v>6.0000000000000001E-3</v>
      </c>
      <c r="F62" s="314" t="s">
        <v>524</v>
      </c>
      <c r="G62" s="422">
        <v>0</v>
      </c>
      <c r="H62" s="314" t="s">
        <v>524</v>
      </c>
      <c r="I62" s="426">
        <v>0</v>
      </c>
      <c r="J62" s="314" t="s">
        <v>524</v>
      </c>
      <c r="K62" s="428">
        <v>0</v>
      </c>
      <c r="L62" s="129"/>
      <c r="M62" s="94">
        <v>107</v>
      </c>
      <c r="N62" s="267" t="s">
        <v>471</v>
      </c>
      <c r="O62" s="130"/>
      <c r="P62" s="270" t="s">
        <v>317</v>
      </c>
      <c r="Q62" s="269">
        <v>0.05</v>
      </c>
      <c r="R62" s="314" t="s">
        <v>101</v>
      </c>
      <c r="S62" s="426">
        <v>0</v>
      </c>
      <c r="T62" s="314" t="s">
        <v>101</v>
      </c>
      <c r="U62" s="426">
        <v>0</v>
      </c>
      <c r="V62" s="314" t="s">
        <v>101</v>
      </c>
      <c r="W62" s="428">
        <v>0</v>
      </c>
    </row>
    <row r="63" spans="1:23" ht="15" customHeight="1" x14ac:dyDescent="0.2">
      <c r="A63" s="94">
        <v>50</v>
      </c>
      <c r="B63" s="267" t="s">
        <v>417</v>
      </c>
      <c r="C63" s="130"/>
      <c r="D63" s="270" t="s">
        <v>317</v>
      </c>
      <c r="E63" s="275">
        <v>3.0000000000000001E-3</v>
      </c>
      <c r="F63" s="314" t="s">
        <v>493</v>
      </c>
      <c r="G63" s="422">
        <v>0</v>
      </c>
      <c r="H63" s="314" t="s">
        <v>493</v>
      </c>
      <c r="I63" s="426">
        <v>0</v>
      </c>
      <c r="J63" s="314" t="s">
        <v>493</v>
      </c>
      <c r="K63" s="428">
        <v>0</v>
      </c>
      <c r="L63" s="129"/>
      <c r="M63" s="94">
        <v>108</v>
      </c>
      <c r="N63" s="267" t="s">
        <v>472</v>
      </c>
      <c r="O63" s="130"/>
      <c r="P63" s="270" t="s">
        <v>318</v>
      </c>
      <c r="Q63" s="269">
        <v>0.03</v>
      </c>
      <c r="R63" s="314" t="s">
        <v>140</v>
      </c>
      <c r="S63" s="426">
        <v>0</v>
      </c>
      <c r="T63" s="314" t="s">
        <v>140</v>
      </c>
      <c r="U63" s="426">
        <v>0</v>
      </c>
      <c r="V63" s="314" t="s">
        <v>140</v>
      </c>
      <c r="W63" s="428">
        <v>0</v>
      </c>
    </row>
    <row r="64" spans="1:23" ht="15" customHeight="1" x14ac:dyDescent="0.2">
      <c r="A64" s="109">
        <v>51</v>
      </c>
      <c r="B64" s="267" t="s">
        <v>418</v>
      </c>
      <c r="C64" s="130"/>
      <c r="D64" s="270" t="s">
        <v>317</v>
      </c>
      <c r="E64" s="269">
        <v>0.02</v>
      </c>
      <c r="F64" s="314" t="s">
        <v>100</v>
      </c>
      <c r="G64" s="422">
        <v>0</v>
      </c>
      <c r="H64" s="314" t="s">
        <v>100</v>
      </c>
      <c r="I64" s="426">
        <v>0</v>
      </c>
      <c r="J64" s="314" t="s">
        <v>100</v>
      </c>
      <c r="K64" s="428">
        <v>0</v>
      </c>
      <c r="L64" s="129"/>
      <c r="M64" s="109">
        <v>109</v>
      </c>
      <c r="N64" s="267" t="s">
        <v>473</v>
      </c>
      <c r="O64" s="130"/>
      <c r="P64" s="270" t="s">
        <v>319</v>
      </c>
      <c r="Q64" s="269">
        <v>0.2</v>
      </c>
      <c r="R64" s="314" t="s">
        <v>509</v>
      </c>
      <c r="S64" s="426">
        <v>0</v>
      </c>
      <c r="T64" s="314" t="s">
        <v>509</v>
      </c>
      <c r="U64" s="426">
        <v>0</v>
      </c>
      <c r="V64" s="314" t="s">
        <v>509</v>
      </c>
      <c r="W64" s="428">
        <v>0</v>
      </c>
    </row>
    <row r="65" spans="1:23" ht="15" customHeight="1" x14ac:dyDescent="0.2">
      <c r="A65" s="94">
        <v>52</v>
      </c>
      <c r="B65" s="267" t="s">
        <v>419</v>
      </c>
      <c r="C65" s="130"/>
      <c r="D65" s="270" t="s">
        <v>318</v>
      </c>
      <c r="E65" s="269">
        <v>0.05</v>
      </c>
      <c r="F65" s="314" t="s">
        <v>143</v>
      </c>
      <c r="G65" s="422">
        <v>0</v>
      </c>
      <c r="H65" s="314" t="s">
        <v>143</v>
      </c>
      <c r="I65" s="426">
        <v>0</v>
      </c>
      <c r="J65" s="314" t="s">
        <v>143</v>
      </c>
      <c r="K65" s="428">
        <v>0</v>
      </c>
      <c r="L65" s="129"/>
      <c r="M65" s="94">
        <v>110</v>
      </c>
      <c r="N65" s="267" t="s">
        <v>474</v>
      </c>
      <c r="O65" s="130"/>
      <c r="P65" s="270" t="s">
        <v>318</v>
      </c>
      <c r="Q65" s="269">
        <v>4.0000000000000001E-3</v>
      </c>
      <c r="R65" s="314" t="s">
        <v>514</v>
      </c>
      <c r="S65" s="426">
        <v>0</v>
      </c>
      <c r="T65" s="314" t="s">
        <v>514</v>
      </c>
      <c r="U65" s="426">
        <v>0</v>
      </c>
      <c r="V65" s="314" t="s">
        <v>514</v>
      </c>
      <c r="W65" s="428">
        <v>0</v>
      </c>
    </row>
    <row r="66" spans="1:23" ht="15" customHeight="1" x14ac:dyDescent="0.2">
      <c r="A66" s="94">
        <v>53</v>
      </c>
      <c r="B66" s="267" t="s">
        <v>420</v>
      </c>
      <c r="C66" s="130"/>
      <c r="D66" s="270" t="s">
        <v>317</v>
      </c>
      <c r="E66" s="269">
        <v>0.03</v>
      </c>
      <c r="F66" s="314" t="s">
        <v>140</v>
      </c>
      <c r="G66" s="422">
        <v>0</v>
      </c>
      <c r="H66" s="314" t="s">
        <v>140</v>
      </c>
      <c r="I66" s="426">
        <v>0</v>
      </c>
      <c r="J66" s="314" t="s">
        <v>140</v>
      </c>
      <c r="K66" s="428">
        <v>0</v>
      </c>
      <c r="L66" s="132"/>
      <c r="M66" s="94">
        <v>111</v>
      </c>
      <c r="N66" s="267" t="s">
        <v>475</v>
      </c>
      <c r="O66" s="130"/>
      <c r="P66" s="270" t="s">
        <v>321</v>
      </c>
      <c r="Q66" s="269">
        <v>0.04</v>
      </c>
      <c r="R66" s="314" t="s">
        <v>508</v>
      </c>
      <c r="S66" s="426">
        <v>0</v>
      </c>
      <c r="T66" s="314" t="s">
        <v>508</v>
      </c>
      <c r="U66" s="426">
        <v>0</v>
      </c>
      <c r="V66" s="314" t="s">
        <v>508</v>
      </c>
      <c r="W66" s="428">
        <v>0</v>
      </c>
    </row>
    <row r="67" spans="1:23" ht="15" customHeight="1" x14ac:dyDescent="0.2">
      <c r="A67" s="109">
        <v>54</v>
      </c>
      <c r="B67" s="267" t="s">
        <v>421</v>
      </c>
      <c r="C67" s="130"/>
      <c r="D67" s="270" t="s">
        <v>319</v>
      </c>
      <c r="E67" s="269">
        <v>3.0000000000000001E-3</v>
      </c>
      <c r="F67" s="314" t="s">
        <v>493</v>
      </c>
      <c r="G67" s="422">
        <v>0</v>
      </c>
      <c r="H67" s="314" t="s">
        <v>493</v>
      </c>
      <c r="I67" s="426">
        <v>0</v>
      </c>
      <c r="J67" s="314" t="s">
        <v>493</v>
      </c>
      <c r="K67" s="428">
        <v>0</v>
      </c>
      <c r="L67" s="132"/>
      <c r="M67" s="109">
        <v>112</v>
      </c>
      <c r="N67" s="267" t="s">
        <v>476</v>
      </c>
      <c r="O67" s="130"/>
      <c r="P67" s="270" t="s">
        <v>330</v>
      </c>
      <c r="Q67" s="269">
        <v>0.03</v>
      </c>
      <c r="R67" s="314" t="s">
        <v>140</v>
      </c>
      <c r="S67" s="426">
        <v>0</v>
      </c>
      <c r="T67" s="314" t="s">
        <v>140</v>
      </c>
      <c r="U67" s="426">
        <v>0</v>
      </c>
      <c r="V67" s="314" t="s">
        <v>140</v>
      </c>
      <c r="W67" s="428">
        <v>0</v>
      </c>
    </row>
    <row r="68" spans="1:23" ht="30" customHeight="1" x14ac:dyDescent="0.2">
      <c r="A68" s="94">
        <v>55</v>
      </c>
      <c r="B68" s="267" t="s">
        <v>422</v>
      </c>
      <c r="C68" s="130"/>
      <c r="D68" s="268" t="s">
        <v>327</v>
      </c>
      <c r="E68" s="269">
        <v>0.8</v>
      </c>
      <c r="F68" s="314" t="s">
        <v>165</v>
      </c>
      <c r="G68" s="422">
        <v>0</v>
      </c>
      <c r="H68" s="314" t="s">
        <v>165</v>
      </c>
      <c r="I68" s="426">
        <v>0</v>
      </c>
      <c r="J68" s="314" t="s">
        <v>165</v>
      </c>
      <c r="K68" s="428">
        <v>0</v>
      </c>
      <c r="M68" s="94">
        <v>113</v>
      </c>
      <c r="N68" s="267" t="s">
        <v>477</v>
      </c>
      <c r="O68" s="130"/>
      <c r="P68" s="270" t="s">
        <v>317</v>
      </c>
      <c r="Q68" s="269">
        <v>0.02</v>
      </c>
      <c r="R68" s="314" t="s">
        <v>100</v>
      </c>
      <c r="S68" s="426">
        <v>0</v>
      </c>
      <c r="T68" s="314" t="s">
        <v>100</v>
      </c>
      <c r="U68" s="426">
        <v>0</v>
      </c>
      <c r="V68" s="314" t="s">
        <v>100</v>
      </c>
      <c r="W68" s="428">
        <v>0</v>
      </c>
    </row>
    <row r="69" spans="1:23" ht="30" customHeight="1" x14ac:dyDescent="0.2">
      <c r="A69" s="94">
        <v>56</v>
      </c>
      <c r="B69" s="741" t="s">
        <v>369</v>
      </c>
      <c r="C69" s="742"/>
      <c r="D69" s="270" t="s">
        <v>331</v>
      </c>
      <c r="E69" s="275" t="s">
        <v>495</v>
      </c>
      <c r="F69" s="314" t="s">
        <v>515</v>
      </c>
      <c r="G69" s="422">
        <v>0</v>
      </c>
      <c r="H69" s="314" t="s">
        <v>515</v>
      </c>
      <c r="I69" s="426">
        <v>0</v>
      </c>
      <c r="J69" s="314" t="s">
        <v>515</v>
      </c>
      <c r="K69" s="428">
        <v>0</v>
      </c>
      <c r="M69" s="94">
        <v>114</v>
      </c>
      <c r="N69" s="267" t="s">
        <v>478</v>
      </c>
      <c r="O69" s="130"/>
      <c r="P69" s="270" t="s">
        <v>319</v>
      </c>
      <c r="Q69" s="269">
        <v>0.1</v>
      </c>
      <c r="R69" s="314" t="s">
        <v>141</v>
      </c>
      <c r="S69" s="426">
        <v>0</v>
      </c>
      <c r="T69" s="314" t="s">
        <v>141</v>
      </c>
      <c r="U69" s="426">
        <v>0</v>
      </c>
      <c r="V69" s="314" t="s">
        <v>141</v>
      </c>
      <c r="W69" s="428">
        <v>0</v>
      </c>
    </row>
    <row r="70" spans="1:23" ht="15" customHeight="1" thickBot="1" x14ac:dyDescent="0.25">
      <c r="A70" s="109">
        <v>57</v>
      </c>
      <c r="B70" s="267" t="s">
        <v>423</v>
      </c>
      <c r="C70" s="130"/>
      <c r="D70" s="270" t="s">
        <v>321</v>
      </c>
      <c r="E70" s="269">
        <v>0.1</v>
      </c>
      <c r="F70" s="314" t="s">
        <v>515</v>
      </c>
      <c r="G70" s="422">
        <v>0</v>
      </c>
      <c r="H70" s="314" t="s">
        <v>515</v>
      </c>
      <c r="I70" s="426">
        <v>0</v>
      </c>
      <c r="J70" s="314" t="s">
        <v>515</v>
      </c>
      <c r="K70" s="428">
        <v>0</v>
      </c>
      <c r="M70" s="109">
        <v>115</v>
      </c>
      <c r="N70" s="267" t="s">
        <v>479</v>
      </c>
      <c r="O70" s="130"/>
      <c r="P70" s="270" t="s">
        <v>317</v>
      </c>
      <c r="Q70" s="269">
        <v>5.0000000000000001E-3</v>
      </c>
      <c r="R70" s="314" t="s">
        <v>101</v>
      </c>
      <c r="S70" s="426">
        <v>0</v>
      </c>
      <c r="T70" s="314" t="s">
        <v>101</v>
      </c>
      <c r="U70" s="426">
        <v>0</v>
      </c>
      <c r="V70" s="314" t="s">
        <v>101</v>
      </c>
      <c r="W70" s="428">
        <v>0</v>
      </c>
    </row>
    <row r="71" spans="1:23" ht="15" customHeight="1" thickBot="1" x14ac:dyDescent="0.25">
      <c r="A71" s="133">
        <v>58</v>
      </c>
      <c r="B71" s="276" t="s">
        <v>424</v>
      </c>
      <c r="C71" s="134"/>
      <c r="D71" s="495" t="s">
        <v>319</v>
      </c>
      <c r="E71" s="277">
        <v>0.02</v>
      </c>
      <c r="F71" s="180" t="s">
        <v>100</v>
      </c>
      <c r="G71" s="424">
        <v>0</v>
      </c>
      <c r="H71" s="180" t="s">
        <v>100</v>
      </c>
      <c r="I71" s="424">
        <v>0</v>
      </c>
      <c r="J71" s="180" t="s">
        <v>100</v>
      </c>
      <c r="K71" s="430">
        <v>0</v>
      </c>
      <c r="M71" s="447"/>
      <c r="N71" s="759" t="s">
        <v>646</v>
      </c>
      <c r="O71" s="760"/>
      <c r="P71" s="448"/>
      <c r="Q71" s="497">
        <v>1</v>
      </c>
      <c r="R71" s="311"/>
      <c r="S71" s="431">
        <v>0</v>
      </c>
      <c r="T71" s="311"/>
      <c r="U71" s="431">
        <v>0</v>
      </c>
      <c r="V71" s="311"/>
      <c r="W71" s="432">
        <v>0</v>
      </c>
    </row>
    <row r="72" spans="1:23" ht="15" customHeight="1" thickBot="1" x14ac:dyDescent="0.25">
      <c r="B72" s="278" t="s">
        <v>349</v>
      </c>
      <c r="C72" s="118"/>
      <c r="D72" s="279"/>
      <c r="E72" s="280"/>
      <c r="G72" s="492"/>
      <c r="H72" s="493"/>
      <c r="I72" s="494"/>
      <c r="J72" s="493"/>
      <c r="K72" s="494"/>
      <c r="M72" s="761" t="s">
        <v>687</v>
      </c>
      <c r="N72" s="762"/>
      <c r="O72" s="762"/>
      <c r="P72" s="762"/>
      <c r="Q72" s="763"/>
      <c r="R72" s="754">
        <v>2</v>
      </c>
      <c r="S72" s="754"/>
      <c r="T72" s="754">
        <v>2</v>
      </c>
      <c r="U72" s="754"/>
      <c r="V72" s="754">
        <v>2</v>
      </c>
      <c r="W72" s="764"/>
    </row>
    <row r="73" spans="1:23" ht="15" customHeight="1" x14ac:dyDescent="0.2">
      <c r="C73" s="118"/>
      <c r="D73" s="279"/>
      <c r="E73" s="280"/>
      <c r="F73" s="135"/>
      <c r="G73" s="136"/>
      <c r="H73" s="135"/>
      <c r="I73" s="136"/>
      <c r="J73" s="135"/>
      <c r="K73" s="136"/>
    </row>
    <row r="74" spans="1:23" ht="15" customHeight="1" x14ac:dyDescent="0.2">
      <c r="B74" s="115"/>
      <c r="D74" s="86"/>
      <c r="E74" s="86"/>
      <c r="F74" s="135"/>
      <c r="G74" s="135"/>
      <c r="H74" s="135"/>
      <c r="I74" s="135"/>
      <c r="J74" s="135"/>
      <c r="K74" s="135"/>
    </row>
    <row r="75" spans="1:23" ht="9.6" x14ac:dyDescent="0.2"/>
    <row r="76" spans="1:23" ht="9.6" x14ac:dyDescent="0.2"/>
    <row r="77" spans="1:23" ht="9.6" x14ac:dyDescent="0.2"/>
    <row r="78" spans="1:23" ht="9.6" x14ac:dyDescent="0.2">
      <c r="S78" s="77"/>
    </row>
  </sheetData>
  <mergeCells count="65">
    <mergeCell ref="N71:O71"/>
    <mergeCell ref="M72:Q72"/>
    <mergeCell ref="R72:S72"/>
    <mergeCell ref="T72:U72"/>
    <mergeCell ref="V72:W72"/>
    <mergeCell ref="V11:W11"/>
    <mergeCell ref="A12:C12"/>
    <mergeCell ref="D12:D13"/>
    <mergeCell ref="M12:O12"/>
    <mergeCell ref="P12:P13"/>
    <mergeCell ref="B13:C13"/>
    <mergeCell ref="N13:O13"/>
    <mergeCell ref="C11:E11"/>
    <mergeCell ref="F11:G11"/>
    <mergeCell ref="H11:I11"/>
    <mergeCell ref="J11:K11"/>
    <mergeCell ref="O11:Q11"/>
    <mergeCell ref="R11:S11"/>
    <mergeCell ref="B69:C69"/>
    <mergeCell ref="C7:E7"/>
    <mergeCell ref="V10:W10"/>
    <mergeCell ref="V8:W8"/>
    <mergeCell ref="C9:E9"/>
    <mergeCell ref="F9:G9"/>
    <mergeCell ref="H9:I9"/>
    <mergeCell ref="J9:K9"/>
    <mergeCell ref="O9:Q9"/>
    <mergeCell ref="R9:S9"/>
    <mergeCell ref="T9:U9"/>
    <mergeCell ref="V9:W9"/>
    <mergeCell ref="H10:I10"/>
    <mergeCell ref="J10:K10"/>
    <mergeCell ref="O10:Q10"/>
    <mergeCell ref="R10:S10"/>
    <mergeCell ref="T10:U10"/>
    <mergeCell ref="O8:Q8"/>
    <mergeCell ref="R8:S8"/>
    <mergeCell ref="T8:U8"/>
    <mergeCell ref="M6:N11"/>
    <mergeCell ref="O6:Q6"/>
    <mergeCell ref="R6:S6"/>
    <mergeCell ref="T6:U6"/>
    <mergeCell ref="O7:Q7"/>
    <mergeCell ref="T11:U11"/>
    <mergeCell ref="R7:S7"/>
    <mergeCell ref="T7:U7"/>
    <mergeCell ref="V7:W7"/>
    <mergeCell ref="V6:W6"/>
    <mergeCell ref="F3:H3"/>
    <mergeCell ref="F4:H4"/>
    <mergeCell ref="J6:K6"/>
    <mergeCell ref="J7:K7"/>
    <mergeCell ref="C8:E8"/>
    <mergeCell ref="F8:G8"/>
    <mergeCell ref="H8:I8"/>
    <mergeCell ref="J8:K8"/>
    <mergeCell ref="A4:B4"/>
    <mergeCell ref="A6:B11"/>
    <mergeCell ref="C6:E6"/>
    <mergeCell ref="F6:G6"/>
    <mergeCell ref="H6:I6"/>
    <mergeCell ref="C10:E10"/>
    <mergeCell ref="F10:G10"/>
    <mergeCell ref="F7:G7"/>
    <mergeCell ref="H7:I7"/>
  </mergeCells>
  <phoneticPr fontId="2"/>
  <pageMargins left="1.1023622047244095" right="0.6692913385826772" top="0.62992125984251968" bottom="0.23622047244094491" header="0.31496062992125984" footer="0.31496062992125984"/>
  <pageSetup paperSize="9" scale="67" fitToWidth="2" orientation="portrait" r:id="rId1"/>
  <headerFooter alignWithMargins="0"/>
  <colBreaks count="1" manualBreakCount="1">
    <brk id="12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T68"/>
  <sheetViews>
    <sheetView zoomScale="90" zoomScaleNormal="90" workbookViewId="0">
      <pane xSplit="4" ySplit="8" topLeftCell="G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9" width="9.33203125" style="1" customWidth="1"/>
    <col min="20" max="20" width="13.44140625" style="2" customWidth="1"/>
  </cols>
  <sheetData>
    <row r="1" spans="1:20" ht="14.4" x14ac:dyDescent="0.2">
      <c r="B1" s="121" t="str">
        <f>羽黒川!$B$1</f>
        <v>　　　　　　　　　　　　定　期　水　質　検　査　結　果（令和７年度）</v>
      </c>
      <c r="C1" s="121"/>
      <c r="D1" s="121"/>
      <c r="E1" s="121"/>
      <c r="F1" s="121"/>
      <c r="G1" s="121"/>
      <c r="H1" s="121"/>
      <c r="I1" s="121"/>
      <c r="J1" s="121"/>
      <c r="K1" s="121"/>
      <c r="L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" t="s">
        <v>0</v>
      </c>
      <c r="F3" s="661" t="s">
        <v>1</v>
      </c>
      <c r="G3" s="604"/>
      <c r="H3" s="605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222</v>
      </c>
      <c r="D4" s="2"/>
      <c r="E4" s="7">
        <v>2</v>
      </c>
      <c r="F4" s="662" t="s">
        <v>223</v>
      </c>
      <c r="G4" s="607"/>
      <c r="H4" s="608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15" thickBot="1" x14ac:dyDescent="0.25">
      <c r="A5" s="243"/>
      <c r="B5" s="243"/>
      <c r="C5" s="74"/>
      <c r="D5" s="2"/>
      <c r="E5" s="74"/>
      <c r="F5" s="74"/>
      <c r="G5" s="74"/>
      <c r="H5" s="74"/>
      <c r="I5" s="74"/>
      <c r="J5" s="74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597" t="s">
        <v>138</v>
      </c>
      <c r="B6" s="598"/>
      <c r="C6" s="601" t="s">
        <v>5</v>
      </c>
      <c r="D6" s="602"/>
      <c r="E6" s="50">
        <v>45755</v>
      </c>
      <c r="F6" s="8">
        <v>45791</v>
      </c>
      <c r="G6" s="8">
        <v>45812</v>
      </c>
      <c r="H6" s="8">
        <v>45846</v>
      </c>
      <c r="I6" s="8">
        <v>45875</v>
      </c>
      <c r="J6" s="8">
        <v>45903</v>
      </c>
      <c r="K6" s="8">
        <v>45937</v>
      </c>
      <c r="L6" s="8">
        <v>45966</v>
      </c>
      <c r="M6" s="8">
        <v>45994</v>
      </c>
      <c r="N6" s="8">
        <v>46028</v>
      </c>
      <c r="O6" s="8">
        <v>46057</v>
      </c>
      <c r="P6" s="184">
        <v>46085</v>
      </c>
      <c r="Q6" s="769" t="s">
        <v>195</v>
      </c>
      <c r="R6" s="765" t="s">
        <v>196</v>
      </c>
      <c r="S6" s="767" t="s">
        <v>197</v>
      </c>
      <c r="T6" s="576" t="s">
        <v>9</v>
      </c>
    </row>
    <row r="7" spans="1:20" x14ac:dyDescent="0.2">
      <c r="A7" s="599"/>
      <c r="B7" s="600"/>
      <c r="C7" s="585" t="s">
        <v>10</v>
      </c>
      <c r="D7" s="586"/>
      <c r="E7" s="51">
        <v>0.59722222222222221</v>
      </c>
      <c r="F7" s="9">
        <v>0.55208333333333337</v>
      </c>
      <c r="G7" s="9">
        <v>0.60416666666666663</v>
      </c>
      <c r="H7" s="9">
        <v>0.58680555555555558</v>
      </c>
      <c r="I7" s="9">
        <v>0.55555555555555558</v>
      </c>
      <c r="J7" s="9">
        <v>0.61805555555555558</v>
      </c>
      <c r="K7" s="9">
        <v>0.58333333333333337</v>
      </c>
      <c r="L7" s="9">
        <v>0.58680555555555558</v>
      </c>
      <c r="M7" s="9">
        <v>0.59375</v>
      </c>
      <c r="N7" s="9">
        <v>0.61111111111111116</v>
      </c>
      <c r="O7" s="9">
        <v>0.57430555555555551</v>
      </c>
      <c r="P7" s="186">
        <v>0.59375</v>
      </c>
      <c r="Q7" s="770"/>
      <c r="R7" s="766"/>
      <c r="S7" s="768"/>
      <c r="T7" s="577"/>
    </row>
    <row r="8" spans="1:20" x14ac:dyDescent="0.2">
      <c r="A8" s="599"/>
      <c r="B8" s="600"/>
      <c r="C8" s="585" t="s">
        <v>11</v>
      </c>
      <c r="D8" s="586"/>
      <c r="E8" s="51" t="s">
        <v>492</v>
      </c>
      <c r="F8" s="9" t="s">
        <v>489</v>
      </c>
      <c r="G8" s="9" t="s">
        <v>653</v>
      </c>
      <c r="H8" s="9" t="s">
        <v>654</v>
      </c>
      <c r="I8" s="10" t="s">
        <v>704</v>
      </c>
      <c r="J8" s="9" t="s">
        <v>654</v>
      </c>
      <c r="K8" s="9" t="s">
        <v>655</v>
      </c>
      <c r="L8" s="9" t="s">
        <v>654</v>
      </c>
      <c r="M8" s="9" t="s">
        <v>655</v>
      </c>
      <c r="N8" s="10" t="s">
        <v>551</v>
      </c>
      <c r="O8" s="10" t="s">
        <v>489</v>
      </c>
      <c r="P8" s="186" t="s">
        <v>551</v>
      </c>
      <c r="Q8" s="770"/>
      <c r="R8" s="766"/>
      <c r="S8" s="768"/>
      <c r="T8" s="577"/>
    </row>
    <row r="9" spans="1:20" x14ac:dyDescent="0.2">
      <c r="A9" s="599"/>
      <c r="B9" s="600"/>
      <c r="C9" s="585" t="s">
        <v>12</v>
      </c>
      <c r="D9" s="586"/>
      <c r="E9" s="47" t="s">
        <v>492</v>
      </c>
      <c r="F9" s="10" t="s">
        <v>492</v>
      </c>
      <c r="G9" s="10" t="s">
        <v>492</v>
      </c>
      <c r="H9" s="9" t="s">
        <v>655</v>
      </c>
      <c r="I9" s="10" t="s">
        <v>655</v>
      </c>
      <c r="J9" s="9" t="s">
        <v>706</v>
      </c>
      <c r="K9" s="10" t="s">
        <v>655</v>
      </c>
      <c r="L9" s="9" t="s">
        <v>654</v>
      </c>
      <c r="M9" s="10" t="s">
        <v>512</v>
      </c>
      <c r="N9" s="9" t="s">
        <v>551</v>
      </c>
      <c r="O9" s="10" t="s">
        <v>707</v>
      </c>
      <c r="P9" s="187" t="s">
        <v>707</v>
      </c>
      <c r="Q9" s="770"/>
      <c r="R9" s="766"/>
      <c r="S9" s="768"/>
      <c r="T9" s="577"/>
    </row>
    <row r="10" spans="1:20" x14ac:dyDescent="0.2">
      <c r="A10" s="599"/>
      <c r="B10" s="600"/>
      <c r="C10" s="585" t="s">
        <v>13</v>
      </c>
      <c r="D10" s="586"/>
      <c r="E10" s="12">
        <v>14</v>
      </c>
      <c r="F10" s="11">
        <v>27</v>
      </c>
      <c r="G10" s="11">
        <v>24.2</v>
      </c>
      <c r="H10" s="11">
        <v>35.4</v>
      </c>
      <c r="I10" s="11">
        <v>28.8</v>
      </c>
      <c r="J10" s="11">
        <v>30</v>
      </c>
      <c r="K10" s="11">
        <v>20.2</v>
      </c>
      <c r="L10" s="11">
        <v>17</v>
      </c>
      <c r="M10" s="11">
        <v>6.6</v>
      </c>
      <c r="N10" s="11">
        <v>1</v>
      </c>
      <c r="O10" s="11">
        <v>9</v>
      </c>
      <c r="P10" s="188">
        <v>4.8</v>
      </c>
      <c r="Q10" s="12">
        <f>MAXA(E10:P10)</f>
        <v>35.4</v>
      </c>
      <c r="R10" s="188">
        <f>MINA(E10:P10)</f>
        <v>1</v>
      </c>
      <c r="S10" s="195">
        <f>AVERAGEA(E10:P10)</f>
        <v>18.166666666666668</v>
      </c>
      <c r="T10" s="577"/>
    </row>
    <row r="11" spans="1:20" x14ac:dyDescent="0.2">
      <c r="A11" s="599"/>
      <c r="B11" s="600"/>
      <c r="C11" s="585" t="s">
        <v>14</v>
      </c>
      <c r="D11" s="586"/>
      <c r="E11" s="12">
        <v>6.6</v>
      </c>
      <c r="F11" s="11">
        <v>10.9</v>
      </c>
      <c r="G11" s="11">
        <v>14.4</v>
      </c>
      <c r="H11" s="11">
        <v>21.4</v>
      </c>
      <c r="I11" s="11">
        <v>20.5</v>
      </c>
      <c r="J11" s="11">
        <v>20.9</v>
      </c>
      <c r="K11" s="11">
        <v>18.7</v>
      </c>
      <c r="L11" s="11">
        <v>13.3</v>
      </c>
      <c r="M11" s="11">
        <v>9.4</v>
      </c>
      <c r="N11" s="11">
        <v>5.8</v>
      </c>
      <c r="O11" s="11">
        <v>3.7</v>
      </c>
      <c r="P11" s="188">
        <v>4.8</v>
      </c>
      <c r="Q11" s="12">
        <f>MAXA(E11:P11)</f>
        <v>21.4</v>
      </c>
      <c r="R11" s="188">
        <f>MINA(E11:P11)</f>
        <v>3.7</v>
      </c>
      <c r="S11" s="195">
        <f>AVERAGEA(E11:P11)</f>
        <v>12.533333333333333</v>
      </c>
      <c r="T11" s="577"/>
    </row>
    <row r="12" spans="1:20" ht="13.8" thickBot="1" x14ac:dyDescent="0.25">
      <c r="A12" s="657"/>
      <c r="B12" s="658"/>
      <c r="C12" s="659" t="s">
        <v>677</v>
      </c>
      <c r="D12" s="660"/>
      <c r="E12" s="53">
        <v>0.61</v>
      </c>
      <c r="F12" s="70">
        <v>0.64</v>
      </c>
      <c r="G12" s="70">
        <v>0.56000000000000005</v>
      </c>
      <c r="H12" s="70">
        <v>0.66</v>
      </c>
      <c r="I12" s="70">
        <v>0.62</v>
      </c>
      <c r="J12" s="70">
        <v>0.61</v>
      </c>
      <c r="K12" s="70">
        <v>0.57999999999999996</v>
      </c>
      <c r="L12" s="70">
        <v>0.6</v>
      </c>
      <c r="M12" s="70">
        <v>0.56000000000000005</v>
      </c>
      <c r="N12" s="189">
        <v>0.62</v>
      </c>
      <c r="O12" s="70">
        <v>0.56999999999999995</v>
      </c>
      <c r="P12" s="189">
        <v>0.62</v>
      </c>
      <c r="Q12" s="53">
        <f>MAXA(E12:P12)</f>
        <v>0.66</v>
      </c>
      <c r="R12" s="189">
        <f>MINA(E12:P12)</f>
        <v>0.56000000000000005</v>
      </c>
      <c r="S12" s="206">
        <f>AVERAGEA(E12:P12)</f>
        <v>0.60416666666666663</v>
      </c>
      <c r="T12" s="578"/>
    </row>
    <row r="13" spans="1:20" x14ac:dyDescent="0.2">
      <c r="A13" s="592" t="s">
        <v>15</v>
      </c>
      <c r="B13" s="593"/>
      <c r="C13" s="593"/>
      <c r="D13" s="14" t="s">
        <v>145</v>
      </c>
      <c r="E13" s="299"/>
      <c r="F13" s="141"/>
      <c r="G13" s="141"/>
      <c r="H13" s="141"/>
      <c r="I13" s="141"/>
      <c r="J13" s="141" t="s">
        <v>365</v>
      </c>
      <c r="K13" s="141" t="s">
        <v>366</v>
      </c>
      <c r="L13" s="141"/>
      <c r="M13" s="141"/>
      <c r="N13" s="141"/>
      <c r="O13" s="141"/>
      <c r="P13" s="300"/>
      <c r="Q13" s="651"/>
      <c r="R13" s="593"/>
      <c r="S13" s="652"/>
      <c r="T13" s="15"/>
    </row>
    <row r="14" spans="1:20" x14ac:dyDescent="0.2">
      <c r="A14" s="16">
        <v>1</v>
      </c>
      <c r="B14" s="570" t="s">
        <v>17</v>
      </c>
      <c r="C14" s="571"/>
      <c r="D14" s="56" t="s">
        <v>146</v>
      </c>
      <c r="E14" s="21">
        <v>0</v>
      </c>
      <c r="F14" s="20">
        <v>0</v>
      </c>
      <c r="G14" s="190">
        <v>0</v>
      </c>
      <c r="H14" s="20">
        <v>0</v>
      </c>
      <c r="I14" s="20">
        <v>0</v>
      </c>
      <c r="J14" s="2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  <c r="P14" s="196">
        <v>0</v>
      </c>
      <c r="Q14" s="21">
        <v>0</v>
      </c>
      <c r="R14" s="20">
        <v>0</v>
      </c>
      <c r="S14" s="196">
        <v>0</v>
      </c>
      <c r="T14" s="567" t="s">
        <v>19</v>
      </c>
    </row>
    <row r="15" spans="1:20" x14ac:dyDescent="0.2">
      <c r="A15" s="16">
        <v>2</v>
      </c>
      <c r="B15" s="570" t="s">
        <v>20</v>
      </c>
      <c r="C15" s="571"/>
      <c r="D15" s="57" t="s">
        <v>147</v>
      </c>
      <c r="E15" s="47" t="s">
        <v>497</v>
      </c>
      <c r="F15" s="10" t="s">
        <v>497</v>
      </c>
      <c r="G15" s="187" t="s">
        <v>497</v>
      </c>
      <c r="H15" s="10" t="s">
        <v>497</v>
      </c>
      <c r="I15" s="10" t="s">
        <v>497</v>
      </c>
      <c r="J15" s="10" t="s">
        <v>497</v>
      </c>
      <c r="K15" s="187" t="s">
        <v>497</v>
      </c>
      <c r="L15" s="187" t="s">
        <v>497</v>
      </c>
      <c r="M15" s="187" t="s">
        <v>497</v>
      </c>
      <c r="N15" s="187" t="s">
        <v>497</v>
      </c>
      <c r="O15" s="187" t="s">
        <v>497</v>
      </c>
      <c r="P15" s="19" t="s">
        <v>497</v>
      </c>
      <c r="Q15" s="21" t="s">
        <v>22</v>
      </c>
      <c r="R15" s="20" t="s">
        <v>22</v>
      </c>
      <c r="S15" s="196" t="s">
        <v>22</v>
      </c>
      <c r="T15" s="569"/>
    </row>
    <row r="16" spans="1:20" x14ac:dyDescent="0.2">
      <c r="A16" s="16">
        <v>3</v>
      </c>
      <c r="B16" s="570" t="s">
        <v>23</v>
      </c>
      <c r="C16" s="571"/>
      <c r="D16" s="56" t="s">
        <v>200</v>
      </c>
      <c r="E16" s="28" t="s">
        <v>140</v>
      </c>
      <c r="F16" s="378"/>
      <c r="G16" s="192"/>
      <c r="H16" s="160" t="s">
        <v>140</v>
      </c>
      <c r="I16" s="160"/>
      <c r="J16" s="160"/>
      <c r="K16" s="160" t="s">
        <v>140</v>
      </c>
      <c r="L16" s="160"/>
      <c r="M16" s="160"/>
      <c r="N16" s="192" t="s">
        <v>140</v>
      </c>
      <c r="O16" s="160"/>
      <c r="P16" s="199"/>
      <c r="Q16" s="28" t="s">
        <v>140</v>
      </c>
      <c r="R16" s="160" t="s">
        <v>140</v>
      </c>
      <c r="S16" s="199" t="s">
        <v>140</v>
      </c>
      <c r="T16" s="567" t="s">
        <v>25</v>
      </c>
    </row>
    <row r="17" spans="1:20" x14ac:dyDescent="0.2">
      <c r="A17" s="16">
        <v>4</v>
      </c>
      <c r="B17" s="570" t="s">
        <v>26</v>
      </c>
      <c r="C17" s="571"/>
      <c r="D17" s="56" t="s">
        <v>201</v>
      </c>
      <c r="E17" s="26" t="s">
        <v>101</v>
      </c>
      <c r="F17" s="379"/>
      <c r="G17" s="213"/>
      <c r="H17" s="181" t="s">
        <v>101</v>
      </c>
      <c r="I17" s="181"/>
      <c r="J17" s="181"/>
      <c r="K17" s="181" t="s">
        <v>101</v>
      </c>
      <c r="L17" s="181"/>
      <c r="M17" s="181"/>
      <c r="N17" s="213" t="s">
        <v>101</v>
      </c>
      <c r="O17" s="181"/>
      <c r="P17" s="231"/>
      <c r="Q17" s="26" t="s">
        <v>101</v>
      </c>
      <c r="R17" s="181" t="s">
        <v>101</v>
      </c>
      <c r="S17" s="231" t="s">
        <v>101</v>
      </c>
      <c r="T17" s="568"/>
    </row>
    <row r="18" spans="1:20" x14ac:dyDescent="0.2">
      <c r="A18" s="16">
        <v>5</v>
      </c>
      <c r="B18" s="570" t="s">
        <v>28</v>
      </c>
      <c r="C18" s="571"/>
      <c r="D18" s="56" t="s">
        <v>148</v>
      </c>
      <c r="E18" s="23" t="s">
        <v>141</v>
      </c>
      <c r="F18" s="359"/>
      <c r="G18" s="191"/>
      <c r="H18" s="24" t="s">
        <v>141</v>
      </c>
      <c r="I18" s="24"/>
      <c r="J18" s="24"/>
      <c r="K18" s="24" t="s">
        <v>141</v>
      </c>
      <c r="L18" s="24"/>
      <c r="M18" s="24"/>
      <c r="N18" s="191" t="s">
        <v>141</v>
      </c>
      <c r="O18" s="24"/>
      <c r="P18" s="197"/>
      <c r="Q18" s="23" t="s">
        <v>141</v>
      </c>
      <c r="R18" s="24" t="s">
        <v>141</v>
      </c>
      <c r="S18" s="197" t="s">
        <v>141</v>
      </c>
      <c r="T18" s="568"/>
    </row>
    <row r="19" spans="1:20" x14ac:dyDescent="0.2">
      <c r="A19" s="16">
        <v>6</v>
      </c>
      <c r="B19" s="570" t="s">
        <v>29</v>
      </c>
      <c r="C19" s="571"/>
      <c r="D19" s="56" t="s">
        <v>148</v>
      </c>
      <c r="E19" s="23" t="s">
        <v>141</v>
      </c>
      <c r="F19" s="359"/>
      <c r="G19" s="191"/>
      <c r="H19" s="24" t="s">
        <v>141</v>
      </c>
      <c r="I19" s="24"/>
      <c r="J19" s="24"/>
      <c r="K19" s="24" t="s">
        <v>141</v>
      </c>
      <c r="L19" s="24"/>
      <c r="M19" s="24"/>
      <c r="N19" s="191" t="s">
        <v>141</v>
      </c>
      <c r="O19" s="24"/>
      <c r="P19" s="197"/>
      <c r="Q19" s="23" t="s">
        <v>141</v>
      </c>
      <c r="R19" s="24" t="s">
        <v>141</v>
      </c>
      <c r="S19" s="197" t="s">
        <v>141</v>
      </c>
      <c r="T19" s="568"/>
    </row>
    <row r="20" spans="1:20" x14ac:dyDescent="0.2">
      <c r="A20" s="16">
        <v>7</v>
      </c>
      <c r="B20" s="570" t="s">
        <v>31</v>
      </c>
      <c r="C20" s="571"/>
      <c r="D20" s="56" t="s">
        <v>148</v>
      </c>
      <c r="E20" s="23" t="s">
        <v>141</v>
      </c>
      <c r="F20" s="359"/>
      <c r="G20" s="191"/>
      <c r="H20" s="24" t="s">
        <v>141</v>
      </c>
      <c r="I20" s="24"/>
      <c r="J20" s="24"/>
      <c r="K20" s="24" t="s">
        <v>141</v>
      </c>
      <c r="L20" s="24"/>
      <c r="M20" s="24"/>
      <c r="N20" s="191" t="s">
        <v>141</v>
      </c>
      <c r="O20" s="24"/>
      <c r="P20" s="197"/>
      <c r="Q20" s="23" t="s">
        <v>141</v>
      </c>
      <c r="R20" s="24" t="s">
        <v>141</v>
      </c>
      <c r="S20" s="197" t="s">
        <v>141</v>
      </c>
      <c r="T20" s="568"/>
    </row>
    <row r="21" spans="1:20" x14ac:dyDescent="0.2">
      <c r="A21" s="16">
        <v>8</v>
      </c>
      <c r="B21" s="570" t="s">
        <v>33</v>
      </c>
      <c r="C21" s="571"/>
      <c r="D21" s="56" t="s">
        <v>152</v>
      </c>
      <c r="E21" s="23" t="s">
        <v>141</v>
      </c>
      <c r="F21" s="359"/>
      <c r="G21" s="191"/>
      <c r="H21" s="24" t="s">
        <v>141</v>
      </c>
      <c r="I21" s="24"/>
      <c r="J21" s="24"/>
      <c r="K21" s="24" t="s">
        <v>141</v>
      </c>
      <c r="L21" s="24"/>
      <c r="M21" s="24"/>
      <c r="N21" s="191" t="s">
        <v>141</v>
      </c>
      <c r="O21" s="24"/>
      <c r="P21" s="197"/>
      <c r="Q21" s="23" t="s">
        <v>141</v>
      </c>
      <c r="R21" s="24" t="s">
        <v>141</v>
      </c>
      <c r="S21" s="197" t="s">
        <v>141</v>
      </c>
      <c r="T21" s="569"/>
    </row>
    <row r="22" spans="1:20" x14ac:dyDescent="0.2">
      <c r="A22" s="16">
        <v>9</v>
      </c>
      <c r="B22" s="609" t="s">
        <v>347</v>
      </c>
      <c r="C22" s="610"/>
      <c r="D22" s="56" t="s">
        <v>363</v>
      </c>
      <c r="E22" s="23" t="s">
        <v>198</v>
      </c>
      <c r="F22" s="24" t="s">
        <v>198</v>
      </c>
      <c r="G22" s="191" t="s">
        <v>198</v>
      </c>
      <c r="H22" s="24" t="s">
        <v>198</v>
      </c>
      <c r="I22" s="24" t="s">
        <v>198</v>
      </c>
      <c r="J22" s="24" t="s">
        <v>198</v>
      </c>
      <c r="K22" s="24" t="s">
        <v>198</v>
      </c>
      <c r="L22" s="191" t="s">
        <v>198</v>
      </c>
      <c r="M22" s="191" t="s">
        <v>198</v>
      </c>
      <c r="N22" s="191" t="s">
        <v>198</v>
      </c>
      <c r="O22" s="191" t="s">
        <v>198</v>
      </c>
      <c r="P22" s="197" t="s">
        <v>198</v>
      </c>
      <c r="Q22" s="23" t="s">
        <v>198</v>
      </c>
      <c r="R22" s="24" t="s">
        <v>198</v>
      </c>
      <c r="S22" s="197" t="s">
        <v>198</v>
      </c>
      <c r="T22" s="567" t="s">
        <v>39</v>
      </c>
    </row>
    <row r="23" spans="1:20" x14ac:dyDescent="0.2">
      <c r="A23" s="16">
        <v>10</v>
      </c>
      <c r="B23" s="570" t="s">
        <v>34</v>
      </c>
      <c r="C23" s="571"/>
      <c r="D23" s="56" t="s">
        <v>148</v>
      </c>
      <c r="E23" s="23" t="s">
        <v>141</v>
      </c>
      <c r="F23" s="24" t="s">
        <v>141</v>
      </c>
      <c r="G23" s="191" t="s">
        <v>141</v>
      </c>
      <c r="H23" s="24" t="s">
        <v>141</v>
      </c>
      <c r="I23" s="24" t="s">
        <v>141</v>
      </c>
      <c r="J23" s="24" t="s">
        <v>141</v>
      </c>
      <c r="K23" s="24" t="s">
        <v>141</v>
      </c>
      <c r="L23" s="191" t="s">
        <v>141</v>
      </c>
      <c r="M23" s="191" t="s">
        <v>141</v>
      </c>
      <c r="N23" s="191" t="s">
        <v>141</v>
      </c>
      <c r="O23" s="191" t="s">
        <v>141</v>
      </c>
      <c r="P23" s="197" t="s">
        <v>141</v>
      </c>
      <c r="Q23" s="23" t="s">
        <v>141</v>
      </c>
      <c r="R23" s="24" t="s">
        <v>141</v>
      </c>
      <c r="S23" s="197" t="s">
        <v>141</v>
      </c>
      <c r="T23" s="568"/>
    </row>
    <row r="24" spans="1:20" x14ac:dyDescent="0.2">
      <c r="A24" s="16">
        <v>11</v>
      </c>
      <c r="B24" s="570" t="s">
        <v>37</v>
      </c>
      <c r="C24" s="571"/>
      <c r="D24" s="56" t="s">
        <v>149</v>
      </c>
      <c r="E24" s="12">
        <v>0.2</v>
      </c>
      <c r="F24" s="11">
        <v>0.1</v>
      </c>
      <c r="G24" s="188" t="s">
        <v>491</v>
      </c>
      <c r="H24" s="11" t="s">
        <v>491</v>
      </c>
      <c r="I24" s="11">
        <v>0.1</v>
      </c>
      <c r="J24" s="11">
        <v>0.1</v>
      </c>
      <c r="K24" s="11">
        <v>0.2</v>
      </c>
      <c r="L24" s="188">
        <v>0.2</v>
      </c>
      <c r="M24" s="188">
        <v>0.2</v>
      </c>
      <c r="N24" s="188">
        <v>0.2</v>
      </c>
      <c r="O24" s="188">
        <v>0.2</v>
      </c>
      <c r="P24" s="195">
        <v>0.2</v>
      </c>
      <c r="Q24" s="12">
        <v>0.2</v>
      </c>
      <c r="R24" s="11" t="s">
        <v>491</v>
      </c>
      <c r="S24" s="195">
        <v>0.1</v>
      </c>
      <c r="T24" s="568"/>
    </row>
    <row r="25" spans="1:20" x14ac:dyDescent="0.2">
      <c r="A25" s="16">
        <v>12</v>
      </c>
      <c r="B25" s="570" t="s">
        <v>40</v>
      </c>
      <c r="C25" s="571"/>
      <c r="D25" s="56" t="s">
        <v>202</v>
      </c>
      <c r="E25" s="27" t="s">
        <v>501</v>
      </c>
      <c r="F25" s="370"/>
      <c r="G25" s="205"/>
      <c r="H25" s="25" t="s">
        <v>501</v>
      </c>
      <c r="I25" s="25"/>
      <c r="J25" s="25"/>
      <c r="K25" s="25" t="s">
        <v>501</v>
      </c>
      <c r="L25" s="25"/>
      <c r="M25" s="25"/>
      <c r="N25" s="205" t="s">
        <v>501</v>
      </c>
      <c r="O25" s="25"/>
      <c r="P25" s="198"/>
      <c r="Q25" s="27" t="s">
        <v>501</v>
      </c>
      <c r="R25" s="25" t="s">
        <v>501</v>
      </c>
      <c r="S25" s="198" t="s">
        <v>501</v>
      </c>
      <c r="T25" s="568"/>
    </row>
    <row r="26" spans="1:20" x14ac:dyDescent="0.2">
      <c r="A26" s="16">
        <v>13</v>
      </c>
      <c r="B26" s="570" t="s">
        <v>41</v>
      </c>
      <c r="C26" s="571"/>
      <c r="D26" s="56" t="s">
        <v>203</v>
      </c>
      <c r="E26" s="27" t="s">
        <v>502</v>
      </c>
      <c r="F26" s="370"/>
      <c r="G26" s="205"/>
      <c r="H26" s="25" t="s">
        <v>502</v>
      </c>
      <c r="I26" s="25"/>
      <c r="J26" s="25"/>
      <c r="K26" s="25" t="s">
        <v>502</v>
      </c>
      <c r="L26" s="25"/>
      <c r="M26" s="25"/>
      <c r="N26" s="205" t="s">
        <v>502</v>
      </c>
      <c r="O26" s="25"/>
      <c r="P26" s="198"/>
      <c r="Q26" s="27" t="s">
        <v>502</v>
      </c>
      <c r="R26" s="25" t="s">
        <v>502</v>
      </c>
      <c r="S26" s="198" t="s">
        <v>502</v>
      </c>
      <c r="T26" s="569"/>
    </row>
    <row r="27" spans="1:20" x14ac:dyDescent="0.2">
      <c r="A27" s="16">
        <v>14</v>
      </c>
      <c r="B27" s="570" t="s">
        <v>42</v>
      </c>
      <c r="C27" s="571"/>
      <c r="D27" s="56" t="s">
        <v>204</v>
      </c>
      <c r="E27" s="28" t="s">
        <v>100</v>
      </c>
      <c r="F27" s="378"/>
      <c r="G27" s="192"/>
      <c r="H27" s="160" t="s">
        <v>100</v>
      </c>
      <c r="I27" s="160"/>
      <c r="J27" s="160"/>
      <c r="K27" s="160" t="s">
        <v>100</v>
      </c>
      <c r="L27" s="160"/>
      <c r="M27" s="160"/>
      <c r="N27" s="192" t="s">
        <v>100</v>
      </c>
      <c r="O27" s="160"/>
      <c r="P27" s="199"/>
      <c r="Q27" s="28" t="s">
        <v>100</v>
      </c>
      <c r="R27" s="160" t="s">
        <v>100</v>
      </c>
      <c r="S27" s="199" t="s">
        <v>100</v>
      </c>
      <c r="T27" s="567" t="s">
        <v>44</v>
      </c>
    </row>
    <row r="28" spans="1:20" x14ac:dyDescent="0.2">
      <c r="A28" s="16">
        <v>15</v>
      </c>
      <c r="B28" s="570" t="s">
        <v>224</v>
      </c>
      <c r="C28" s="571"/>
      <c r="D28" s="56" t="s">
        <v>167</v>
      </c>
      <c r="E28" s="23" t="s">
        <v>80</v>
      </c>
      <c r="F28" s="359"/>
      <c r="G28" s="191"/>
      <c r="H28" s="24" t="s">
        <v>80</v>
      </c>
      <c r="I28" s="24"/>
      <c r="J28" s="24"/>
      <c r="K28" s="24" t="s">
        <v>80</v>
      </c>
      <c r="L28" s="24"/>
      <c r="M28" s="24"/>
      <c r="N28" s="191" t="s">
        <v>80</v>
      </c>
      <c r="O28" s="24"/>
      <c r="P28" s="197"/>
      <c r="Q28" s="23" t="s">
        <v>80</v>
      </c>
      <c r="R28" s="24" t="s">
        <v>80</v>
      </c>
      <c r="S28" s="197" t="s">
        <v>80</v>
      </c>
      <c r="T28" s="568"/>
    </row>
    <row r="29" spans="1:20" ht="24" customHeight="1" x14ac:dyDescent="0.2">
      <c r="A29" s="16">
        <v>16</v>
      </c>
      <c r="B29" s="611" t="s">
        <v>352</v>
      </c>
      <c r="C29" s="612"/>
      <c r="D29" s="56" t="s">
        <v>155</v>
      </c>
      <c r="E29" s="28" t="s">
        <v>141</v>
      </c>
      <c r="F29" s="378"/>
      <c r="G29" s="192"/>
      <c r="H29" s="160" t="s">
        <v>141</v>
      </c>
      <c r="I29" s="160"/>
      <c r="J29" s="160"/>
      <c r="K29" s="24" t="s">
        <v>141</v>
      </c>
      <c r="L29" s="160"/>
      <c r="M29" s="160"/>
      <c r="N29" s="192" t="s">
        <v>141</v>
      </c>
      <c r="O29" s="160"/>
      <c r="P29" s="199"/>
      <c r="Q29" s="28" t="s">
        <v>141</v>
      </c>
      <c r="R29" s="160" t="s">
        <v>141</v>
      </c>
      <c r="S29" s="199" t="s">
        <v>141</v>
      </c>
      <c r="T29" s="568"/>
    </row>
    <row r="30" spans="1:20" x14ac:dyDescent="0.2">
      <c r="A30" s="16">
        <v>17</v>
      </c>
      <c r="B30" s="570" t="s">
        <v>225</v>
      </c>
      <c r="C30" s="571"/>
      <c r="D30" s="56" t="s">
        <v>152</v>
      </c>
      <c r="E30" s="28" t="s">
        <v>141</v>
      </c>
      <c r="F30" s="378"/>
      <c r="G30" s="192"/>
      <c r="H30" s="160" t="s">
        <v>141</v>
      </c>
      <c r="I30" s="160"/>
      <c r="J30" s="160"/>
      <c r="K30" s="24" t="s">
        <v>141</v>
      </c>
      <c r="L30" s="160"/>
      <c r="M30" s="160"/>
      <c r="N30" s="192" t="s">
        <v>141</v>
      </c>
      <c r="O30" s="160"/>
      <c r="P30" s="199"/>
      <c r="Q30" s="28" t="s">
        <v>141</v>
      </c>
      <c r="R30" s="160" t="s">
        <v>141</v>
      </c>
      <c r="S30" s="199" t="s">
        <v>141</v>
      </c>
      <c r="T30" s="568"/>
    </row>
    <row r="31" spans="1:20" x14ac:dyDescent="0.2">
      <c r="A31" s="16">
        <v>18</v>
      </c>
      <c r="B31" s="570" t="s">
        <v>226</v>
      </c>
      <c r="C31" s="571"/>
      <c r="D31" s="56" t="s">
        <v>148</v>
      </c>
      <c r="E31" s="28" t="s">
        <v>141</v>
      </c>
      <c r="F31" s="378"/>
      <c r="G31" s="192"/>
      <c r="H31" s="160" t="s">
        <v>141</v>
      </c>
      <c r="I31" s="160"/>
      <c r="J31" s="160"/>
      <c r="K31" s="24" t="s">
        <v>141</v>
      </c>
      <c r="L31" s="160"/>
      <c r="M31" s="160"/>
      <c r="N31" s="192" t="s">
        <v>141</v>
      </c>
      <c r="O31" s="160"/>
      <c r="P31" s="199"/>
      <c r="Q31" s="28" t="s">
        <v>141</v>
      </c>
      <c r="R31" s="160" t="s">
        <v>141</v>
      </c>
      <c r="S31" s="199" t="s">
        <v>141</v>
      </c>
      <c r="T31" s="568"/>
    </row>
    <row r="32" spans="1:20" x14ac:dyDescent="0.2">
      <c r="A32" s="16">
        <v>19</v>
      </c>
      <c r="B32" s="570" t="s">
        <v>227</v>
      </c>
      <c r="C32" s="571"/>
      <c r="D32" s="56" t="s">
        <v>148</v>
      </c>
      <c r="E32" s="28" t="s">
        <v>141</v>
      </c>
      <c r="F32" s="378"/>
      <c r="G32" s="192"/>
      <c r="H32" s="160" t="s">
        <v>141</v>
      </c>
      <c r="I32" s="160"/>
      <c r="J32" s="160"/>
      <c r="K32" s="24" t="s">
        <v>141</v>
      </c>
      <c r="L32" s="160"/>
      <c r="M32" s="160"/>
      <c r="N32" s="192" t="s">
        <v>141</v>
      </c>
      <c r="O32" s="160"/>
      <c r="P32" s="199"/>
      <c r="Q32" s="28" t="s">
        <v>141</v>
      </c>
      <c r="R32" s="160" t="s">
        <v>141</v>
      </c>
      <c r="S32" s="199" t="s">
        <v>141</v>
      </c>
      <c r="T32" s="568"/>
    </row>
    <row r="33" spans="1:20" x14ac:dyDescent="0.2">
      <c r="A33" s="16">
        <v>20</v>
      </c>
      <c r="B33" s="570" t="s">
        <v>228</v>
      </c>
      <c r="C33" s="571"/>
      <c r="D33" s="56" t="s">
        <v>148</v>
      </c>
      <c r="E33" s="28" t="s">
        <v>141</v>
      </c>
      <c r="F33" s="378"/>
      <c r="G33" s="192"/>
      <c r="H33" s="160" t="s">
        <v>141</v>
      </c>
      <c r="I33" s="160"/>
      <c r="J33" s="160"/>
      <c r="K33" s="24" t="s">
        <v>141</v>
      </c>
      <c r="L33" s="160"/>
      <c r="M33" s="160"/>
      <c r="N33" s="192" t="s">
        <v>141</v>
      </c>
      <c r="O33" s="160"/>
      <c r="P33" s="199"/>
      <c r="Q33" s="28" t="s">
        <v>141</v>
      </c>
      <c r="R33" s="160" t="s">
        <v>141</v>
      </c>
      <c r="S33" s="199" t="s">
        <v>141</v>
      </c>
      <c r="T33" s="569"/>
    </row>
    <row r="34" spans="1:20" x14ac:dyDescent="0.2">
      <c r="A34" s="16">
        <v>21</v>
      </c>
      <c r="B34" s="570" t="s">
        <v>51</v>
      </c>
      <c r="C34" s="571"/>
      <c r="D34" s="56" t="s">
        <v>150</v>
      </c>
      <c r="E34" s="55" t="s">
        <v>151</v>
      </c>
      <c r="F34" s="24" t="s">
        <v>151</v>
      </c>
      <c r="G34" s="191" t="s">
        <v>151</v>
      </c>
      <c r="H34" s="24" t="s">
        <v>151</v>
      </c>
      <c r="I34" s="25" t="s">
        <v>151</v>
      </c>
      <c r="J34" s="25" t="s">
        <v>151</v>
      </c>
      <c r="K34" s="25" t="s">
        <v>151</v>
      </c>
      <c r="L34" s="205" t="s">
        <v>151</v>
      </c>
      <c r="M34" s="205" t="s">
        <v>151</v>
      </c>
      <c r="N34" s="205" t="s">
        <v>151</v>
      </c>
      <c r="O34" s="205" t="s">
        <v>151</v>
      </c>
      <c r="P34" s="198" t="s">
        <v>151</v>
      </c>
      <c r="Q34" s="27" t="s">
        <v>151</v>
      </c>
      <c r="R34" s="25" t="s">
        <v>151</v>
      </c>
      <c r="S34" s="198" t="s">
        <v>151</v>
      </c>
      <c r="T34" s="567" t="s">
        <v>36</v>
      </c>
    </row>
    <row r="35" spans="1:20" x14ac:dyDescent="0.2">
      <c r="A35" s="16">
        <v>22</v>
      </c>
      <c r="B35" s="570" t="s">
        <v>53</v>
      </c>
      <c r="C35" s="571"/>
      <c r="D35" s="56" t="s">
        <v>152</v>
      </c>
      <c r="E35" s="55" t="s">
        <v>124</v>
      </c>
      <c r="F35" s="24" t="s">
        <v>124</v>
      </c>
      <c r="G35" s="191" t="s">
        <v>124</v>
      </c>
      <c r="H35" s="24" t="s">
        <v>124</v>
      </c>
      <c r="I35" s="24" t="s">
        <v>124</v>
      </c>
      <c r="J35" s="24" t="s">
        <v>124</v>
      </c>
      <c r="K35" s="24" t="s">
        <v>124</v>
      </c>
      <c r="L35" s="191" t="s">
        <v>124</v>
      </c>
      <c r="M35" s="191" t="s">
        <v>124</v>
      </c>
      <c r="N35" s="191" t="s">
        <v>124</v>
      </c>
      <c r="O35" s="191" t="s">
        <v>124</v>
      </c>
      <c r="P35" s="197" t="s">
        <v>124</v>
      </c>
      <c r="Q35" s="23" t="s">
        <v>124</v>
      </c>
      <c r="R35" s="24" t="s">
        <v>124</v>
      </c>
      <c r="S35" s="197" t="s">
        <v>124</v>
      </c>
      <c r="T35" s="568"/>
    </row>
    <row r="36" spans="1:20" x14ac:dyDescent="0.2">
      <c r="A36" s="16">
        <v>23</v>
      </c>
      <c r="B36" s="570" t="s">
        <v>229</v>
      </c>
      <c r="C36" s="571"/>
      <c r="D36" s="56" t="s">
        <v>154</v>
      </c>
      <c r="E36" s="23">
        <v>6.0000000000000001E-3</v>
      </c>
      <c r="F36" s="24">
        <v>8.9999999999999993E-3</v>
      </c>
      <c r="G36" s="191">
        <v>1.4E-2</v>
      </c>
      <c r="H36" s="24">
        <v>0.02</v>
      </c>
      <c r="I36" s="24">
        <v>2.1999999999999999E-2</v>
      </c>
      <c r="J36" s="24">
        <v>1.7000000000000001E-2</v>
      </c>
      <c r="K36" s="191">
        <v>2.1999999999999999E-2</v>
      </c>
      <c r="L36" s="191">
        <v>1.0999999999999999E-2</v>
      </c>
      <c r="M36" s="24">
        <v>0.01</v>
      </c>
      <c r="N36" s="24">
        <v>7.0000000000000001E-3</v>
      </c>
      <c r="O36" s="24">
        <v>3.0000000000000001E-3</v>
      </c>
      <c r="P36" s="24">
        <v>5.0000000000000001E-3</v>
      </c>
      <c r="Q36" s="23">
        <v>2.1999999999999999E-2</v>
      </c>
      <c r="R36" s="24">
        <v>3.0000000000000001E-3</v>
      </c>
      <c r="S36" s="197">
        <v>1.2E-2</v>
      </c>
      <c r="T36" s="568"/>
    </row>
    <row r="37" spans="1:20" x14ac:dyDescent="0.2">
      <c r="A37" s="16">
        <v>24</v>
      </c>
      <c r="B37" s="570" t="s">
        <v>57</v>
      </c>
      <c r="C37" s="571"/>
      <c r="D37" s="56" t="s">
        <v>160</v>
      </c>
      <c r="E37" s="23">
        <v>5.0000000000000001E-3</v>
      </c>
      <c r="F37" s="24">
        <v>6.0000000000000001E-3</v>
      </c>
      <c r="G37" s="191">
        <v>8.0000000000000002E-3</v>
      </c>
      <c r="H37" s="24">
        <v>8.9999999999999993E-3</v>
      </c>
      <c r="I37" s="24">
        <v>6.0000000000000001E-3</v>
      </c>
      <c r="J37" s="24">
        <v>4.0000000000000001E-3</v>
      </c>
      <c r="K37" s="191">
        <v>5.0000000000000001E-3</v>
      </c>
      <c r="L37" s="191">
        <v>8.0000000000000002E-3</v>
      </c>
      <c r="M37" s="191">
        <v>6.0000000000000001E-3</v>
      </c>
      <c r="N37" s="191">
        <v>5.0000000000000001E-3</v>
      </c>
      <c r="O37" s="191">
        <v>4.0000000000000001E-3</v>
      </c>
      <c r="P37" s="197">
        <v>4.0000000000000001E-3</v>
      </c>
      <c r="Q37" s="23">
        <v>8.9999999999999993E-3</v>
      </c>
      <c r="R37" s="24">
        <v>4.0000000000000001E-3</v>
      </c>
      <c r="S37" s="197">
        <v>6.0000000000000001E-3</v>
      </c>
      <c r="T37" s="568"/>
    </row>
    <row r="38" spans="1:20" x14ac:dyDescent="0.2">
      <c r="A38" s="16">
        <v>25</v>
      </c>
      <c r="B38" s="570" t="s">
        <v>230</v>
      </c>
      <c r="C38" s="571"/>
      <c r="D38" s="56" t="s">
        <v>157</v>
      </c>
      <c r="E38" s="28" t="s">
        <v>141</v>
      </c>
      <c r="F38" s="160" t="s">
        <v>141</v>
      </c>
      <c r="G38" s="192" t="s">
        <v>141</v>
      </c>
      <c r="H38" s="160" t="s">
        <v>141</v>
      </c>
      <c r="I38" s="160" t="s">
        <v>141</v>
      </c>
      <c r="J38" s="160" t="s">
        <v>141</v>
      </c>
      <c r="K38" s="24" t="s">
        <v>141</v>
      </c>
      <c r="L38" s="192" t="s">
        <v>141</v>
      </c>
      <c r="M38" s="192" t="s">
        <v>141</v>
      </c>
      <c r="N38" s="192" t="s">
        <v>141</v>
      </c>
      <c r="O38" s="192" t="s">
        <v>141</v>
      </c>
      <c r="P38" s="199" t="s">
        <v>141</v>
      </c>
      <c r="Q38" s="28" t="s">
        <v>141</v>
      </c>
      <c r="R38" s="160" t="s">
        <v>141</v>
      </c>
      <c r="S38" s="199" t="s">
        <v>141</v>
      </c>
      <c r="T38" s="568"/>
    </row>
    <row r="39" spans="1:20" x14ac:dyDescent="0.2">
      <c r="A39" s="16">
        <v>26</v>
      </c>
      <c r="B39" s="570" t="s">
        <v>59</v>
      </c>
      <c r="C39" s="571"/>
      <c r="D39" s="56" t="s">
        <v>148</v>
      </c>
      <c r="E39" s="23" t="s">
        <v>141</v>
      </c>
      <c r="F39" s="24" t="s">
        <v>141</v>
      </c>
      <c r="G39" s="191" t="s">
        <v>141</v>
      </c>
      <c r="H39" s="24" t="s">
        <v>141</v>
      </c>
      <c r="I39" s="24" t="s">
        <v>141</v>
      </c>
      <c r="J39" s="24" t="s">
        <v>141</v>
      </c>
      <c r="K39" s="24" t="s">
        <v>141</v>
      </c>
      <c r="L39" s="24" t="s">
        <v>141</v>
      </c>
      <c r="M39" s="24" t="s">
        <v>141</v>
      </c>
      <c r="N39" s="191" t="s">
        <v>141</v>
      </c>
      <c r="O39" s="191" t="s">
        <v>141</v>
      </c>
      <c r="P39" s="197" t="s">
        <v>141</v>
      </c>
      <c r="Q39" s="23" t="s">
        <v>141</v>
      </c>
      <c r="R39" s="24" t="s">
        <v>141</v>
      </c>
      <c r="S39" s="197" t="s">
        <v>141</v>
      </c>
      <c r="T39" s="568"/>
    </row>
    <row r="40" spans="1:20" x14ac:dyDescent="0.2">
      <c r="A40" s="16">
        <v>27</v>
      </c>
      <c r="B40" s="570" t="s">
        <v>60</v>
      </c>
      <c r="C40" s="571"/>
      <c r="D40" s="56" t="s">
        <v>157</v>
      </c>
      <c r="E40" s="23">
        <v>8.0000000000000002E-3</v>
      </c>
      <c r="F40" s="24">
        <v>0.01</v>
      </c>
      <c r="G40" s="191">
        <v>1.7000000000000001E-2</v>
      </c>
      <c r="H40" s="24">
        <v>2.4E-2</v>
      </c>
      <c r="I40" s="24">
        <v>2.7E-2</v>
      </c>
      <c r="J40" s="24">
        <v>2.1999999999999999E-2</v>
      </c>
      <c r="K40" s="191">
        <v>2.5999999999999999E-2</v>
      </c>
      <c r="L40" s="191">
        <v>1.2999999999999999E-2</v>
      </c>
      <c r="M40" s="191">
        <v>1.2E-2</v>
      </c>
      <c r="N40" s="191">
        <v>8.9999999999999993E-3</v>
      </c>
      <c r="O40" s="191">
        <v>4.0000000000000001E-3</v>
      </c>
      <c r="P40" s="197">
        <v>7.0000000000000001E-3</v>
      </c>
      <c r="Q40" s="23">
        <v>2.7E-2</v>
      </c>
      <c r="R40" s="24">
        <v>4.0000000000000001E-3</v>
      </c>
      <c r="S40" s="197">
        <v>1.5000000000000001E-2</v>
      </c>
      <c r="T40" s="568"/>
    </row>
    <row r="41" spans="1:20" x14ac:dyDescent="0.2">
      <c r="A41" s="16">
        <v>28</v>
      </c>
      <c r="B41" s="570" t="s">
        <v>61</v>
      </c>
      <c r="C41" s="571"/>
      <c r="D41" s="56" t="s">
        <v>160</v>
      </c>
      <c r="E41" s="23">
        <v>3.0000000000000001E-3</v>
      </c>
      <c r="F41" s="24">
        <v>5.0000000000000001E-3</v>
      </c>
      <c r="G41" s="191">
        <v>7.0000000000000001E-3</v>
      </c>
      <c r="H41" s="24">
        <v>8.9999999999999993E-3</v>
      </c>
      <c r="I41" s="24">
        <v>8.0000000000000002E-3</v>
      </c>
      <c r="J41" s="24">
        <v>8.9999999999999993E-3</v>
      </c>
      <c r="K41" s="24">
        <v>1.4E-2</v>
      </c>
      <c r="L41" s="24">
        <v>8.9999999999999993E-3</v>
      </c>
      <c r="M41" s="24">
        <v>6.0000000000000001E-3</v>
      </c>
      <c r="N41" s="24">
        <v>4.0000000000000001E-3</v>
      </c>
      <c r="O41" s="24">
        <v>4.0000000000000001E-3</v>
      </c>
      <c r="P41" s="197">
        <v>3.0000000000000001E-3</v>
      </c>
      <c r="Q41" s="23">
        <v>1.4E-2</v>
      </c>
      <c r="R41" s="24">
        <v>3.0000000000000001E-3</v>
      </c>
      <c r="S41" s="197">
        <v>7.0000000000000001E-3</v>
      </c>
      <c r="T41" s="568"/>
    </row>
    <row r="42" spans="1:20" x14ac:dyDescent="0.2">
      <c r="A42" s="16">
        <v>29</v>
      </c>
      <c r="B42" s="570" t="s">
        <v>231</v>
      </c>
      <c r="C42" s="571"/>
      <c r="D42" s="56" t="s">
        <v>160</v>
      </c>
      <c r="E42" s="23">
        <v>2E-3</v>
      </c>
      <c r="F42" s="24">
        <v>2E-3</v>
      </c>
      <c r="G42" s="191">
        <v>3.0000000000000001E-3</v>
      </c>
      <c r="H42" s="24">
        <v>3.0000000000000001E-3</v>
      </c>
      <c r="I42" s="24">
        <v>5.0000000000000001E-3</v>
      </c>
      <c r="J42" s="24">
        <v>4.0000000000000001E-3</v>
      </c>
      <c r="K42" s="191">
        <v>4.0000000000000001E-3</v>
      </c>
      <c r="L42" s="191">
        <v>2E-3</v>
      </c>
      <c r="M42" s="191">
        <v>2E-3</v>
      </c>
      <c r="N42" s="191">
        <v>2E-3</v>
      </c>
      <c r="O42" s="191">
        <v>1E-3</v>
      </c>
      <c r="P42" s="197">
        <v>2E-3</v>
      </c>
      <c r="Q42" s="23">
        <v>5.0000000000000001E-3</v>
      </c>
      <c r="R42" s="24">
        <v>1E-3</v>
      </c>
      <c r="S42" s="197">
        <v>3.0000000000000001E-3</v>
      </c>
      <c r="T42" s="568"/>
    </row>
    <row r="43" spans="1:20" x14ac:dyDescent="0.2">
      <c r="A43" s="16">
        <v>30</v>
      </c>
      <c r="B43" s="570" t="s">
        <v>213</v>
      </c>
      <c r="C43" s="571"/>
      <c r="D43" s="56" t="s">
        <v>162</v>
      </c>
      <c r="E43" s="23" t="s">
        <v>141</v>
      </c>
      <c r="F43" s="24" t="s">
        <v>141</v>
      </c>
      <c r="G43" s="191" t="s">
        <v>141</v>
      </c>
      <c r="H43" s="24" t="s">
        <v>141</v>
      </c>
      <c r="I43" s="24" t="s">
        <v>141</v>
      </c>
      <c r="J43" s="160" t="s">
        <v>141</v>
      </c>
      <c r="K43" s="24" t="s">
        <v>141</v>
      </c>
      <c r="L43" s="160" t="s">
        <v>141</v>
      </c>
      <c r="M43" s="160" t="s">
        <v>141</v>
      </c>
      <c r="N43" s="160" t="s">
        <v>141</v>
      </c>
      <c r="O43" s="160" t="s">
        <v>141</v>
      </c>
      <c r="P43" s="199" t="s">
        <v>141</v>
      </c>
      <c r="Q43" s="28" t="s">
        <v>141</v>
      </c>
      <c r="R43" s="160" t="s">
        <v>141</v>
      </c>
      <c r="S43" s="199" t="s">
        <v>141</v>
      </c>
      <c r="T43" s="568"/>
    </row>
    <row r="44" spans="1:20" x14ac:dyDescent="0.2">
      <c r="A44" s="16">
        <v>31</v>
      </c>
      <c r="B44" s="570" t="s">
        <v>232</v>
      </c>
      <c r="C44" s="571"/>
      <c r="D44" s="56" t="s">
        <v>164</v>
      </c>
      <c r="E44" s="23" t="s">
        <v>165</v>
      </c>
      <c r="F44" s="24" t="s">
        <v>165</v>
      </c>
      <c r="G44" s="191" t="s">
        <v>165</v>
      </c>
      <c r="H44" s="24" t="s">
        <v>165</v>
      </c>
      <c r="I44" s="24" t="s">
        <v>165</v>
      </c>
      <c r="J44" s="24" t="s">
        <v>165</v>
      </c>
      <c r="K44" s="24" t="s">
        <v>165</v>
      </c>
      <c r="L44" s="24" t="s">
        <v>165</v>
      </c>
      <c r="M44" s="24" t="s">
        <v>165</v>
      </c>
      <c r="N44" s="24" t="s">
        <v>165</v>
      </c>
      <c r="O44" s="24" t="s">
        <v>165</v>
      </c>
      <c r="P44" s="197" t="s">
        <v>165</v>
      </c>
      <c r="Q44" s="23" t="s">
        <v>165</v>
      </c>
      <c r="R44" s="24" t="s">
        <v>165</v>
      </c>
      <c r="S44" s="197" t="s">
        <v>165</v>
      </c>
      <c r="T44" s="569"/>
    </row>
    <row r="45" spans="1:20" x14ac:dyDescent="0.2">
      <c r="A45" s="16">
        <v>32</v>
      </c>
      <c r="B45" s="570" t="s">
        <v>65</v>
      </c>
      <c r="C45" s="571"/>
      <c r="D45" s="56" t="s">
        <v>203</v>
      </c>
      <c r="E45" s="23" t="s">
        <v>80</v>
      </c>
      <c r="F45" s="359"/>
      <c r="G45" s="191"/>
      <c r="H45" s="24" t="s">
        <v>80</v>
      </c>
      <c r="I45" s="24"/>
      <c r="J45" s="24"/>
      <c r="K45" s="24" t="s">
        <v>80</v>
      </c>
      <c r="L45" s="24"/>
      <c r="M45" s="24"/>
      <c r="N45" s="24" t="s">
        <v>80</v>
      </c>
      <c r="O45" s="24"/>
      <c r="P45" s="197"/>
      <c r="Q45" s="23" t="s">
        <v>80</v>
      </c>
      <c r="R45" s="24" t="s">
        <v>80</v>
      </c>
      <c r="S45" s="197" t="s">
        <v>80</v>
      </c>
      <c r="T45" s="567" t="s">
        <v>25</v>
      </c>
    </row>
    <row r="46" spans="1:20" x14ac:dyDescent="0.2">
      <c r="A46" s="16">
        <v>33</v>
      </c>
      <c r="B46" s="570" t="s">
        <v>66</v>
      </c>
      <c r="C46" s="571"/>
      <c r="D46" s="56" t="s">
        <v>158</v>
      </c>
      <c r="E46" s="27" t="s">
        <v>502</v>
      </c>
      <c r="F46" s="370"/>
      <c r="G46" s="205"/>
      <c r="H46" s="25">
        <v>0.02</v>
      </c>
      <c r="I46" s="25"/>
      <c r="J46" s="25"/>
      <c r="K46" s="25">
        <v>0.01</v>
      </c>
      <c r="L46" s="25"/>
      <c r="M46" s="25"/>
      <c r="N46" s="25" t="s">
        <v>502</v>
      </c>
      <c r="O46" s="25"/>
      <c r="P46" s="198"/>
      <c r="Q46" s="27">
        <v>0.02</v>
      </c>
      <c r="R46" s="25" t="s">
        <v>502</v>
      </c>
      <c r="S46" s="198">
        <v>0.01</v>
      </c>
      <c r="T46" s="568"/>
    </row>
    <row r="47" spans="1:20" x14ac:dyDescent="0.2">
      <c r="A47" s="16">
        <v>34</v>
      </c>
      <c r="B47" s="570" t="s">
        <v>67</v>
      </c>
      <c r="C47" s="571"/>
      <c r="D47" s="56" t="s">
        <v>166</v>
      </c>
      <c r="E47" s="27" t="s">
        <v>502</v>
      </c>
      <c r="F47" s="370"/>
      <c r="G47" s="205"/>
      <c r="H47" s="25" t="s">
        <v>502</v>
      </c>
      <c r="I47" s="25"/>
      <c r="J47" s="25"/>
      <c r="K47" s="25" t="s">
        <v>502</v>
      </c>
      <c r="L47" s="25"/>
      <c r="M47" s="25"/>
      <c r="N47" s="25" t="s">
        <v>502</v>
      </c>
      <c r="O47" s="25"/>
      <c r="P47" s="198"/>
      <c r="Q47" s="27" t="s">
        <v>502</v>
      </c>
      <c r="R47" s="25" t="s">
        <v>502</v>
      </c>
      <c r="S47" s="198" t="s">
        <v>502</v>
      </c>
      <c r="T47" s="568"/>
    </row>
    <row r="48" spans="1:20" x14ac:dyDescent="0.2">
      <c r="A48" s="16">
        <v>35</v>
      </c>
      <c r="B48" s="570" t="s">
        <v>69</v>
      </c>
      <c r="C48" s="571"/>
      <c r="D48" s="56" t="s">
        <v>203</v>
      </c>
      <c r="E48" s="23" t="s">
        <v>80</v>
      </c>
      <c r="F48" s="359"/>
      <c r="G48" s="191"/>
      <c r="H48" s="24" t="s">
        <v>80</v>
      </c>
      <c r="I48" s="24"/>
      <c r="J48" s="24"/>
      <c r="K48" s="24" t="s">
        <v>80</v>
      </c>
      <c r="L48" s="24"/>
      <c r="M48" s="24"/>
      <c r="N48" s="24" t="s">
        <v>80</v>
      </c>
      <c r="O48" s="24"/>
      <c r="P48" s="197"/>
      <c r="Q48" s="23" t="s">
        <v>80</v>
      </c>
      <c r="R48" s="24" t="s">
        <v>80</v>
      </c>
      <c r="S48" s="197" t="s">
        <v>80</v>
      </c>
      <c r="T48" s="568"/>
    </row>
    <row r="49" spans="1:20" x14ac:dyDescent="0.2">
      <c r="A49" s="16">
        <v>36</v>
      </c>
      <c r="B49" s="570" t="s">
        <v>70</v>
      </c>
      <c r="C49" s="571"/>
      <c r="D49" s="56" t="s">
        <v>168</v>
      </c>
      <c r="E49" s="12">
        <v>6.4</v>
      </c>
      <c r="F49" s="369"/>
      <c r="G49" s="188"/>
      <c r="H49" s="11">
        <v>5</v>
      </c>
      <c r="I49" s="11"/>
      <c r="J49" s="11"/>
      <c r="K49" s="11">
        <v>6</v>
      </c>
      <c r="L49" s="11"/>
      <c r="M49" s="11"/>
      <c r="N49" s="11">
        <v>5</v>
      </c>
      <c r="O49" s="11"/>
      <c r="P49" s="195"/>
      <c r="Q49" s="12">
        <v>6.4</v>
      </c>
      <c r="R49" s="11">
        <v>5</v>
      </c>
      <c r="S49" s="195">
        <v>5.6</v>
      </c>
      <c r="T49" s="568"/>
    </row>
    <row r="50" spans="1:20" x14ac:dyDescent="0.2">
      <c r="A50" s="16">
        <v>37</v>
      </c>
      <c r="B50" s="570" t="s">
        <v>71</v>
      </c>
      <c r="C50" s="571"/>
      <c r="D50" s="56" t="s">
        <v>167</v>
      </c>
      <c r="E50" s="23" t="s">
        <v>141</v>
      </c>
      <c r="F50" s="359"/>
      <c r="G50" s="191"/>
      <c r="H50" s="24" t="s">
        <v>141</v>
      </c>
      <c r="I50" s="24"/>
      <c r="J50" s="24"/>
      <c r="K50" s="24" t="s">
        <v>141</v>
      </c>
      <c r="L50" s="191"/>
      <c r="M50" s="191"/>
      <c r="N50" s="191" t="s">
        <v>141</v>
      </c>
      <c r="O50" s="191"/>
      <c r="P50" s="197"/>
      <c r="Q50" s="23" t="s">
        <v>141</v>
      </c>
      <c r="R50" s="24" t="s">
        <v>141</v>
      </c>
      <c r="S50" s="197" t="s">
        <v>141</v>
      </c>
      <c r="T50" s="569"/>
    </row>
    <row r="51" spans="1:20" x14ac:dyDescent="0.2">
      <c r="A51" s="16">
        <v>38</v>
      </c>
      <c r="B51" s="570" t="s">
        <v>72</v>
      </c>
      <c r="C51" s="571"/>
      <c r="D51" s="56" t="s">
        <v>168</v>
      </c>
      <c r="E51" s="12">
        <v>8.9</v>
      </c>
      <c r="F51" s="11">
        <v>6.9</v>
      </c>
      <c r="G51" s="188">
        <v>6.4</v>
      </c>
      <c r="H51" s="11">
        <v>6.8</v>
      </c>
      <c r="I51" s="11">
        <v>9.1</v>
      </c>
      <c r="J51" s="11">
        <v>9.1999999999999993</v>
      </c>
      <c r="K51" s="188">
        <v>8.4</v>
      </c>
      <c r="L51" s="188">
        <v>7.7</v>
      </c>
      <c r="M51" s="188">
        <v>6.5</v>
      </c>
      <c r="N51" s="188">
        <v>6.7</v>
      </c>
      <c r="O51" s="188">
        <v>7</v>
      </c>
      <c r="P51" s="195">
        <v>7.9</v>
      </c>
      <c r="Q51" s="12">
        <v>9.1999999999999993</v>
      </c>
      <c r="R51" s="11">
        <v>6.4</v>
      </c>
      <c r="S51" s="195">
        <v>7.6</v>
      </c>
      <c r="T51" s="567" t="s">
        <v>39</v>
      </c>
    </row>
    <row r="52" spans="1:20" x14ac:dyDescent="0.2">
      <c r="A52" s="16">
        <v>39</v>
      </c>
      <c r="B52" s="570" t="s">
        <v>361</v>
      </c>
      <c r="C52" s="571"/>
      <c r="D52" s="56" t="s">
        <v>215</v>
      </c>
      <c r="E52" s="21">
        <v>18</v>
      </c>
      <c r="F52" s="368"/>
      <c r="G52" s="190"/>
      <c r="H52" s="20">
        <v>23</v>
      </c>
      <c r="I52" s="20"/>
      <c r="J52" s="20"/>
      <c r="K52" s="190">
        <v>25</v>
      </c>
      <c r="L52" s="20"/>
      <c r="M52" s="190"/>
      <c r="N52" s="190">
        <v>26</v>
      </c>
      <c r="O52" s="190"/>
      <c r="P52" s="196"/>
      <c r="Q52" s="21">
        <v>26</v>
      </c>
      <c r="R52" s="20">
        <v>18</v>
      </c>
      <c r="S52" s="196">
        <v>23</v>
      </c>
      <c r="T52" s="568"/>
    </row>
    <row r="53" spans="1:20" x14ac:dyDescent="0.2">
      <c r="A53" s="16">
        <v>40</v>
      </c>
      <c r="B53" s="570" t="s">
        <v>74</v>
      </c>
      <c r="C53" s="571"/>
      <c r="D53" s="56" t="s">
        <v>216</v>
      </c>
      <c r="E53" s="21">
        <v>49</v>
      </c>
      <c r="F53" s="368"/>
      <c r="G53" s="190"/>
      <c r="H53" s="20">
        <v>49</v>
      </c>
      <c r="I53" s="20"/>
      <c r="J53" s="20"/>
      <c r="K53" s="190">
        <v>61</v>
      </c>
      <c r="L53" s="20"/>
      <c r="M53" s="190"/>
      <c r="N53" s="190">
        <v>44</v>
      </c>
      <c r="O53" s="190"/>
      <c r="P53" s="196"/>
      <c r="Q53" s="21">
        <v>61</v>
      </c>
      <c r="R53" s="20">
        <v>44</v>
      </c>
      <c r="S53" s="196">
        <v>51</v>
      </c>
      <c r="T53" s="569"/>
    </row>
    <row r="54" spans="1:20" x14ac:dyDescent="0.2">
      <c r="A54" s="16">
        <v>41</v>
      </c>
      <c r="B54" s="570" t="s">
        <v>75</v>
      </c>
      <c r="C54" s="571"/>
      <c r="D54" s="56" t="s">
        <v>158</v>
      </c>
      <c r="E54" s="27" t="s">
        <v>504</v>
      </c>
      <c r="F54" s="370"/>
      <c r="G54" s="205"/>
      <c r="H54" s="25" t="s">
        <v>504</v>
      </c>
      <c r="I54" s="25"/>
      <c r="J54" s="25"/>
      <c r="K54" s="25" t="s">
        <v>504</v>
      </c>
      <c r="L54" s="25"/>
      <c r="M54" s="205"/>
      <c r="N54" s="205" t="s">
        <v>504</v>
      </c>
      <c r="O54" s="205"/>
      <c r="P54" s="198"/>
      <c r="Q54" s="27" t="s">
        <v>504</v>
      </c>
      <c r="R54" s="25" t="s">
        <v>504</v>
      </c>
      <c r="S54" s="198" t="s">
        <v>504</v>
      </c>
      <c r="T54" s="567" t="s">
        <v>44</v>
      </c>
    </row>
    <row r="55" spans="1:20" x14ac:dyDescent="0.2">
      <c r="A55" s="16">
        <v>42</v>
      </c>
      <c r="B55" s="570" t="s">
        <v>233</v>
      </c>
      <c r="C55" s="571"/>
      <c r="D55" s="56" t="s">
        <v>218</v>
      </c>
      <c r="E55" s="71" t="s">
        <v>142</v>
      </c>
      <c r="F55" s="152" t="s">
        <v>142</v>
      </c>
      <c r="G55" s="214" t="s">
        <v>142</v>
      </c>
      <c r="H55" s="152">
        <v>9.9999999999999995E-7</v>
      </c>
      <c r="I55" s="152" t="s">
        <v>142</v>
      </c>
      <c r="J55" s="152">
        <v>9.9999999999999995E-7</v>
      </c>
      <c r="K55" s="152" t="s">
        <v>142</v>
      </c>
      <c r="L55" s="152" t="s">
        <v>142</v>
      </c>
      <c r="M55" s="152" t="s">
        <v>142</v>
      </c>
      <c r="N55" s="214" t="s">
        <v>142</v>
      </c>
      <c r="O55" s="152" t="s">
        <v>142</v>
      </c>
      <c r="P55" s="230" t="s">
        <v>142</v>
      </c>
      <c r="Q55" s="71">
        <v>9.9999999999999995E-7</v>
      </c>
      <c r="R55" s="152" t="s">
        <v>142</v>
      </c>
      <c r="S55" s="230" t="s">
        <v>142</v>
      </c>
      <c r="T55" s="568"/>
    </row>
    <row r="56" spans="1:20" x14ac:dyDescent="0.2">
      <c r="A56" s="16">
        <v>43</v>
      </c>
      <c r="B56" s="570" t="s">
        <v>234</v>
      </c>
      <c r="C56" s="571"/>
      <c r="D56" s="56" t="s">
        <v>218</v>
      </c>
      <c r="E56" s="71" t="s">
        <v>142</v>
      </c>
      <c r="F56" s="152" t="s">
        <v>142</v>
      </c>
      <c r="G56" s="214" t="s">
        <v>142</v>
      </c>
      <c r="H56" s="152" t="s">
        <v>142</v>
      </c>
      <c r="I56" s="152" t="s">
        <v>142</v>
      </c>
      <c r="J56" s="152" t="s">
        <v>142</v>
      </c>
      <c r="K56" s="152" t="s">
        <v>142</v>
      </c>
      <c r="L56" s="152" t="s">
        <v>142</v>
      </c>
      <c r="M56" s="152" t="s">
        <v>142</v>
      </c>
      <c r="N56" s="214" t="s">
        <v>142</v>
      </c>
      <c r="O56" s="152" t="s">
        <v>142</v>
      </c>
      <c r="P56" s="230" t="s">
        <v>142</v>
      </c>
      <c r="Q56" s="71" t="s">
        <v>142</v>
      </c>
      <c r="R56" s="152" t="s">
        <v>142</v>
      </c>
      <c r="S56" s="230" t="s">
        <v>142</v>
      </c>
      <c r="T56" s="568"/>
    </row>
    <row r="57" spans="1:20" x14ac:dyDescent="0.2">
      <c r="A57" s="16">
        <v>44</v>
      </c>
      <c r="B57" s="570" t="s">
        <v>78</v>
      </c>
      <c r="C57" s="571"/>
      <c r="D57" s="56" t="s">
        <v>152</v>
      </c>
      <c r="E57" s="23" t="s">
        <v>80</v>
      </c>
      <c r="F57" s="359"/>
      <c r="G57" s="191"/>
      <c r="H57" s="24" t="s">
        <v>80</v>
      </c>
      <c r="I57" s="24"/>
      <c r="J57" s="24"/>
      <c r="K57" s="24" t="s">
        <v>80</v>
      </c>
      <c r="L57" s="24"/>
      <c r="M57" s="24"/>
      <c r="N57" s="191" t="s">
        <v>80</v>
      </c>
      <c r="O57" s="24"/>
      <c r="P57" s="197"/>
      <c r="Q57" s="23" t="s">
        <v>80</v>
      </c>
      <c r="R57" s="24" t="s">
        <v>80</v>
      </c>
      <c r="S57" s="197" t="s">
        <v>80</v>
      </c>
      <c r="T57" s="568"/>
    </row>
    <row r="58" spans="1:20" x14ac:dyDescent="0.2">
      <c r="A58" s="16">
        <v>45</v>
      </c>
      <c r="B58" s="570" t="s">
        <v>81</v>
      </c>
      <c r="C58" s="571"/>
      <c r="D58" s="56" t="s">
        <v>220</v>
      </c>
      <c r="E58" s="28" t="s">
        <v>143</v>
      </c>
      <c r="F58" s="378"/>
      <c r="G58" s="192"/>
      <c r="H58" s="160" t="s">
        <v>143</v>
      </c>
      <c r="I58" s="160"/>
      <c r="J58" s="160"/>
      <c r="K58" s="160" t="s">
        <v>143</v>
      </c>
      <c r="L58" s="160"/>
      <c r="M58" s="160"/>
      <c r="N58" s="192" t="s">
        <v>143</v>
      </c>
      <c r="O58" s="160"/>
      <c r="P58" s="199"/>
      <c r="Q58" s="28" t="s">
        <v>143</v>
      </c>
      <c r="R58" s="160" t="s">
        <v>143</v>
      </c>
      <c r="S58" s="199" t="s">
        <v>143</v>
      </c>
      <c r="T58" s="569"/>
    </row>
    <row r="59" spans="1:20" x14ac:dyDescent="0.2">
      <c r="A59" s="16">
        <v>46</v>
      </c>
      <c r="B59" s="570" t="s">
        <v>684</v>
      </c>
      <c r="C59" s="571"/>
      <c r="D59" s="56" t="s">
        <v>169</v>
      </c>
      <c r="E59" s="12">
        <v>0.4</v>
      </c>
      <c r="F59" s="11">
        <v>0.4</v>
      </c>
      <c r="G59" s="188">
        <v>0.4</v>
      </c>
      <c r="H59" s="11">
        <v>0.5</v>
      </c>
      <c r="I59" s="11">
        <v>0.5</v>
      </c>
      <c r="J59" s="11">
        <v>0.6</v>
      </c>
      <c r="K59" s="188">
        <v>0.7</v>
      </c>
      <c r="L59" s="188">
        <v>0.6</v>
      </c>
      <c r="M59" s="188">
        <v>0.6</v>
      </c>
      <c r="N59" s="188">
        <v>0.4</v>
      </c>
      <c r="O59" s="188">
        <v>0.4</v>
      </c>
      <c r="P59" s="195">
        <v>0.5</v>
      </c>
      <c r="Q59" s="12">
        <v>0.7</v>
      </c>
      <c r="R59" s="11">
        <v>0.4</v>
      </c>
      <c r="S59" s="195">
        <v>0.5</v>
      </c>
      <c r="T59" s="567" t="s">
        <v>73</v>
      </c>
    </row>
    <row r="60" spans="1:20" x14ac:dyDescent="0.2">
      <c r="A60" s="16">
        <v>47</v>
      </c>
      <c r="B60" s="570" t="s">
        <v>679</v>
      </c>
      <c r="C60" s="571"/>
      <c r="D60" s="56" t="s">
        <v>170</v>
      </c>
      <c r="E60" s="11">
        <v>7</v>
      </c>
      <c r="F60" s="11">
        <v>6.9</v>
      </c>
      <c r="G60" s="188">
        <v>7</v>
      </c>
      <c r="H60" s="11">
        <v>7.1</v>
      </c>
      <c r="I60" s="11">
        <v>6.9</v>
      </c>
      <c r="J60" s="11">
        <v>6.9</v>
      </c>
      <c r="K60" s="188">
        <v>6.9</v>
      </c>
      <c r="L60" s="188">
        <v>6.8</v>
      </c>
      <c r="M60" s="188">
        <v>6.7</v>
      </c>
      <c r="N60" s="188">
        <v>6.8</v>
      </c>
      <c r="O60" s="188">
        <v>6.9</v>
      </c>
      <c r="P60" s="195">
        <v>6.8</v>
      </c>
      <c r="Q60" s="12">
        <v>7.1</v>
      </c>
      <c r="R60" s="11">
        <v>6.7</v>
      </c>
      <c r="S60" s="195">
        <v>6.8999999999999995</v>
      </c>
      <c r="T60" s="568"/>
    </row>
    <row r="61" spans="1:20" x14ac:dyDescent="0.2">
      <c r="A61" s="16">
        <v>48</v>
      </c>
      <c r="B61" s="570" t="s">
        <v>83</v>
      </c>
      <c r="C61" s="571"/>
      <c r="D61" s="56" t="s">
        <v>171</v>
      </c>
      <c r="E61" s="21" t="s">
        <v>498</v>
      </c>
      <c r="F61" s="20" t="s">
        <v>498</v>
      </c>
      <c r="G61" s="190" t="s">
        <v>498</v>
      </c>
      <c r="H61" s="20" t="s">
        <v>498</v>
      </c>
      <c r="I61" s="20" t="s">
        <v>498</v>
      </c>
      <c r="J61" s="20" t="s">
        <v>498</v>
      </c>
      <c r="K61" s="20" t="s">
        <v>498</v>
      </c>
      <c r="L61" s="20" t="s">
        <v>498</v>
      </c>
      <c r="M61" s="20" t="s">
        <v>498</v>
      </c>
      <c r="N61" s="190" t="s">
        <v>498</v>
      </c>
      <c r="O61" s="190" t="s">
        <v>498</v>
      </c>
      <c r="P61" s="196" t="s">
        <v>652</v>
      </c>
      <c r="Q61" s="225" t="s">
        <v>22</v>
      </c>
      <c r="R61" s="203" t="s">
        <v>22</v>
      </c>
      <c r="S61" s="226" t="s">
        <v>22</v>
      </c>
      <c r="T61" s="568"/>
    </row>
    <row r="62" spans="1:20" x14ac:dyDescent="0.2">
      <c r="A62" s="16">
        <v>49</v>
      </c>
      <c r="B62" s="570" t="s">
        <v>84</v>
      </c>
      <c r="C62" s="571"/>
      <c r="D62" s="56" t="s">
        <v>171</v>
      </c>
      <c r="E62" s="21" t="s">
        <v>498</v>
      </c>
      <c r="F62" s="20" t="s">
        <v>498</v>
      </c>
      <c r="G62" s="190" t="s">
        <v>498</v>
      </c>
      <c r="H62" s="20" t="s">
        <v>498</v>
      </c>
      <c r="I62" s="20" t="s">
        <v>498</v>
      </c>
      <c r="J62" s="20" t="s">
        <v>498</v>
      </c>
      <c r="K62" s="20" t="s">
        <v>498</v>
      </c>
      <c r="L62" s="20" t="s">
        <v>498</v>
      </c>
      <c r="M62" s="20" t="s">
        <v>498</v>
      </c>
      <c r="N62" s="190" t="s">
        <v>498</v>
      </c>
      <c r="O62" s="190" t="s">
        <v>498</v>
      </c>
      <c r="P62" s="196" t="s">
        <v>652</v>
      </c>
      <c r="Q62" s="225" t="s">
        <v>22</v>
      </c>
      <c r="R62" s="203" t="s">
        <v>22</v>
      </c>
      <c r="S62" s="226" t="s">
        <v>22</v>
      </c>
      <c r="T62" s="568"/>
    </row>
    <row r="63" spans="1:20" x14ac:dyDescent="0.2">
      <c r="A63" s="16">
        <v>50</v>
      </c>
      <c r="B63" s="570" t="s">
        <v>85</v>
      </c>
      <c r="C63" s="571"/>
      <c r="D63" s="56" t="s">
        <v>172</v>
      </c>
      <c r="E63" s="12" t="s">
        <v>494</v>
      </c>
      <c r="F63" s="11" t="s">
        <v>494</v>
      </c>
      <c r="G63" s="188" t="s">
        <v>494</v>
      </c>
      <c r="H63" s="11" t="s">
        <v>494</v>
      </c>
      <c r="I63" s="11" t="s">
        <v>494</v>
      </c>
      <c r="J63" s="11" t="s">
        <v>494</v>
      </c>
      <c r="K63" s="11" t="s">
        <v>494</v>
      </c>
      <c r="L63" s="11" t="s">
        <v>494</v>
      </c>
      <c r="M63" s="11" t="s">
        <v>494</v>
      </c>
      <c r="N63" s="188" t="s">
        <v>494</v>
      </c>
      <c r="O63" s="188" t="s">
        <v>494</v>
      </c>
      <c r="P63" s="195" t="s">
        <v>494</v>
      </c>
      <c r="Q63" s="12" t="s">
        <v>494</v>
      </c>
      <c r="R63" s="11" t="s">
        <v>494</v>
      </c>
      <c r="S63" s="195" t="s">
        <v>494</v>
      </c>
      <c r="T63" s="568"/>
    </row>
    <row r="64" spans="1:20" ht="13.8" thickBot="1" x14ac:dyDescent="0.25">
      <c r="A64" s="16">
        <v>51</v>
      </c>
      <c r="B64" s="668" t="s">
        <v>87</v>
      </c>
      <c r="C64" s="669"/>
      <c r="D64" s="60" t="s">
        <v>173</v>
      </c>
      <c r="E64" s="31" t="s">
        <v>491</v>
      </c>
      <c r="F64" s="149" t="s">
        <v>491</v>
      </c>
      <c r="G64" s="209" t="s">
        <v>491</v>
      </c>
      <c r="H64" s="149" t="s">
        <v>491</v>
      </c>
      <c r="I64" s="149" t="s">
        <v>491</v>
      </c>
      <c r="J64" s="149" t="s">
        <v>491</v>
      </c>
      <c r="K64" s="149" t="s">
        <v>491</v>
      </c>
      <c r="L64" s="149" t="s">
        <v>491</v>
      </c>
      <c r="M64" s="149" t="s">
        <v>491</v>
      </c>
      <c r="N64" s="209" t="s">
        <v>491</v>
      </c>
      <c r="O64" s="209" t="s">
        <v>491</v>
      </c>
      <c r="P64" s="200" t="s">
        <v>491</v>
      </c>
      <c r="Q64" s="31" t="s">
        <v>491</v>
      </c>
      <c r="R64" s="149" t="s">
        <v>491</v>
      </c>
      <c r="S64" s="200" t="s">
        <v>491</v>
      </c>
      <c r="T64" s="572"/>
    </row>
    <row r="65" spans="1:20" ht="13.8" thickBot="1" x14ac:dyDescent="0.25">
      <c r="A65" s="665" t="s">
        <v>221</v>
      </c>
      <c r="B65" s="666"/>
      <c r="C65" s="666"/>
      <c r="D65" s="667"/>
      <c r="E65" s="66" t="s">
        <v>507</v>
      </c>
      <c r="F65" s="161" t="s">
        <v>490</v>
      </c>
      <c r="G65" s="161" t="s">
        <v>490</v>
      </c>
      <c r="H65" s="161" t="s">
        <v>490</v>
      </c>
      <c r="I65" s="161" t="s">
        <v>490</v>
      </c>
      <c r="J65" s="161" t="s">
        <v>490</v>
      </c>
      <c r="K65" s="161" t="s">
        <v>490</v>
      </c>
      <c r="L65" s="161" t="s">
        <v>490</v>
      </c>
      <c r="M65" s="161" t="s">
        <v>490</v>
      </c>
      <c r="N65" s="161" t="s">
        <v>490</v>
      </c>
      <c r="O65" s="161" t="s">
        <v>490</v>
      </c>
      <c r="P65" s="560" t="s">
        <v>490</v>
      </c>
      <c r="Q65" s="248"/>
      <c r="R65" s="248"/>
      <c r="S65" s="248"/>
    </row>
    <row r="66" spans="1:20" ht="13.8" thickBot="1" x14ac:dyDescent="0.25">
      <c r="A66" s="587" t="s">
        <v>688</v>
      </c>
      <c r="B66" s="588"/>
      <c r="C66" s="588"/>
      <c r="D66" s="589"/>
      <c r="E66" s="67">
        <v>2</v>
      </c>
      <c r="F66" s="161">
        <v>2</v>
      </c>
      <c r="G66" s="161">
        <v>2</v>
      </c>
      <c r="H66" s="161">
        <v>2</v>
      </c>
      <c r="I66" s="161">
        <v>2</v>
      </c>
      <c r="J66" s="161">
        <v>2</v>
      </c>
      <c r="K66" s="161">
        <v>2</v>
      </c>
      <c r="L66" s="161">
        <v>2</v>
      </c>
      <c r="M66" s="161">
        <v>2</v>
      </c>
      <c r="N66" s="161">
        <v>2</v>
      </c>
      <c r="O66" s="161">
        <v>2</v>
      </c>
      <c r="P66" s="560">
        <v>2</v>
      </c>
      <c r="Q66" s="2"/>
      <c r="R66" s="43"/>
      <c r="S66" s="43"/>
    </row>
    <row r="67" spans="1:20" x14ac:dyDescent="0.2">
      <c r="A67" s="45"/>
      <c r="B67" s="44" t="s">
        <v>98</v>
      </c>
      <c r="C67" s="62"/>
      <c r="D67" s="62"/>
      <c r="E67" s="62"/>
      <c r="F67" s="62"/>
      <c r="G67" s="62"/>
      <c r="H67" s="62"/>
      <c r="I67" s="45"/>
      <c r="J67" s="45"/>
      <c r="K67" s="45"/>
      <c r="M67" s="45"/>
      <c r="N67" s="45"/>
      <c r="O67" s="45"/>
      <c r="P67" s="45"/>
      <c r="Q67" s="2"/>
      <c r="R67" s="45"/>
      <c r="S67" s="2"/>
      <c r="T67" s="45"/>
    </row>
    <row r="68" spans="1:20" x14ac:dyDescent="0.2">
      <c r="B68" s="62"/>
      <c r="C68" s="62"/>
      <c r="D68" s="62"/>
      <c r="E68" s="62"/>
      <c r="F68" s="62"/>
      <c r="G68" s="62"/>
      <c r="H68" s="62"/>
      <c r="K68" s="45"/>
    </row>
  </sheetData>
  <mergeCells count="79">
    <mergeCell ref="B57:C57"/>
    <mergeCell ref="B58:C58"/>
    <mergeCell ref="A65:D65"/>
    <mergeCell ref="A66:D66"/>
    <mergeCell ref="B59:C59"/>
    <mergeCell ref="B60:C60"/>
    <mergeCell ref="B61:C61"/>
    <mergeCell ref="B62:C62"/>
    <mergeCell ref="B63:C63"/>
    <mergeCell ref="B64:C64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1:C21"/>
    <mergeCell ref="B23:C23"/>
    <mergeCell ref="B24:C24"/>
    <mergeCell ref="B25:C25"/>
    <mergeCell ref="B26:C26"/>
    <mergeCell ref="B22:C22"/>
    <mergeCell ref="B16:C16"/>
    <mergeCell ref="B17:C17"/>
    <mergeCell ref="B18:C18"/>
    <mergeCell ref="B19:C19"/>
    <mergeCell ref="B20:C20"/>
    <mergeCell ref="F3:H3"/>
    <mergeCell ref="F4:H4"/>
    <mergeCell ref="A13:C13"/>
    <mergeCell ref="B14:C14"/>
    <mergeCell ref="B15:C15"/>
    <mergeCell ref="A4:B4"/>
    <mergeCell ref="A6:B12"/>
    <mergeCell ref="C6:D6"/>
    <mergeCell ref="C7:D7"/>
    <mergeCell ref="C8:D8"/>
    <mergeCell ref="C9:D9"/>
    <mergeCell ref="C10:D10"/>
    <mergeCell ref="C11:D11"/>
    <mergeCell ref="C12:D12"/>
    <mergeCell ref="R6:R9"/>
    <mergeCell ref="S6:S9"/>
    <mergeCell ref="T6:T12"/>
    <mergeCell ref="Q13:S13"/>
    <mergeCell ref="T54:T58"/>
    <mergeCell ref="T14:T15"/>
    <mergeCell ref="Q6:Q9"/>
    <mergeCell ref="T59:T64"/>
    <mergeCell ref="T16:T21"/>
    <mergeCell ref="T27:T33"/>
    <mergeCell ref="T34:T44"/>
    <mergeCell ref="T22:T26"/>
    <mergeCell ref="T45:T50"/>
    <mergeCell ref="T51:T53"/>
  </mergeCells>
  <phoneticPr fontId="2"/>
  <pageMargins left="0.78740157480314965" right="0.78740157480314965" top="0.39370078740157483" bottom="0.19685039370078741" header="0" footer="0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U44"/>
  <sheetViews>
    <sheetView zoomScale="90" zoomScaleNormal="90" zoomScaleSheetLayoutView="90" workbookViewId="0">
      <pane xSplit="4" ySplit="11" topLeftCell="E12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ColWidth="8.88671875" defaultRowHeight="10.199999999999999" customHeight="1" x14ac:dyDescent="0.2"/>
  <cols>
    <col min="1" max="1" width="2.33203125" style="77" customWidth="1"/>
    <col min="2" max="2" width="7" style="77" customWidth="1"/>
    <col min="3" max="3" width="19.21875" style="77" customWidth="1"/>
    <col min="4" max="4" width="18.88671875" style="77" customWidth="1"/>
    <col min="5" max="19" width="9.33203125" style="77" customWidth="1"/>
    <col min="20" max="20" width="11.6640625" style="77" customWidth="1"/>
    <col min="21" max="16384" width="8.88671875" style="77"/>
  </cols>
  <sheetData>
    <row r="1" spans="1:20" ht="20.100000000000001" customHeight="1" x14ac:dyDescent="0.2">
      <c r="A1" s="121" t="str">
        <f>羽黒川!$B$1</f>
        <v>　　　　　　　　　　　　定　期　水　質　検　査　結　果（令和７年度）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76"/>
    </row>
    <row r="2" spans="1:20" ht="1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9.2" customHeight="1" thickBot="1" x14ac:dyDescent="0.25">
      <c r="A3" s="78"/>
      <c r="C3" s="79"/>
      <c r="E3" s="80" t="s">
        <v>0</v>
      </c>
      <c r="F3" s="661" t="s">
        <v>1</v>
      </c>
      <c r="G3" s="604"/>
      <c r="H3" s="605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20" ht="19.2" customHeight="1" thickBot="1" x14ac:dyDescent="0.25">
      <c r="A4" s="708" t="s">
        <v>2</v>
      </c>
      <c r="B4" s="709"/>
      <c r="C4" s="83" t="s">
        <v>346</v>
      </c>
      <c r="E4" s="84">
        <v>2</v>
      </c>
      <c r="F4" s="662" t="s">
        <v>223</v>
      </c>
      <c r="G4" s="607"/>
      <c r="H4" s="608"/>
      <c r="I4" s="121"/>
      <c r="J4" s="121"/>
      <c r="K4" s="121"/>
      <c r="L4" s="121"/>
      <c r="M4" s="121"/>
      <c r="N4" s="121"/>
      <c r="O4" s="121"/>
      <c r="P4" s="121"/>
      <c r="Q4" s="85"/>
      <c r="R4" s="85"/>
      <c r="S4" s="85"/>
    </row>
    <row r="5" spans="1:20" ht="10.199999999999999" customHeight="1" thickBo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3.5" customHeight="1" x14ac:dyDescent="0.2">
      <c r="A6" s="710" t="s">
        <v>4</v>
      </c>
      <c r="B6" s="711"/>
      <c r="C6" s="706" t="s">
        <v>258</v>
      </c>
      <c r="D6" s="707"/>
      <c r="E6" s="87">
        <v>45755</v>
      </c>
      <c r="F6" s="154">
        <v>45791</v>
      </c>
      <c r="G6" s="154">
        <v>45812</v>
      </c>
      <c r="H6" s="154">
        <v>45846</v>
      </c>
      <c r="I6" s="154">
        <v>45875</v>
      </c>
      <c r="J6" s="154">
        <v>45903</v>
      </c>
      <c r="K6" s="154">
        <v>45937</v>
      </c>
      <c r="L6" s="154">
        <v>45966</v>
      </c>
      <c r="M6" s="154">
        <v>45994</v>
      </c>
      <c r="N6" s="154">
        <v>46028</v>
      </c>
      <c r="O6" s="154">
        <v>46057</v>
      </c>
      <c r="P6" s="154">
        <v>46085</v>
      </c>
      <c r="Q6" s="692" t="s">
        <v>6</v>
      </c>
      <c r="R6" s="696" t="s">
        <v>7</v>
      </c>
      <c r="S6" s="700" t="s">
        <v>8</v>
      </c>
      <c r="T6" s="690" t="s">
        <v>259</v>
      </c>
    </row>
    <row r="7" spans="1:20" ht="13.5" customHeight="1" x14ac:dyDescent="0.2">
      <c r="A7" s="712"/>
      <c r="B7" s="713"/>
      <c r="C7" s="704" t="s">
        <v>260</v>
      </c>
      <c r="D7" s="705"/>
      <c r="E7" s="88">
        <v>0.59722222222222221</v>
      </c>
      <c r="F7" s="145">
        <v>0.55208333333333337</v>
      </c>
      <c r="G7" s="145">
        <v>0.60416666666666663</v>
      </c>
      <c r="H7" s="145">
        <v>0.58680555555555558</v>
      </c>
      <c r="I7" s="145">
        <v>0.55555555555555558</v>
      </c>
      <c r="J7" s="145">
        <v>0.61805555555555558</v>
      </c>
      <c r="K7" s="145">
        <v>0.58333333333333337</v>
      </c>
      <c r="L7" s="145">
        <v>0.58680555555555558</v>
      </c>
      <c r="M7" s="145">
        <v>0.59375</v>
      </c>
      <c r="N7" s="145">
        <v>0.61111111111111116</v>
      </c>
      <c r="O7" s="145">
        <v>0.57430555555555551</v>
      </c>
      <c r="P7" s="145">
        <v>0.59375</v>
      </c>
      <c r="Q7" s="694"/>
      <c r="R7" s="698"/>
      <c r="S7" s="702"/>
      <c r="T7" s="691"/>
    </row>
    <row r="8" spans="1:20" ht="13.5" customHeight="1" x14ac:dyDescent="0.2">
      <c r="A8" s="712"/>
      <c r="B8" s="713"/>
      <c r="C8" s="704" t="s">
        <v>261</v>
      </c>
      <c r="D8" s="705"/>
      <c r="E8" s="88" t="s">
        <v>655</v>
      </c>
      <c r="F8" s="145" t="s">
        <v>654</v>
      </c>
      <c r="G8" s="145" t="s">
        <v>653</v>
      </c>
      <c r="H8" s="145" t="s">
        <v>654</v>
      </c>
      <c r="I8" s="145" t="s">
        <v>704</v>
      </c>
      <c r="J8" s="145" t="s">
        <v>654</v>
      </c>
      <c r="K8" s="145" t="s">
        <v>655</v>
      </c>
      <c r="L8" s="145" t="s">
        <v>654</v>
      </c>
      <c r="M8" s="145" t="s">
        <v>655</v>
      </c>
      <c r="N8" s="145" t="s">
        <v>656</v>
      </c>
      <c r="O8" s="145" t="s">
        <v>654</v>
      </c>
      <c r="P8" s="145" t="s">
        <v>656</v>
      </c>
      <c r="Q8" s="694"/>
      <c r="R8" s="698"/>
      <c r="S8" s="702"/>
      <c r="T8" s="691"/>
    </row>
    <row r="9" spans="1:20" ht="13.5" customHeight="1" x14ac:dyDescent="0.2">
      <c r="A9" s="712"/>
      <c r="B9" s="713"/>
      <c r="C9" s="704" t="s">
        <v>262</v>
      </c>
      <c r="D9" s="705"/>
      <c r="E9" s="88" t="s">
        <v>655</v>
      </c>
      <c r="F9" s="147" t="s">
        <v>655</v>
      </c>
      <c r="G9" s="147" t="s">
        <v>655</v>
      </c>
      <c r="H9" s="147" t="s">
        <v>655</v>
      </c>
      <c r="I9" s="147" t="s">
        <v>655</v>
      </c>
      <c r="J9" s="147" t="s">
        <v>706</v>
      </c>
      <c r="K9" s="147" t="s">
        <v>655</v>
      </c>
      <c r="L9" s="147" t="s">
        <v>654</v>
      </c>
      <c r="M9" s="147" t="s">
        <v>653</v>
      </c>
      <c r="N9" s="147" t="s">
        <v>656</v>
      </c>
      <c r="O9" s="147" t="s">
        <v>655</v>
      </c>
      <c r="P9" s="147" t="s">
        <v>655</v>
      </c>
      <c r="Q9" s="695"/>
      <c r="R9" s="699"/>
      <c r="S9" s="703"/>
      <c r="T9" s="691"/>
    </row>
    <row r="10" spans="1:20" ht="13.5" customHeight="1" x14ac:dyDescent="0.2">
      <c r="A10" s="712"/>
      <c r="B10" s="713"/>
      <c r="C10" s="704" t="s">
        <v>263</v>
      </c>
      <c r="D10" s="705"/>
      <c r="E10" s="349">
        <v>14</v>
      </c>
      <c r="F10" s="146">
        <v>27</v>
      </c>
      <c r="G10" s="146">
        <v>24.2</v>
      </c>
      <c r="H10" s="146">
        <v>35.4</v>
      </c>
      <c r="I10" s="146">
        <v>28.8</v>
      </c>
      <c r="J10" s="146">
        <v>30</v>
      </c>
      <c r="K10" s="146">
        <v>20.2</v>
      </c>
      <c r="L10" s="146">
        <v>17</v>
      </c>
      <c r="M10" s="146">
        <v>6.6</v>
      </c>
      <c r="N10" s="146">
        <v>1</v>
      </c>
      <c r="O10" s="146">
        <v>9</v>
      </c>
      <c r="P10" s="146">
        <v>4.8</v>
      </c>
      <c r="Q10" s="90">
        <f>MAX(A10:P10)</f>
        <v>35.4</v>
      </c>
      <c r="R10" s="148">
        <f>MIN(A10:P10)</f>
        <v>1</v>
      </c>
      <c r="S10" s="215">
        <f>AVERAGE(A10:P10)</f>
        <v>18.166666666666668</v>
      </c>
      <c r="T10" s="691"/>
    </row>
    <row r="11" spans="1:20" ht="13.5" customHeight="1" thickBot="1" x14ac:dyDescent="0.25">
      <c r="A11" s="712"/>
      <c r="B11" s="713"/>
      <c r="C11" s="704" t="s">
        <v>264</v>
      </c>
      <c r="D11" s="705"/>
      <c r="E11" s="349">
        <v>6.6</v>
      </c>
      <c r="F11" s="146">
        <v>10.9</v>
      </c>
      <c r="G11" s="146">
        <v>14.4</v>
      </c>
      <c r="H11" s="146">
        <v>21.4</v>
      </c>
      <c r="I11" s="146">
        <v>20.5</v>
      </c>
      <c r="J11" s="146">
        <v>20.9</v>
      </c>
      <c r="K11" s="146">
        <v>18.7</v>
      </c>
      <c r="L11" s="146">
        <v>13.3</v>
      </c>
      <c r="M11" s="146">
        <v>9.4</v>
      </c>
      <c r="N11" s="146">
        <v>5.8</v>
      </c>
      <c r="O11" s="146">
        <v>3.7</v>
      </c>
      <c r="P11" s="146">
        <v>4.8</v>
      </c>
      <c r="Q11" s="91">
        <f>MAX(A11:P11)</f>
        <v>21.4</v>
      </c>
      <c r="R11" s="171">
        <f>MIN(A11:P11)</f>
        <v>3.7</v>
      </c>
      <c r="S11" s="216">
        <f>AVERAGE(A11:P11)</f>
        <v>12.533333333333333</v>
      </c>
      <c r="T11" s="691"/>
    </row>
    <row r="12" spans="1:20" s="92" customFormat="1" ht="13.5" customHeight="1" x14ac:dyDescent="0.2">
      <c r="A12" s="682" t="s">
        <v>265</v>
      </c>
      <c r="B12" s="683"/>
      <c r="C12" s="683"/>
      <c r="D12" s="234" t="s">
        <v>266</v>
      </c>
      <c r="E12" s="299"/>
      <c r="F12" s="141"/>
      <c r="G12" s="141"/>
      <c r="H12" s="141"/>
      <c r="I12" s="141"/>
      <c r="J12" s="141" t="s">
        <v>365</v>
      </c>
      <c r="K12" s="141" t="s">
        <v>366</v>
      </c>
      <c r="L12" s="141"/>
      <c r="M12" s="141"/>
      <c r="N12" s="141"/>
      <c r="O12" s="141"/>
      <c r="P12" s="300"/>
      <c r="Q12" s="283"/>
      <c r="R12" s="284"/>
      <c r="S12" s="292"/>
      <c r="T12" s="244"/>
    </row>
    <row r="13" spans="1:20" ht="13.5" customHeight="1" x14ac:dyDescent="0.2">
      <c r="A13" s="110">
        <v>1</v>
      </c>
      <c r="B13" s="674" t="s">
        <v>267</v>
      </c>
      <c r="C13" s="675"/>
      <c r="D13" s="233" t="s">
        <v>152</v>
      </c>
      <c r="E13" s="285"/>
      <c r="F13" s="290"/>
      <c r="G13" s="330"/>
      <c r="H13" s="176"/>
      <c r="I13" s="290"/>
      <c r="J13" s="290"/>
      <c r="K13" s="290" t="s">
        <v>100</v>
      </c>
      <c r="L13" s="176"/>
      <c r="M13" s="176"/>
      <c r="N13" s="176"/>
      <c r="O13" s="330"/>
      <c r="P13" s="252"/>
      <c r="Q13" s="23" t="s">
        <v>100</v>
      </c>
      <c r="R13" s="24" t="s">
        <v>100</v>
      </c>
      <c r="S13" s="197" t="s">
        <v>100</v>
      </c>
      <c r="T13" s="684" t="s">
        <v>268</v>
      </c>
    </row>
    <row r="14" spans="1:20" ht="13.5" customHeight="1" x14ac:dyDescent="0.2">
      <c r="A14" s="94">
        <v>2</v>
      </c>
      <c r="B14" s="674" t="s">
        <v>269</v>
      </c>
      <c r="C14" s="675"/>
      <c r="D14" s="97" t="s">
        <v>270</v>
      </c>
      <c r="E14" s="98"/>
      <c r="F14" s="163"/>
      <c r="G14" s="319"/>
      <c r="H14" s="176"/>
      <c r="I14" s="163"/>
      <c r="J14" s="163"/>
      <c r="K14" s="163" t="s">
        <v>100</v>
      </c>
      <c r="L14" s="176"/>
      <c r="M14" s="176"/>
      <c r="N14" s="176"/>
      <c r="O14" s="319"/>
      <c r="P14" s="217"/>
      <c r="Q14" s="23" t="s">
        <v>100</v>
      </c>
      <c r="R14" s="24" t="s">
        <v>100</v>
      </c>
      <c r="S14" s="197" t="s">
        <v>100</v>
      </c>
      <c r="T14" s="684"/>
    </row>
    <row r="15" spans="1:20" ht="13.5" customHeight="1" x14ac:dyDescent="0.2">
      <c r="A15" s="94">
        <v>3</v>
      </c>
      <c r="B15" s="674" t="s">
        <v>271</v>
      </c>
      <c r="C15" s="675"/>
      <c r="D15" s="97" t="s">
        <v>152</v>
      </c>
      <c r="E15" s="99" t="s">
        <v>141</v>
      </c>
      <c r="F15" s="164"/>
      <c r="G15" s="331"/>
      <c r="H15" s="177" t="s">
        <v>141</v>
      </c>
      <c r="I15" s="164"/>
      <c r="J15" s="164"/>
      <c r="K15" s="164" t="s">
        <v>141</v>
      </c>
      <c r="L15" s="177"/>
      <c r="M15" s="177"/>
      <c r="N15" s="177" t="s">
        <v>141</v>
      </c>
      <c r="O15" s="331"/>
      <c r="P15" s="293"/>
      <c r="Q15" s="23" t="s">
        <v>141</v>
      </c>
      <c r="R15" s="24" t="s">
        <v>141</v>
      </c>
      <c r="S15" s="197" t="s">
        <v>141</v>
      </c>
      <c r="T15" s="685"/>
    </row>
    <row r="16" spans="1:20" ht="13.5" customHeight="1" x14ac:dyDescent="0.2">
      <c r="A16" s="94">
        <v>5</v>
      </c>
      <c r="B16" s="674" t="s">
        <v>338</v>
      </c>
      <c r="C16" s="675"/>
      <c r="D16" s="97" t="s">
        <v>350</v>
      </c>
      <c r="E16" s="98"/>
      <c r="F16" s="163"/>
      <c r="G16" s="319"/>
      <c r="H16" s="176"/>
      <c r="I16" s="163"/>
      <c r="J16" s="163"/>
      <c r="K16" s="163" t="s">
        <v>100</v>
      </c>
      <c r="L16" s="176"/>
      <c r="M16" s="176"/>
      <c r="N16" s="176"/>
      <c r="O16" s="319"/>
      <c r="P16" s="217"/>
      <c r="Q16" s="23" t="s">
        <v>100</v>
      </c>
      <c r="R16" s="24" t="s">
        <v>100</v>
      </c>
      <c r="S16" s="197" t="s">
        <v>100</v>
      </c>
      <c r="T16" s="670" t="s">
        <v>44</v>
      </c>
    </row>
    <row r="17" spans="1:21" ht="13.5" customHeight="1" x14ac:dyDescent="0.2">
      <c r="A17" s="94">
        <v>8</v>
      </c>
      <c r="B17" s="674" t="s">
        <v>337</v>
      </c>
      <c r="C17" s="675"/>
      <c r="D17" s="97" t="s">
        <v>274</v>
      </c>
      <c r="E17" s="98"/>
      <c r="F17" s="163"/>
      <c r="G17" s="319"/>
      <c r="H17" s="176"/>
      <c r="I17" s="163"/>
      <c r="J17" s="163"/>
      <c r="K17" s="163" t="s">
        <v>100</v>
      </c>
      <c r="L17" s="176"/>
      <c r="M17" s="176"/>
      <c r="N17" s="176"/>
      <c r="O17" s="319"/>
      <c r="P17" s="217"/>
      <c r="Q17" s="23" t="s">
        <v>100</v>
      </c>
      <c r="R17" s="24" t="s">
        <v>100</v>
      </c>
      <c r="S17" s="197" t="s">
        <v>100</v>
      </c>
      <c r="T17" s="681"/>
    </row>
    <row r="18" spans="1:21" ht="13.5" customHeight="1" x14ac:dyDescent="0.2">
      <c r="A18" s="94">
        <v>9</v>
      </c>
      <c r="B18" s="674" t="s">
        <v>275</v>
      </c>
      <c r="C18" s="675"/>
      <c r="D18" s="97" t="s">
        <v>164</v>
      </c>
      <c r="E18" s="99"/>
      <c r="F18" s="164"/>
      <c r="G18" s="331"/>
      <c r="H18" s="177"/>
      <c r="I18" s="164"/>
      <c r="J18" s="164"/>
      <c r="K18" s="164" t="s">
        <v>165</v>
      </c>
      <c r="L18" s="177"/>
      <c r="M18" s="177"/>
      <c r="N18" s="177"/>
      <c r="O18" s="331"/>
      <c r="P18" s="293"/>
      <c r="Q18" s="23" t="s">
        <v>165</v>
      </c>
      <c r="R18" s="24" t="s">
        <v>165</v>
      </c>
      <c r="S18" s="197" t="s">
        <v>165</v>
      </c>
      <c r="T18" s="671"/>
    </row>
    <row r="19" spans="1:21" ht="13.5" customHeight="1" x14ac:dyDescent="0.2">
      <c r="A19" s="94">
        <v>10</v>
      </c>
      <c r="B19" s="674" t="s">
        <v>276</v>
      </c>
      <c r="C19" s="675"/>
      <c r="D19" s="97" t="s">
        <v>150</v>
      </c>
      <c r="E19" s="308"/>
      <c r="F19" s="147"/>
      <c r="G19" s="325"/>
      <c r="H19" s="144"/>
      <c r="I19" s="147"/>
      <c r="J19" s="147"/>
      <c r="K19" s="439"/>
      <c r="L19" s="144"/>
      <c r="M19" s="144"/>
      <c r="N19" s="144"/>
      <c r="O19" s="325"/>
      <c r="P19" s="211"/>
      <c r="Q19" s="23" t="s">
        <v>22</v>
      </c>
      <c r="R19" s="24" t="s">
        <v>22</v>
      </c>
      <c r="S19" s="197" t="s">
        <v>22</v>
      </c>
      <c r="T19" s="670" t="s">
        <v>277</v>
      </c>
    </row>
    <row r="20" spans="1:21" ht="13.5" customHeight="1" x14ac:dyDescent="0.2">
      <c r="A20" s="94">
        <v>12</v>
      </c>
      <c r="B20" s="674" t="s">
        <v>278</v>
      </c>
      <c r="C20" s="675"/>
      <c r="D20" s="97" t="s">
        <v>150</v>
      </c>
      <c r="E20" s="308"/>
      <c r="F20" s="147"/>
      <c r="G20" s="325"/>
      <c r="H20" s="144"/>
      <c r="I20" s="147"/>
      <c r="J20" s="147"/>
      <c r="K20" s="439"/>
      <c r="L20" s="144"/>
      <c r="M20" s="144"/>
      <c r="N20" s="144"/>
      <c r="O20" s="325"/>
      <c r="P20" s="211"/>
      <c r="Q20" s="23" t="s">
        <v>22</v>
      </c>
      <c r="R20" s="24" t="s">
        <v>22</v>
      </c>
      <c r="S20" s="197" t="s">
        <v>22</v>
      </c>
      <c r="T20" s="671"/>
    </row>
    <row r="21" spans="1:21" ht="13.5" customHeight="1" x14ac:dyDescent="0.2">
      <c r="A21" s="94">
        <v>13</v>
      </c>
      <c r="B21" s="674" t="s">
        <v>336</v>
      </c>
      <c r="C21" s="675"/>
      <c r="D21" s="97" t="s">
        <v>280</v>
      </c>
      <c r="E21" s="308" t="s">
        <v>141</v>
      </c>
      <c r="F21" s="147"/>
      <c r="G21" s="325"/>
      <c r="H21" s="144">
        <v>1E-3</v>
      </c>
      <c r="I21" s="164"/>
      <c r="J21" s="164"/>
      <c r="K21" s="164">
        <v>1E-3</v>
      </c>
      <c r="L21" s="177"/>
      <c r="M21" s="177"/>
      <c r="N21" s="177" t="s">
        <v>141</v>
      </c>
      <c r="O21" s="331"/>
      <c r="P21" s="293"/>
      <c r="Q21" s="23">
        <v>1E-3</v>
      </c>
      <c r="R21" s="25" t="s">
        <v>141</v>
      </c>
      <c r="S21" s="197" t="s">
        <v>141</v>
      </c>
      <c r="T21" s="670" t="s">
        <v>353</v>
      </c>
    </row>
    <row r="22" spans="1:21" ht="13.5" customHeight="1" x14ac:dyDescent="0.2">
      <c r="A22" s="94">
        <v>14</v>
      </c>
      <c r="B22" s="674" t="s">
        <v>281</v>
      </c>
      <c r="C22" s="675"/>
      <c r="D22" s="97" t="s">
        <v>282</v>
      </c>
      <c r="E22" s="99" t="s">
        <v>124</v>
      </c>
      <c r="F22" s="164"/>
      <c r="G22" s="331"/>
      <c r="H22" s="177">
        <v>3.0000000000000001E-3</v>
      </c>
      <c r="I22" s="164"/>
      <c r="J22" s="164"/>
      <c r="K22" s="164">
        <v>3.0000000000000001E-3</v>
      </c>
      <c r="L22" s="177"/>
      <c r="M22" s="177"/>
      <c r="N22" s="177" t="s">
        <v>124</v>
      </c>
      <c r="O22" s="331"/>
      <c r="P22" s="293"/>
      <c r="Q22" s="23">
        <v>3.0000000000000001E-3</v>
      </c>
      <c r="R22" s="24" t="s">
        <v>124</v>
      </c>
      <c r="S22" s="197">
        <v>2E-3</v>
      </c>
      <c r="T22" s="671"/>
    </row>
    <row r="23" spans="1:21" ht="13.5" customHeight="1" x14ac:dyDescent="0.2">
      <c r="A23" s="94">
        <v>15</v>
      </c>
      <c r="B23" s="674" t="s">
        <v>283</v>
      </c>
      <c r="C23" s="675"/>
      <c r="D23" s="97" t="s">
        <v>690</v>
      </c>
      <c r="E23" s="308"/>
      <c r="F23" s="147"/>
      <c r="G23" s="325"/>
      <c r="H23" s="144"/>
      <c r="I23" s="147"/>
      <c r="J23" s="147"/>
      <c r="K23" s="442"/>
      <c r="L23" s="337"/>
      <c r="M23" s="337"/>
      <c r="N23" s="337"/>
      <c r="O23" s="333"/>
      <c r="P23" s="218"/>
      <c r="Q23" s="23" t="s">
        <v>22</v>
      </c>
      <c r="R23" s="24" t="s">
        <v>22</v>
      </c>
      <c r="S23" s="197" t="s">
        <v>22</v>
      </c>
      <c r="T23" s="100" t="s">
        <v>284</v>
      </c>
    </row>
    <row r="24" spans="1:21" ht="13.5" customHeight="1" x14ac:dyDescent="0.2">
      <c r="A24" s="94">
        <v>16</v>
      </c>
      <c r="B24" s="674" t="s">
        <v>285</v>
      </c>
      <c r="C24" s="675"/>
      <c r="D24" s="97" t="s">
        <v>286</v>
      </c>
      <c r="E24" s="146">
        <v>0.6</v>
      </c>
      <c r="F24" s="146">
        <v>0.64</v>
      </c>
      <c r="G24" s="324">
        <v>0.56000000000000005</v>
      </c>
      <c r="H24" s="148">
        <v>0.7</v>
      </c>
      <c r="I24" s="148">
        <v>0.62</v>
      </c>
      <c r="J24" s="148">
        <v>0.61</v>
      </c>
      <c r="K24" s="148">
        <v>0.6</v>
      </c>
      <c r="L24" s="148">
        <v>0.6</v>
      </c>
      <c r="M24" s="324">
        <v>0.56000000000000005</v>
      </c>
      <c r="N24" s="148">
        <v>0.6</v>
      </c>
      <c r="O24" s="146">
        <v>0.56999999999999995</v>
      </c>
      <c r="P24" s="146">
        <v>0.62</v>
      </c>
      <c r="Q24" s="12" t="s">
        <v>22</v>
      </c>
      <c r="R24" s="11" t="s">
        <v>22</v>
      </c>
      <c r="S24" s="195" t="s">
        <v>22</v>
      </c>
      <c r="T24" s="100" t="s">
        <v>277</v>
      </c>
    </row>
    <row r="25" spans="1:21" ht="13.5" customHeight="1" x14ac:dyDescent="0.2">
      <c r="A25" s="94">
        <v>17</v>
      </c>
      <c r="B25" s="674" t="s">
        <v>287</v>
      </c>
      <c r="C25" s="675"/>
      <c r="D25" s="97" t="s">
        <v>288</v>
      </c>
      <c r="E25" s="21">
        <v>18</v>
      </c>
      <c r="F25" s="20"/>
      <c r="G25" s="190"/>
      <c r="H25" s="20">
        <v>23</v>
      </c>
      <c r="I25" s="20"/>
      <c r="J25" s="20"/>
      <c r="K25" s="20">
        <v>25</v>
      </c>
      <c r="L25" s="20"/>
      <c r="M25" s="190"/>
      <c r="N25" s="20">
        <v>26</v>
      </c>
      <c r="O25" s="190"/>
      <c r="P25" s="196"/>
      <c r="Q25" s="21" t="s">
        <v>22</v>
      </c>
      <c r="R25" s="20" t="s">
        <v>22</v>
      </c>
      <c r="S25" s="196" t="s">
        <v>22</v>
      </c>
      <c r="T25" s="102" t="s">
        <v>39</v>
      </c>
    </row>
    <row r="26" spans="1:21" ht="13.5" customHeight="1" x14ac:dyDescent="0.2">
      <c r="A26" s="94">
        <v>18</v>
      </c>
      <c r="B26" s="674" t="s">
        <v>71</v>
      </c>
      <c r="C26" s="675"/>
      <c r="D26" s="97" t="s">
        <v>148</v>
      </c>
      <c r="E26" s="23" t="s">
        <v>141</v>
      </c>
      <c r="F26" s="24"/>
      <c r="G26" s="191"/>
      <c r="H26" s="24" t="s">
        <v>141</v>
      </c>
      <c r="I26" s="24"/>
      <c r="J26" s="24"/>
      <c r="K26" s="24" t="s">
        <v>141</v>
      </c>
      <c r="L26" s="191"/>
      <c r="M26" s="191"/>
      <c r="N26" s="24" t="s">
        <v>141</v>
      </c>
      <c r="O26" s="191"/>
      <c r="P26" s="197"/>
      <c r="Q26" s="23" t="s">
        <v>22</v>
      </c>
      <c r="R26" s="24" t="s">
        <v>22</v>
      </c>
      <c r="S26" s="197" t="s">
        <v>22</v>
      </c>
      <c r="T26" s="100" t="s">
        <v>25</v>
      </c>
    </row>
    <row r="27" spans="1:21" ht="13.5" customHeight="1" x14ac:dyDescent="0.2">
      <c r="A27" s="94">
        <v>19</v>
      </c>
      <c r="B27" s="674" t="s">
        <v>289</v>
      </c>
      <c r="C27" s="675"/>
      <c r="D27" s="97" t="s">
        <v>290</v>
      </c>
      <c r="E27" s="101">
        <v>4</v>
      </c>
      <c r="F27" s="146"/>
      <c r="G27" s="324"/>
      <c r="H27" s="337">
        <v>3</v>
      </c>
      <c r="I27" s="146"/>
      <c r="J27" s="146"/>
      <c r="K27" s="337">
        <v>3</v>
      </c>
      <c r="L27" s="148"/>
      <c r="M27" s="148"/>
      <c r="N27" s="157">
        <v>3</v>
      </c>
      <c r="O27" s="324"/>
      <c r="P27" s="210"/>
      <c r="Q27" s="21">
        <v>4</v>
      </c>
      <c r="R27" s="20">
        <v>3</v>
      </c>
      <c r="S27" s="196">
        <v>3.2</v>
      </c>
      <c r="T27" s="103" t="s">
        <v>39</v>
      </c>
    </row>
    <row r="28" spans="1:21" ht="13.5" customHeight="1" x14ac:dyDescent="0.2">
      <c r="A28" s="94">
        <v>20</v>
      </c>
      <c r="B28" s="674" t="s">
        <v>335</v>
      </c>
      <c r="C28" s="675"/>
      <c r="D28" s="97" t="s">
        <v>166</v>
      </c>
      <c r="E28" s="98"/>
      <c r="F28" s="163"/>
      <c r="G28" s="319"/>
      <c r="H28" s="176"/>
      <c r="I28" s="163"/>
      <c r="J28" s="163"/>
      <c r="K28" s="163" t="s">
        <v>100</v>
      </c>
      <c r="L28" s="176"/>
      <c r="M28" s="176"/>
      <c r="N28" s="176"/>
      <c r="O28" s="319"/>
      <c r="P28" s="217"/>
      <c r="Q28" s="12" t="s">
        <v>22</v>
      </c>
      <c r="R28" s="11" t="s">
        <v>22</v>
      </c>
      <c r="S28" s="195" t="s">
        <v>22</v>
      </c>
      <c r="T28" s="670" t="s">
        <v>44</v>
      </c>
    </row>
    <row r="29" spans="1:21" ht="13.5" customHeight="1" x14ac:dyDescent="0.2">
      <c r="A29" s="94">
        <v>21</v>
      </c>
      <c r="B29" s="674" t="s">
        <v>334</v>
      </c>
      <c r="C29" s="675"/>
      <c r="D29" s="97" t="s">
        <v>152</v>
      </c>
      <c r="E29" s="99"/>
      <c r="F29" s="164"/>
      <c r="G29" s="331"/>
      <c r="H29" s="177"/>
      <c r="I29" s="164"/>
      <c r="J29" s="164"/>
      <c r="K29" s="164" t="s">
        <v>124</v>
      </c>
      <c r="L29" s="177"/>
      <c r="M29" s="177"/>
      <c r="N29" s="177"/>
      <c r="O29" s="331"/>
      <c r="P29" s="293"/>
      <c r="Q29" s="12" t="s">
        <v>22</v>
      </c>
      <c r="R29" s="11" t="s">
        <v>22</v>
      </c>
      <c r="S29" s="195" t="s">
        <v>22</v>
      </c>
      <c r="T29" s="671"/>
    </row>
    <row r="30" spans="1:21" ht="13.5" customHeight="1" x14ac:dyDescent="0.2">
      <c r="A30" s="94">
        <v>22</v>
      </c>
      <c r="B30" s="672" t="s">
        <v>293</v>
      </c>
      <c r="C30" s="673"/>
      <c r="D30" s="97" t="s">
        <v>169</v>
      </c>
      <c r="E30" s="308"/>
      <c r="F30" s="147"/>
      <c r="G30" s="325"/>
      <c r="H30" s="144"/>
      <c r="I30" s="147"/>
      <c r="J30" s="147"/>
      <c r="K30" s="441"/>
      <c r="L30" s="144"/>
      <c r="M30" s="144"/>
      <c r="N30" s="144"/>
      <c r="O30" s="325"/>
      <c r="P30" s="211"/>
      <c r="Q30" s="23" t="s">
        <v>22</v>
      </c>
      <c r="R30" s="24" t="s">
        <v>22</v>
      </c>
      <c r="S30" s="197" t="s">
        <v>22</v>
      </c>
      <c r="T30" s="670" t="s">
        <v>73</v>
      </c>
    </row>
    <row r="31" spans="1:21" s="137" customFormat="1" ht="13.5" customHeight="1" x14ac:dyDescent="0.2">
      <c r="A31" s="139">
        <v>23</v>
      </c>
      <c r="B31" s="672" t="s">
        <v>121</v>
      </c>
      <c r="C31" s="673"/>
      <c r="D31" s="138" t="s">
        <v>169</v>
      </c>
      <c r="E31" s="342" t="s">
        <v>503</v>
      </c>
      <c r="F31" s="165"/>
      <c r="G31" s="334"/>
      <c r="H31" s="338" t="s">
        <v>503</v>
      </c>
      <c r="I31" s="165"/>
      <c r="J31" s="165"/>
      <c r="K31" s="165" t="s">
        <v>503</v>
      </c>
      <c r="L31" s="338"/>
      <c r="M31" s="338"/>
      <c r="N31" s="338" t="s">
        <v>503</v>
      </c>
      <c r="O31" s="334"/>
      <c r="P31" s="294"/>
      <c r="Q31" s="21" t="s">
        <v>503</v>
      </c>
      <c r="R31" s="20" t="s">
        <v>503</v>
      </c>
      <c r="S31" s="196" t="s">
        <v>503</v>
      </c>
      <c r="T31" s="671"/>
      <c r="U31" s="77"/>
    </row>
    <row r="32" spans="1:21" ht="13.5" customHeight="1" x14ac:dyDescent="0.2">
      <c r="A32" s="94">
        <v>24</v>
      </c>
      <c r="B32" s="674" t="s">
        <v>74</v>
      </c>
      <c r="C32" s="675"/>
      <c r="D32" s="97" t="s">
        <v>294</v>
      </c>
      <c r="E32" s="63">
        <v>49</v>
      </c>
      <c r="F32" s="20"/>
      <c r="G32" s="190"/>
      <c r="H32" s="20">
        <v>49</v>
      </c>
      <c r="I32" s="20"/>
      <c r="J32" s="20"/>
      <c r="K32" s="20">
        <v>61</v>
      </c>
      <c r="L32" s="20"/>
      <c r="M32" s="190"/>
      <c r="N32" s="20">
        <v>44</v>
      </c>
      <c r="O32" s="190"/>
      <c r="P32" s="196"/>
      <c r="Q32" s="21" t="s">
        <v>22</v>
      </c>
      <c r="R32" s="20" t="s">
        <v>22</v>
      </c>
      <c r="S32" s="196" t="s">
        <v>22</v>
      </c>
      <c r="T32" s="100" t="s">
        <v>39</v>
      </c>
    </row>
    <row r="33" spans="1:20" ht="13.5" customHeight="1" x14ac:dyDescent="0.2">
      <c r="A33" s="94">
        <v>25</v>
      </c>
      <c r="B33" s="674" t="s">
        <v>87</v>
      </c>
      <c r="C33" s="675"/>
      <c r="D33" s="97" t="s">
        <v>295</v>
      </c>
      <c r="E33" s="11" t="s">
        <v>491</v>
      </c>
      <c r="F33" s="11" t="s">
        <v>491</v>
      </c>
      <c r="G33" s="188" t="s">
        <v>491</v>
      </c>
      <c r="H33" s="11" t="s">
        <v>491</v>
      </c>
      <c r="I33" s="11" t="s">
        <v>491</v>
      </c>
      <c r="J33" s="11" t="s">
        <v>491</v>
      </c>
      <c r="K33" s="11" t="s">
        <v>491</v>
      </c>
      <c r="L33" s="11" t="s">
        <v>491</v>
      </c>
      <c r="M33" s="11" t="s">
        <v>491</v>
      </c>
      <c r="N33" s="11" t="s">
        <v>491</v>
      </c>
      <c r="O33" s="11" t="s">
        <v>491</v>
      </c>
      <c r="P33" s="11" t="s">
        <v>491</v>
      </c>
      <c r="Q33" s="12" t="s">
        <v>22</v>
      </c>
      <c r="R33" s="11" t="s">
        <v>22</v>
      </c>
      <c r="S33" s="195" t="s">
        <v>22</v>
      </c>
      <c r="T33" s="670" t="s">
        <v>73</v>
      </c>
    </row>
    <row r="34" spans="1:20" ht="13.5" customHeight="1" x14ac:dyDescent="0.2">
      <c r="A34" s="94">
        <v>26</v>
      </c>
      <c r="B34" s="674" t="s">
        <v>679</v>
      </c>
      <c r="C34" s="675"/>
      <c r="D34" s="97" t="s">
        <v>296</v>
      </c>
      <c r="E34" s="172">
        <v>7</v>
      </c>
      <c r="F34" s="172">
        <v>6.9</v>
      </c>
      <c r="G34" s="241">
        <v>7</v>
      </c>
      <c r="H34" s="172">
        <v>7.1</v>
      </c>
      <c r="I34" s="172">
        <v>6.9</v>
      </c>
      <c r="J34" s="172">
        <v>6.9</v>
      </c>
      <c r="K34" s="172">
        <v>6.9</v>
      </c>
      <c r="L34" s="172">
        <v>6.8</v>
      </c>
      <c r="M34" s="172">
        <v>6.7</v>
      </c>
      <c r="N34" s="172">
        <v>6.8</v>
      </c>
      <c r="O34" s="172">
        <v>6.9</v>
      </c>
      <c r="P34" s="172">
        <v>6.8</v>
      </c>
      <c r="Q34" s="52" t="s">
        <v>22</v>
      </c>
      <c r="R34" s="172" t="s">
        <v>22</v>
      </c>
      <c r="S34" s="227" t="s">
        <v>22</v>
      </c>
      <c r="T34" s="681"/>
    </row>
    <row r="35" spans="1:20" ht="27" customHeight="1" x14ac:dyDescent="0.2">
      <c r="A35" s="105">
        <v>27</v>
      </c>
      <c r="B35" s="674" t="s">
        <v>297</v>
      </c>
      <c r="C35" s="675"/>
      <c r="D35" s="106" t="s">
        <v>358</v>
      </c>
      <c r="E35" s="90">
        <v>-2.8</v>
      </c>
      <c r="F35" s="146"/>
      <c r="G35" s="324"/>
      <c r="H35" s="148">
        <v>-2.2999999999999998</v>
      </c>
      <c r="I35" s="146"/>
      <c r="J35" s="146"/>
      <c r="K35" s="148">
        <v>-2.4</v>
      </c>
      <c r="L35" s="148"/>
      <c r="M35" s="148"/>
      <c r="N35" s="148">
        <v>-2.8</v>
      </c>
      <c r="O35" s="324"/>
      <c r="P35" s="210"/>
      <c r="Q35" s="12">
        <v>-2.2999999999999998</v>
      </c>
      <c r="R35" s="11">
        <v>-2.8</v>
      </c>
      <c r="S35" s="195">
        <v>-2.6</v>
      </c>
      <c r="T35" s="671"/>
    </row>
    <row r="36" spans="1:20" ht="27" customHeight="1" x14ac:dyDescent="0.2">
      <c r="A36" s="105">
        <v>28</v>
      </c>
      <c r="B36" s="677" t="s">
        <v>298</v>
      </c>
      <c r="C36" s="678"/>
      <c r="D36" s="107" t="s">
        <v>357</v>
      </c>
      <c r="E36" s="340">
        <v>0</v>
      </c>
      <c r="F36" s="166"/>
      <c r="G36" s="406"/>
      <c r="H36" s="212">
        <v>0</v>
      </c>
      <c r="I36" s="166"/>
      <c r="J36" s="166"/>
      <c r="K36" s="178">
        <v>0</v>
      </c>
      <c r="L36" s="178"/>
      <c r="M36" s="178"/>
      <c r="N36" s="178">
        <v>0</v>
      </c>
      <c r="O36" s="86"/>
      <c r="P36" s="295"/>
      <c r="Q36" s="21">
        <v>0</v>
      </c>
      <c r="R36" s="20">
        <v>0</v>
      </c>
      <c r="S36" s="196">
        <v>0</v>
      </c>
      <c r="T36" s="100" t="s">
        <v>299</v>
      </c>
    </row>
    <row r="37" spans="1:20" ht="13.5" customHeight="1" x14ac:dyDescent="0.2">
      <c r="A37" s="94">
        <v>29</v>
      </c>
      <c r="B37" s="674" t="s">
        <v>333</v>
      </c>
      <c r="C37" s="675"/>
      <c r="D37" s="297" t="s">
        <v>356</v>
      </c>
      <c r="E37" s="98"/>
      <c r="F37" s="163"/>
      <c r="G37" s="319"/>
      <c r="H37" s="176"/>
      <c r="I37" s="163"/>
      <c r="J37" s="163"/>
      <c r="K37" s="163" t="s">
        <v>100</v>
      </c>
      <c r="L37" s="176"/>
      <c r="M37" s="176"/>
      <c r="N37" s="176"/>
      <c r="O37" s="319"/>
      <c r="P37" s="217"/>
      <c r="Q37" s="12" t="s">
        <v>100</v>
      </c>
      <c r="R37" s="11" t="s">
        <v>100</v>
      </c>
      <c r="S37" s="195" t="s">
        <v>100</v>
      </c>
      <c r="T37" s="100" t="s">
        <v>44</v>
      </c>
    </row>
    <row r="38" spans="1:20" ht="13.5" customHeight="1" x14ac:dyDescent="0.2">
      <c r="A38" s="108">
        <v>30</v>
      </c>
      <c r="B38" s="674" t="s">
        <v>66</v>
      </c>
      <c r="C38" s="675"/>
      <c r="D38" s="297" t="s">
        <v>356</v>
      </c>
      <c r="E38" s="27" t="s">
        <v>502</v>
      </c>
      <c r="F38" s="25" t="s">
        <v>657</v>
      </c>
      <c r="G38" s="205"/>
      <c r="H38" s="25">
        <v>0.02</v>
      </c>
      <c r="I38" s="25"/>
      <c r="J38" s="25"/>
      <c r="K38" s="25">
        <v>0.01</v>
      </c>
      <c r="L38" s="25"/>
      <c r="M38" s="25"/>
      <c r="N38" s="25" t="s">
        <v>502</v>
      </c>
      <c r="O38" s="25"/>
      <c r="P38" s="198"/>
      <c r="Q38" s="27">
        <v>0.02</v>
      </c>
      <c r="R38" s="25" t="s">
        <v>502</v>
      </c>
      <c r="S38" s="198">
        <v>0.01</v>
      </c>
      <c r="T38" s="100" t="s">
        <v>25</v>
      </c>
    </row>
    <row r="39" spans="1:20" ht="27" customHeight="1" thickBot="1" x14ac:dyDescent="0.25">
      <c r="A39" s="169">
        <v>31</v>
      </c>
      <c r="B39" s="771" t="s">
        <v>480</v>
      </c>
      <c r="C39" s="772"/>
      <c r="D39" s="298" t="s">
        <v>531</v>
      </c>
      <c r="E39" s="27"/>
      <c r="F39" s="25"/>
      <c r="G39" s="205"/>
      <c r="H39" s="70"/>
      <c r="I39" s="25"/>
      <c r="J39" s="25"/>
      <c r="K39" s="25" t="s">
        <v>521</v>
      </c>
      <c r="L39" s="25"/>
      <c r="M39" s="25"/>
      <c r="N39" s="25"/>
      <c r="O39" s="25"/>
      <c r="P39" s="198"/>
      <c r="Q39" s="53" t="s">
        <v>521</v>
      </c>
      <c r="R39" s="70" t="s">
        <v>521</v>
      </c>
      <c r="S39" s="206" t="s">
        <v>521</v>
      </c>
      <c r="T39" s="347" t="s">
        <v>73</v>
      </c>
    </row>
    <row r="40" spans="1:20" ht="14.25" customHeight="1" thickBot="1" x14ac:dyDescent="0.25">
      <c r="A40" s="587" t="s">
        <v>689</v>
      </c>
      <c r="B40" s="588"/>
      <c r="C40" s="588"/>
      <c r="D40" s="589"/>
      <c r="E40" s="111">
        <v>2</v>
      </c>
      <c r="F40" s="112">
        <v>2</v>
      </c>
      <c r="G40" s="112">
        <v>2</v>
      </c>
      <c r="H40" s="112">
        <v>2</v>
      </c>
      <c r="I40" s="112">
        <v>2</v>
      </c>
      <c r="J40" s="112">
        <v>2</v>
      </c>
      <c r="K40" s="112">
        <v>2</v>
      </c>
      <c r="L40" s="339">
        <v>2</v>
      </c>
      <c r="M40" s="339">
        <v>2</v>
      </c>
      <c r="N40" s="339">
        <v>2</v>
      </c>
      <c r="O40" s="336">
        <v>2</v>
      </c>
      <c r="P40" s="560">
        <v>2</v>
      </c>
      <c r="Q40" s="2"/>
      <c r="R40" s="220"/>
      <c r="S40" s="220"/>
      <c r="T40" s="113"/>
    </row>
    <row r="41" spans="1:20" ht="10.5" customHeight="1" x14ac:dyDescent="0.2">
      <c r="A41" s="77" t="s">
        <v>307</v>
      </c>
      <c r="B41" s="114"/>
      <c r="C41" s="114"/>
      <c r="D41" s="114"/>
      <c r="E41" s="86"/>
      <c r="F41" s="86"/>
      <c r="G41" s="86"/>
      <c r="H41" s="86"/>
      <c r="I41" s="86"/>
      <c r="J41" s="86"/>
      <c r="K41" s="114"/>
      <c r="L41" s="114"/>
      <c r="M41" s="114"/>
      <c r="N41" s="114"/>
      <c r="O41" s="114"/>
      <c r="P41" s="86"/>
      <c r="Q41" s="86"/>
      <c r="R41" s="86"/>
      <c r="S41" s="86"/>
      <c r="T41" s="86"/>
    </row>
    <row r="42" spans="1:20" ht="10.5" customHeight="1" x14ac:dyDescent="0.2">
      <c r="A42" s="115" t="s">
        <v>308</v>
      </c>
    </row>
    <row r="43" spans="1:20" ht="10.5" customHeight="1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spans="1:20" ht="10.199999999999999" customHeight="1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</sheetData>
  <mergeCells count="50">
    <mergeCell ref="A40:D40"/>
    <mergeCell ref="B34:C34"/>
    <mergeCell ref="B35:C35"/>
    <mergeCell ref="B36:C36"/>
    <mergeCell ref="B28:C28"/>
    <mergeCell ref="B38:C38"/>
    <mergeCell ref="B39:C39"/>
    <mergeCell ref="B37:C37"/>
    <mergeCell ref="B23:C23"/>
    <mergeCell ref="B24:C24"/>
    <mergeCell ref="T28:T29"/>
    <mergeCell ref="B26:C26"/>
    <mergeCell ref="B25:C25"/>
    <mergeCell ref="B29:C29"/>
    <mergeCell ref="T33:T35"/>
    <mergeCell ref="B33:C33"/>
    <mergeCell ref="B32:C32"/>
    <mergeCell ref="B27:C27"/>
    <mergeCell ref="T30:T31"/>
    <mergeCell ref="B30:C30"/>
    <mergeCell ref="B31:C31"/>
    <mergeCell ref="F3:H3"/>
    <mergeCell ref="F4:H4"/>
    <mergeCell ref="B20:C20"/>
    <mergeCell ref="B21:C21"/>
    <mergeCell ref="B22:C22"/>
    <mergeCell ref="A4:B4"/>
    <mergeCell ref="B14:C14"/>
    <mergeCell ref="A6:B11"/>
    <mergeCell ref="C10:D10"/>
    <mergeCell ref="B16:C16"/>
    <mergeCell ref="C8:D8"/>
    <mergeCell ref="C11:D11"/>
    <mergeCell ref="B19:C19"/>
    <mergeCell ref="B13:C13"/>
    <mergeCell ref="C6:D6"/>
    <mergeCell ref="C7:D7"/>
    <mergeCell ref="T21:T22"/>
    <mergeCell ref="T16:T18"/>
    <mergeCell ref="R6:R9"/>
    <mergeCell ref="T19:T20"/>
    <mergeCell ref="S6:S9"/>
    <mergeCell ref="T13:T15"/>
    <mergeCell ref="T6:T11"/>
    <mergeCell ref="Q6:Q9"/>
    <mergeCell ref="C9:D9"/>
    <mergeCell ref="B15:C15"/>
    <mergeCell ref="A12:C12"/>
    <mergeCell ref="B18:C18"/>
    <mergeCell ref="B17:C17"/>
  </mergeCells>
  <phoneticPr fontId="2"/>
  <pageMargins left="0.78740157480314965" right="0.78740157480314965" top="0.78740157480314965" bottom="0.39370078740157483" header="0" footer="0"/>
  <pageSetup paperSize="9" scale="65" orientation="landscape" r:id="rId1"/>
  <headerFooter alignWithMargins="0"/>
  <rowBreaks count="1" manualBreakCount="1">
    <brk id="4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T68"/>
  <sheetViews>
    <sheetView zoomScale="90" zoomScaleNormal="90" workbookViewId="0">
      <pane xSplit="4" ySplit="8" topLeftCell="E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16" width="9.44140625" style="1" customWidth="1"/>
    <col min="17" max="19" width="9.33203125" style="1" customWidth="1"/>
    <col min="20" max="20" width="13.44140625" style="2" customWidth="1"/>
  </cols>
  <sheetData>
    <row r="1" spans="1:20" ht="14.4" x14ac:dyDescent="0.2">
      <c r="B1" s="121" t="str">
        <f>羽黒川!$B$1</f>
        <v>　　　　　　　　　　　　定　期　水　質　検　査　結　果（令和７年度）</v>
      </c>
      <c r="C1" s="121"/>
      <c r="D1" s="121"/>
      <c r="E1" s="121"/>
      <c r="F1" s="121"/>
      <c r="G1" s="121"/>
      <c r="H1" s="121"/>
      <c r="I1" s="121"/>
      <c r="J1" s="121"/>
      <c r="K1" s="121"/>
      <c r="L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" t="s">
        <v>0</v>
      </c>
      <c r="F3" s="661" t="s">
        <v>1</v>
      </c>
      <c r="G3" s="604"/>
      <c r="H3" s="605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222</v>
      </c>
      <c r="D4" s="2"/>
      <c r="E4" s="7">
        <v>3</v>
      </c>
      <c r="F4" s="662" t="s">
        <v>673</v>
      </c>
      <c r="G4" s="607"/>
      <c r="H4" s="608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597" t="s">
        <v>138</v>
      </c>
      <c r="B6" s="598"/>
      <c r="C6" s="601" t="s">
        <v>5</v>
      </c>
      <c r="D6" s="602"/>
      <c r="E6" s="50">
        <v>45755</v>
      </c>
      <c r="F6" s="8">
        <v>45790</v>
      </c>
      <c r="G6" s="8">
        <v>45811</v>
      </c>
      <c r="H6" s="8">
        <v>45846</v>
      </c>
      <c r="I6" s="8">
        <v>45874</v>
      </c>
      <c r="J6" s="8">
        <v>45902</v>
      </c>
      <c r="K6" s="8">
        <v>45937</v>
      </c>
      <c r="L6" s="8">
        <v>45965</v>
      </c>
      <c r="M6" s="8">
        <v>45993</v>
      </c>
      <c r="N6" s="184">
        <v>46028</v>
      </c>
      <c r="O6" s="8">
        <v>46056</v>
      </c>
      <c r="P6" s="184">
        <v>46084</v>
      </c>
      <c r="Q6" s="769" t="s">
        <v>195</v>
      </c>
      <c r="R6" s="765" t="s">
        <v>196</v>
      </c>
      <c r="S6" s="767" t="s">
        <v>197</v>
      </c>
      <c r="T6" s="576" t="s">
        <v>9</v>
      </c>
    </row>
    <row r="7" spans="1:20" x14ac:dyDescent="0.2">
      <c r="A7" s="599"/>
      <c r="B7" s="600"/>
      <c r="C7" s="585" t="s">
        <v>10</v>
      </c>
      <c r="D7" s="586"/>
      <c r="E7" s="51">
        <v>0.51041666666666663</v>
      </c>
      <c r="F7" s="9">
        <v>0.48055555555555557</v>
      </c>
      <c r="G7" s="9">
        <v>0.4548611111111111</v>
      </c>
      <c r="H7" s="9">
        <v>0.47916666666666669</v>
      </c>
      <c r="I7" s="9">
        <v>0.4513888888888889</v>
      </c>
      <c r="J7" s="9">
        <v>0.45555555555555555</v>
      </c>
      <c r="K7" s="9">
        <v>0.43055555555555558</v>
      </c>
      <c r="L7" s="9">
        <v>0.5</v>
      </c>
      <c r="M7" s="9">
        <v>0.44791666666666669</v>
      </c>
      <c r="N7" s="186">
        <v>0.45833333333333331</v>
      </c>
      <c r="O7" s="9">
        <v>0.4513888888888889</v>
      </c>
      <c r="P7" s="186">
        <v>0.4548611111111111</v>
      </c>
      <c r="Q7" s="770"/>
      <c r="R7" s="766"/>
      <c r="S7" s="768"/>
      <c r="T7" s="577"/>
    </row>
    <row r="8" spans="1:20" x14ac:dyDescent="0.2">
      <c r="A8" s="599"/>
      <c r="B8" s="600"/>
      <c r="C8" s="585" t="s">
        <v>11</v>
      </c>
      <c r="D8" s="586"/>
      <c r="E8" s="51" t="s">
        <v>705</v>
      </c>
      <c r="F8" s="9" t="s">
        <v>655</v>
      </c>
      <c r="G8" s="9" t="s">
        <v>655</v>
      </c>
      <c r="H8" s="9" t="s">
        <v>654</v>
      </c>
      <c r="I8" s="9" t="s">
        <v>654</v>
      </c>
      <c r="J8" s="9" t="s">
        <v>654</v>
      </c>
      <c r="K8" s="9" t="s">
        <v>655</v>
      </c>
      <c r="L8" s="9" t="s">
        <v>653</v>
      </c>
      <c r="M8" s="9" t="s">
        <v>654</v>
      </c>
      <c r="N8" s="186" t="s">
        <v>656</v>
      </c>
      <c r="O8" s="10" t="s">
        <v>656</v>
      </c>
      <c r="P8" s="186" t="s">
        <v>654</v>
      </c>
      <c r="Q8" s="770"/>
      <c r="R8" s="766"/>
      <c r="S8" s="768"/>
      <c r="T8" s="577"/>
    </row>
    <row r="9" spans="1:20" x14ac:dyDescent="0.2">
      <c r="A9" s="599"/>
      <c r="B9" s="600"/>
      <c r="C9" s="585" t="s">
        <v>12</v>
      </c>
      <c r="D9" s="586"/>
      <c r="E9" s="47" t="s">
        <v>492</v>
      </c>
      <c r="F9" s="10" t="s">
        <v>654</v>
      </c>
      <c r="G9" s="9" t="s">
        <v>655</v>
      </c>
      <c r="H9" s="9" t="s">
        <v>654</v>
      </c>
      <c r="I9" s="9" t="s">
        <v>655</v>
      </c>
      <c r="J9" s="9" t="s">
        <v>654</v>
      </c>
      <c r="K9" s="10" t="s">
        <v>655</v>
      </c>
      <c r="L9" s="9" t="s">
        <v>654</v>
      </c>
      <c r="M9" s="9" t="s">
        <v>654</v>
      </c>
      <c r="N9" s="9" t="s">
        <v>656</v>
      </c>
      <c r="O9" s="10" t="s">
        <v>655</v>
      </c>
      <c r="P9" s="187" t="s">
        <v>653</v>
      </c>
      <c r="Q9" s="770"/>
      <c r="R9" s="766"/>
      <c r="S9" s="768"/>
      <c r="T9" s="577"/>
    </row>
    <row r="10" spans="1:20" x14ac:dyDescent="0.2">
      <c r="A10" s="599"/>
      <c r="B10" s="600"/>
      <c r="C10" s="585" t="s">
        <v>13</v>
      </c>
      <c r="D10" s="586"/>
      <c r="E10" s="12">
        <v>14.9</v>
      </c>
      <c r="F10" s="11">
        <v>21.5</v>
      </c>
      <c r="G10" s="11">
        <v>20</v>
      </c>
      <c r="H10" s="11">
        <v>33.5</v>
      </c>
      <c r="I10" s="11">
        <v>30.2</v>
      </c>
      <c r="J10" s="11">
        <v>30.4</v>
      </c>
      <c r="K10" s="11">
        <v>19.2</v>
      </c>
      <c r="L10" s="11">
        <v>12</v>
      </c>
      <c r="M10" s="11">
        <v>7.7</v>
      </c>
      <c r="N10" s="188">
        <v>0.5</v>
      </c>
      <c r="O10" s="11">
        <v>1.2</v>
      </c>
      <c r="P10" s="188">
        <v>3.9</v>
      </c>
      <c r="Q10" s="12">
        <f>MAXA(E10:P10)</f>
        <v>33.5</v>
      </c>
      <c r="R10" s="188">
        <f>MINA(E10:P10)</f>
        <v>0.5</v>
      </c>
      <c r="S10" s="195">
        <f>AVERAGEA(E10:P10)</f>
        <v>16.249999999999996</v>
      </c>
      <c r="T10" s="577"/>
    </row>
    <row r="11" spans="1:20" x14ac:dyDescent="0.2">
      <c r="A11" s="599"/>
      <c r="B11" s="600"/>
      <c r="C11" s="585" t="s">
        <v>14</v>
      </c>
      <c r="D11" s="586"/>
      <c r="E11" s="12">
        <v>5.8</v>
      </c>
      <c r="F11" s="11">
        <v>10</v>
      </c>
      <c r="G11" s="11">
        <v>13.1</v>
      </c>
      <c r="H11" s="11">
        <v>20.2</v>
      </c>
      <c r="I11" s="11">
        <v>19.899999999999999</v>
      </c>
      <c r="J11" s="11">
        <v>19.100000000000001</v>
      </c>
      <c r="K11" s="11">
        <v>17.7</v>
      </c>
      <c r="L11" s="11">
        <v>13.1</v>
      </c>
      <c r="M11" s="11">
        <v>9.3000000000000007</v>
      </c>
      <c r="N11" s="188">
        <v>5.4</v>
      </c>
      <c r="O11" s="11">
        <v>3.9</v>
      </c>
      <c r="P11" s="188">
        <v>4.5</v>
      </c>
      <c r="Q11" s="12">
        <f>MAXA(E11:P11)</f>
        <v>20.2</v>
      </c>
      <c r="R11" s="188">
        <f>MINA(E11:P11)</f>
        <v>3.9</v>
      </c>
      <c r="S11" s="195">
        <f>AVERAGEA(E11:P11)</f>
        <v>11.833333333333334</v>
      </c>
      <c r="T11" s="577"/>
    </row>
    <row r="12" spans="1:20" ht="13.8" thickBot="1" x14ac:dyDescent="0.25">
      <c r="A12" s="657"/>
      <c r="B12" s="658"/>
      <c r="C12" s="659" t="s">
        <v>677</v>
      </c>
      <c r="D12" s="660"/>
      <c r="E12" s="53">
        <v>0.44</v>
      </c>
      <c r="F12" s="70">
        <v>0.44</v>
      </c>
      <c r="G12" s="70">
        <v>0.36</v>
      </c>
      <c r="H12" s="70">
        <v>0.48</v>
      </c>
      <c r="I12" s="70">
        <v>0.32</v>
      </c>
      <c r="J12" s="70">
        <v>0.48</v>
      </c>
      <c r="K12" s="70">
        <v>0.42</v>
      </c>
      <c r="L12" s="70">
        <v>0.46</v>
      </c>
      <c r="M12" s="70">
        <v>0.38</v>
      </c>
      <c r="N12" s="189">
        <v>0.44</v>
      </c>
      <c r="O12" s="70">
        <v>0.48</v>
      </c>
      <c r="P12" s="189">
        <v>0.44</v>
      </c>
      <c r="Q12" s="53">
        <f>MAXA(E12:P12)</f>
        <v>0.48</v>
      </c>
      <c r="R12" s="189">
        <f>MINA(E12:P12)</f>
        <v>0.32</v>
      </c>
      <c r="S12" s="206">
        <f>AVERAGEA(E12:P12)</f>
        <v>0.42833333333333329</v>
      </c>
      <c r="T12" s="578"/>
    </row>
    <row r="13" spans="1:20" x14ac:dyDescent="0.2">
      <c r="A13" s="592" t="s">
        <v>15</v>
      </c>
      <c r="B13" s="593"/>
      <c r="C13" s="593"/>
      <c r="D13" s="14" t="s">
        <v>145</v>
      </c>
      <c r="E13" s="299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300"/>
      <c r="Q13" s="651"/>
      <c r="R13" s="593"/>
      <c r="S13" s="652"/>
      <c r="T13" s="15"/>
    </row>
    <row r="14" spans="1:20" x14ac:dyDescent="0.2">
      <c r="A14" s="16">
        <v>1</v>
      </c>
      <c r="B14" s="570" t="s">
        <v>17</v>
      </c>
      <c r="C14" s="571"/>
      <c r="D14" s="56" t="s">
        <v>146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190">
        <v>0</v>
      </c>
      <c r="Q14" s="21">
        <v>0</v>
      </c>
      <c r="R14" s="20">
        <v>0</v>
      </c>
      <c r="S14" s="196">
        <v>0</v>
      </c>
      <c r="T14" s="567" t="s">
        <v>19</v>
      </c>
    </row>
    <row r="15" spans="1:20" x14ac:dyDescent="0.2">
      <c r="A15" s="16">
        <v>2</v>
      </c>
      <c r="B15" s="570" t="s">
        <v>20</v>
      </c>
      <c r="C15" s="571"/>
      <c r="D15" s="57" t="s">
        <v>147</v>
      </c>
      <c r="E15" s="23" t="s">
        <v>497</v>
      </c>
      <c r="F15" s="10" t="s">
        <v>540</v>
      </c>
      <c r="G15" s="10" t="s">
        <v>540</v>
      </c>
      <c r="H15" s="24" t="s">
        <v>540</v>
      </c>
      <c r="I15" s="10" t="s">
        <v>540</v>
      </c>
      <c r="J15" s="10" t="s">
        <v>540</v>
      </c>
      <c r="K15" s="20" t="s">
        <v>540</v>
      </c>
      <c r="L15" s="20" t="s">
        <v>540</v>
      </c>
      <c r="M15" s="20" t="s">
        <v>540</v>
      </c>
      <c r="N15" s="20" t="s">
        <v>540</v>
      </c>
      <c r="O15" s="20" t="s">
        <v>540</v>
      </c>
      <c r="P15" s="190" t="s">
        <v>540</v>
      </c>
      <c r="Q15" s="21" t="s">
        <v>22</v>
      </c>
      <c r="R15" s="20" t="s">
        <v>22</v>
      </c>
      <c r="S15" s="196" t="s">
        <v>22</v>
      </c>
      <c r="T15" s="569"/>
    </row>
    <row r="16" spans="1:20" x14ac:dyDescent="0.2">
      <c r="A16" s="16">
        <v>3</v>
      </c>
      <c r="B16" s="570" t="s">
        <v>23</v>
      </c>
      <c r="C16" s="571"/>
      <c r="D16" s="56" t="s">
        <v>200</v>
      </c>
      <c r="E16" s="23"/>
      <c r="F16" s="24"/>
      <c r="G16" s="24"/>
      <c r="H16" s="24" t="s">
        <v>140</v>
      </c>
      <c r="I16" s="24"/>
      <c r="J16" s="24"/>
      <c r="K16" s="160"/>
      <c r="L16" s="160"/>
      <c r="M16" s="160"/>
      <c r="N16" s="160"/>
      <c r="O16" s="160"/>
      <c r="P16" s="192"/>
      <c r="Q16" s="28" t="s">
        <v>140</v>
      </c>
      <c r="R16" s="160" t="s">
        <v>140</v>
      </c>
      <c r="S16" s="199" t="s">
        <v>140</v>
      </c>
      <c r="T16" s="567" t="s">
        <v>25</v>
      </c>
    </row>
    <row r="17" spans="1:20" x14ac:dyDescent="0.2">
      <c r="A17" s="16">
        <v>4</v>
      </c>
      <c r="B17" s="570" t="s">
        <v>26</v>
      </c>
      <c r="C17" s="571"/>
      <c r="D17" s="56" t="s">
        <v>201</v>
      </c>
      <c r="E17" s="23"/>
      <c r="F17" s="24"/>
      <c r="G17" s="24"/>
      <c r="H17" s="181" t="s">
        <v>101</v>
      </c>
      <c r="I17" s="24"/>
      <c r="J17" s="24"/>
      <c r="K17" s="181"/>
      <c r="L17" s="181"/>
      <c r="M17" s="181"/>
      <c r="N17" s="181"/>
      <c r="O17" s="181"/>
      <c r="P17" s="213"/>
      <c r="Q17" s="26" t="s">
        <v>101</v>
      </c>
      <c r="R17" s="181" t="s">
        <v>101</v>
      </c>
      <c r="S17" s="231" t="s">
        <v>101</v>
      </c>
      <c r="T17" s="568"/>
    </row>
    <row r="18" spans="1:20" x14ac:dyDescent="0.2">
      <c r="A18" s="16">
        <v>5</v>
      </c>
      <c r="B18" s="570" t="s">
        <v>28</v>
      </c>
      <c r="C18" s="571"/>
      <c r="D18" s="56" t="s">
        <v>148</v>
      </c>
      <c r="E18" s="23"/>
      <c r="F18" s="24"/>
      <c r="G18" s="24"/>
      <c r="H18" s="24" t="s">
        <v>141</v>
      </c>
      <c r="I18" s="24"/>
      <c r="J18" s="24"/>
      <c r="K18" s="24"/>
      <c r="L18" s="24"/>
      <c r="M18" s="24"/>
      <c r="N18" s="24"/>
      <c r="O18" s="24"/>
      <c r="P18" s="191"/>
      <c r="Q18" s="23" t="s">
        <v>141</v>
      </c>
      <c r="R18" s="24" t="s">
        <v>141</v>
      </c>
      <c r="S18" s="197" t="s">
        <v>141</v>
      </c>
      <c r="T18" s="568"/>
    </row>
    <row r="19" spans="1:20" x14ac:dyDescent="0.2">
      <c r="A19" s="16">
        <v>6</v>
      </c>
      <c r="B19" s="570" t="s">
        <v>29</v>
      </c>
      <c r="C19" s="571"/>
      <c r="D19" s="56" t="s">
        <v>148</v>
      </c>
      <c r="E19" s="23"/>
      <c r="F19" s="24"/>
      <c r="G19" s="24"/>
      <c r="H19" s="24" t="s">
        <v>141</v>
      </c>
      <c r="I19" s="24"/>
      <c r="J19" s="24"/>
      <c r="K19" s="24"/>
      <c r="L19" s="24"/>
      <c r="M19" s="24"/>
      <c r="N19" s="24"/>
      <c r="O19" s="24"/>
      <c r="P19" s="191"/>
      <c r="Q19" s="23" t="s">
        <v>141</v>
      </c>
      <c r="R19" s="24" t="s">
        <v>141</v>
      </c>
      <c r="S19" s="197" t="s">
        <v>141</v>
      </c>
      <c r="T19" s="568"/>
    </row>
    <row r="20" spans="1:20" x14ac:dyDescent="0.2">
      <c r="A20" s="16">
        <v>7</v>
      </c>
      <c r="B20" s="570" t="s">
        <v>31</v>
      </c>
      <c r="C20" s="571"/>
      <c r="D20" s="56" t="s">
        <v>148</v>
      </c>
      <c r="E20" s="23"/>
      <c r="F20" s="24"/>
      <c r="G20" s="24"/>
      <c r="H20" s="24" t="s">
        <v>141</v>
      </c>
      <c r="I20" s="24"/>
      <c r="J20" s="24"/>
      <c r="K20" s="24"/>
      <c r="L20" s="24"/>
      <c r="M20" s="24"/>
      <c r="N20" s="24"/>
      <c r="O20" s="24"/>
      <c r="P20" s="191"/>
      <c r="Q20" s="23" t="s">
        <v>141</v>
      </c>
      <c r="R20" s="24" t="s">
        <v>141</v>
      </c>
      <c r="S20" s="197" t="s">
        <v>141</v>
      </c>
      <c r="T20" s="568"/>
    </row>
    <row r="21" spans="1:20" x14ac:dyDescent="0.2">
      <c r="A21" s="16">
        <v>8</v>
      </c>
      <c r="B21" s="570" t="s">
        <v>33</v>
      </c>
      <c r="C21" s="571"/>
      <c r="D21" s="56" t="s">
        <v>167</v>
      </c>
      <c r="E21" s="23"/>
      <c r="F21" s="24"/>
      <c r="G21" s="24"/>
      <c r="H21" s="24" t="s">
        <v>141</v>
      </c>
      <c r="I21" s="24"/>
      <c r="J21" s="24"/>
      <c r="K21" s="24"/>
      <c r="L21" s="24"/>
      <c r="M21" s="24"/>
      <c r="N21" s="24"/>
      <c r="O21" s="24"/>
      <c r="P21" s="191"/>
      <c r="Q21" s="23" t="s">
        <v>141</v>
      </c>
      <c r="R21" s="24" t="s">
        <v>141</v>
      </c>
      <c r="S21" s="197" t="s">
        <v>141</v>
      </c>
      <c r="T21" s="569"/>
    </row>
    <row r="22" spans="1:20" x14ac:dyDescent="0.2">
      <c r="A22" s="16">
        <v>9</v>
      </c>
      <c r="B22" s="609" t="s">
        <v>347</v>
      </c>
      <c r="C22" s="610"/>
      <c r="D22" s="56" t="s">
        <v>155</v>
      </c>
      <c r="E22" s="23" t="s">
        <v>198</v>
      </c>
      <c r="F22" s="24"/>
      <c r="G22" s="24"/>
      <c r="H22" s="24" t="s">
        <v>198</v>
      </c>
      <c r="I22" s="24"/>
      <c r="J22" s="24"/>
      <c r="K22" s="24" t="s">
        <v>198</v>
      </c>
      <c r="L22" s="24"/>
      <c r="M22" s="24"/>
      <c r="N22" s="24" t="s">
        <v>198</v>
      </c>
      <c r="O22" s="24"/>
      <c r="P22" s="191"/>
      <c r="Q22" s="23" t="s">
        <v>198</v>
      </c>
      <c r="R22" s="24" t="s">
        <v>198</v>
      </c>
      <c r="S22" s="197" t="s">
        <v>198</v>
      </c>
      <c r="T22" s="567" t="s">
        <v>39</v>
      </c>
    </row>
    <row r="23" spans="1:20" x14ac:dyDescent="0.2">
      <c r="A23" s="16">
        <v>10</v>
      </c>
      <c r="B23" s="570" t="s">
        <v>34</v>
      </c>
      <c r="C23" s="571"/>
      <c r="D23" s="56" t="s">
        <v>148</v>
      </c>
      <c r="E23" s="23" t="s">
        <v>141</v>
      </c>
      <c r="F23" s="24"/>
      <c r="G23" s="24"/>
      <c r="H23" s="24" t="s">
        <v>141</v>
      </c>
      <c r="I23" s="24"/>
      <c r="J23" s="24"/>
      <c r="K23" s="24" t="s">
        <v>141</v>
      </c>
      <c r="L23" s="24"/>
      <c r="M23" s="24"/>
      <c r="N23" s="24" t="s">
        <v>141</v>
      </c>
      <c r="O23" s="24"/>
      <c r="P23" s="191"/>
      <c r="Q23" s="23" t="s">
        <v>141</v>
      </c>
      <c r="R23" s="24" t="s">
        <v>141</v>
      </c>
      <c r="S23" s="197" t="s">
        <v>141</v>
      </c>
      <c r="T23" s="568"/>
    </row>
    <row r="24" spans="1:20" x14ac:dyDescent="0.2">
      <c r="A24" s="16">
        <v>11</v>
      </c>
      <c r="B24" s="570" t="s">
        <v>37</v>
      </c>
      <c r="C24" s="571"/>
      <c r="D24" s="56" t="s">
        <v>149</v>
      </c>
      <c r="E24" s="12">
        <v>0.2</v>
      </c>
      <c r="F24" s="24"/>
      <c r="G24" s="24"/>
      <c r="H24" s="11" t="s">
        <v>491</v>
      </c>
      <c r="I24" s="24"/>
      <c r="J24" s="24"/>
      <c r="K24" s="11">
        <v>0.2</v>
      </c>
      <c r="L24" s="11"/>
      <c r="M24" s="11"/>
      <c r="N24" s="11">
        <v>0.2</v>
      </c>
      <c r="O24" s="11"/>
      <c r="P24" s="188"/>
      <c r="Q24" s="12">
        <v>0.2</v>
      </c>
      <c r="R24" s="11" t="s">
        <v>491</v>
      </c>
      <c r="S24" s="195">
        <v>0.2</v>
      </c>
      <c r="T24" s="568"/>
    </row>
    <row r="25" spans="1:20" x14ac:dyDescent="0.2">
      <c r="A25" s="16">
        <v>12</v>
      </c>
      <c r="B25" s="570" t="s">
        <v>40</v>
      </c>
      <c r="C25" s="571"/>
      <c r="D25" s="56" t="s">
        <v>202</v>
      </c>
      <c r="E25" s="23"/>
      <c r="F25" s="24"/>
      <c r="G25" s="24"/>
      <c r="H25" s="25" t="s">
        <v>501</v>
      </c>
      <c r="I25" s="24"/>
      <c r="J25" s="24"/>
      <c r="K25" s="25"/>
      <c r="L25" s="25"/>
      <c r="M25" s="25"/>
      <c r="N25" s="25"/>
      <c r="O25" s="25"/>
      <c r="P25" s="205"/>
      <c r="Q25" s="27" t="s">
        <v>501</v>
      </c>
      <c r="R25" s="25" t="s">
        <v>501</v>
      </c>
      <c r="S25" s="198" t="s">
        <v>501</v>
      </c>
      <c r="T25" s="568"/>
    </row>
    <row r="26" spans="1:20" x14ac:dyDescent="0.2">
      <c r="A26" s="16">
        <v>13</v>
      </c>
      <c r="B26" s="570" t="s">
        <v>41</v>
      </c>
      <c r="C26" s="571"/>
      <c r="D26" s="56" t="s">
        <v>203</v>
      </c>
      <c r="E26" s="23"/>
      <c r="F26" s="24"/>
      <c r="G26" s="24"/>
      <c r="H26" s="11" t="s">
        <v>502</v>
      </c>
      <c r="I26" s="24"/>
      <c r="J26" s="24"/>
      <c r="K26" s="25"/>
      <c r="L26" s="25"/>
      <c r="M26" s="25"/>
      <c r="N26" s="25"/>
      <c r="O26" s="25"/>
      <c r="P26" s="205"/>
      <c r="Q26" s="27" t="s">
        <v>502</v>
      </c>
      <c r="R26" s="25" t="s">
        <v>502</v>
      </c>
      <c r="S26" s="198" t="s">
        <v>502</v>
      </c>
      <c r="T26" s="569"/>
    </row>
    <row r="27" spans="1:20" x14ac:dyDescent="0.2">
      <c r="A27" s="16">
        <v>14</v>
      </c>
      <c r="B27" s="570" t="s">
        <v>42</v>
      </c>
      <c r="C27" s="571"/>
      <c r="D27" s="56" t="s">
        <v>204</v>
      </c>
      <c r="E27" s="23"/>
      <c r="F27" s="24"/>
      <c r="G27" s="24"/>
      <c r="H27" s="160" t="s">
        <v>100</v>
      </c>
      <c r="I27" s="24"/>
      <c r="J27" s="24"/>
      <c r="K27" s="160"/>
      <c r="L27" s="160"/>
      <c r="M27" s="160"/>
      <c r="N27" s="160"/>
      <c r="O27" s="160"/>
      <c r="P27" s="192"/>
      <c r="Q27" s="28" t="s">
        <v>100</v>
      </c>
      <c r="R27" s="160" t="s">
        <v>100</v>
      </c>
      <c r="S27" s="199" t="s">
        <v>100</v>
      </c>
      <c r="T27" s="567" t="s">
        <v>44</v>
      </c>
    </row>
    <row r="28" spans="1:20" x14ac:dyDescent="0.2">
      <c r="A28" s="16">
        <v>15</v>
      </c>
      <c r="B28" s="570" t="s">
        <v>235</v>
      </c>
      <c r="C28" s="571"/>
      <c r="D28" s="56" t="s">
        <v>167</v>
      </c>
      <c r="E28" s="23"/>
      <c r="F28" s="24"/>
      <c r="G28" s="24"/>
      <c r="H28" s="24" t="s">
        <v>80</v>
      </c>
      <c r="I28" s="24"/>
      <c r="J28" s="24"/>
      <c r="K28" s="24"/>
      <c r="L28" s="24"/>
      <c r="M28" s="24"/>
      <c r="N28" s="24"/>
      <c r="O28" s="24"/>
      <c r="P28" s="191"/>
      <c r="Q28" s="23" t="s">
        <v>80</v>
      </c>
      <c r="R28" s="24" t="s">
        <v>80</v>
      </c>
      <c r="S28" s="197" t="s">
        <v>80</v>
      </c>
      <c r="T28" s="568"/>
    </row>
    <row r="29" spans="1:20" ht="24" customHeight="1" x14ac:dyDescent="0.2">
      <c r="A29" s="16">
        <v>16</v>
      </c>
      <c r="B29" s="611" t="s">
        <v>352</v>
      </c>
      <c r="C29" s="612"/>
      <c r="D29" s="56" t="s">
        <v>155</v>
      </c>
      <c r="E29" s="23"/>
      <c r="F29" s="24"/>
      <c r="G29" s="24"/>
      <c r="H29" s="24" t="s">
        <v>141</v>
      </c>
      <c r="I29" s="24"/>
      <c r="J29" s="24"/>
      <c r="K29" s="160"/>
      <c r="L29" s="160"/>
      <c r="M29" s="160"/>
      <c r="N29" s="160"/>
      <c r="O29" s="160"/>
      <c r="P29" s="192"/>
      <c r="Q29" s="28" t="s">
        <v>141</v>
      </c>
      <c r="R29" s="160" t="s">
        <v>141</v>
      </c>
      <c r="S29" s="199" t="s">
        <v>141</v>
      </c>
      <c r="T29" s="568"/>
    </row>
    <row r="30" spans="1:20" x14ac:dyDescent="0.2">
      <c r="A30" s="16">
        <v>17</v>
      </c>
      <c r="B30" s="570" t="s">
        <v>236</v>
      </c>
      <c r="C30" s="571"/>
      <c r="D30" s="56" t="s">
        <v>152</v>
      </c>
      <c r="E30" s="23"/>
      <c r="F30" s="24"/>
      <c r="G30" s="24"/>
      <c r="H30" s="24" t="s">
        <v>141</v>
      </c>
      <c r="I30" s="24"/>
      <c r="J30" s="24"/>
      <c r="K30" s="24"/>
      <c r="L30" s="24"/>
      <c r="M30" s="24"/>
      <c r="N30" s="24"/>
      <c r="O30" s="24"/>
      <c r="P30" s="191"/>
      <c r="Q30" s="28" t="s">
        <v>141</v>
      </c>
      <c r="R30" s="160" t="s">
        <v>141</v>
      </c>
      <c r="S30" s="199" t="s">
        <v>141</v>
      </c>
      <c r="T30" s="568"/>
    </row>
    <row r="31" spans="1:20" x14ac:dyDescent="0.2">
      <c r="A31" s="16">
        <v>18</v>
      </c>
      <c r="B31" s="570" t="s">
        <v>237</v>
      </c>
      <c r="C31" s="571"/>
      <c r="D31" s="56" t="s">
        <v>148</v>
      </c>
      <c r="E31" s="23"/>
      <c r="F31" s="24"/>
      <c r="G31" s="24"/>
      <c r="H31" s="24" t="s">
        <v>141</v>
      </c>
      <c r="I31" s="24"/>
      <c r="J31" s="24"/>
      <c r="K31" s="24"/>
      <c r="L31" s="24"/>
      <c r="M31" s="24"/>
      <c r="N31" s="24"/>
      <c r="O31" s="24"/>
      <c r="P31" s="191"/>
      <c r="Q31" s="28" t="s">
        <v>141</v>
      </c>
      <c r="R31" s="160" t="s">
        <v>141</v>
      </c>
      <c r="S31" s="199" t="s">
        <v>141</v>
      </c>
      <c r="T31" s="568"/>
    </row>
    <row r="32" spans="1:20" x14ac:dyDescent="0.2">
      <c r="A32" s="16">
        <v>19</v>
      </c>
      <c r="B32" s="570" t="s">
        <v>238</v>
      </c>
      <c r="C32" s="571"/>
      <c r="D32" s="56" t="s">
        <v>148</v>
      </c>
      <c r="E32" s="23"/>
      <c r="F32" s="24"/>
      <c r="G32" s="24"/>
      <c r="H32" s="24" t="s">
        <v>141</v>
      </c>
      <c r="I32" s="24"/>
      <c r="J32" s="24"/>
      <c r="K32" s="24"/>
      <c r="L32" s="24"/>
      <c r="M32" s="24"/>
      <c r="N32" s="24"/>
      <c r="O32" s="24"/>
      <c r="P32" s="191"/>
      <c r="Q32" s="28" t="s">
        <v>141</v>
      </c>
      <c r="R32" s="160" t="s">
        <v>141</v>
      </c>
      <c r="S32" s="199" t="s">
        <v>141</v>
      </c>
      <c r="T32" s="568"/>
    </row>
    <row r="33" spans="1:20" x14ac:dyDescent="0.2">
      <c r="A33" s="16">
        <v>20</v>
      </c>
      <c r="B33" s="570" t="s">
        <v>239</v>
      </c>
      <c r="C33" s="571"/>
      <c r="D33" s="56" t="s">
        <v>148</v>
      </c>
      <c r="E33" s="23"/>
      <c r="F33" s="24"/>
      <c r="G33" s="24"/>
      <c r="H33" s="24" t="s">
        <v>141</v>
      </c>
      <c r="I33" s="24"/>
      <c r="J33" s="24"/>
      <c r="K33" s="24"/>
      <c r="L33" s="24"/>
      <c r="M33" s="24"/>
      <c r="N33" s="24"/>
      <c r="O33" s="24"/>
      <c r="P33" s="191"/>
      <c r="Q33" s="28" t="s">
        <v>141</v>
      </c>
      <c r="R33" s="160" t="s">
        <v>141</v>
      </c>
      <c r="S33" s="199" t="s">
        <v>141</v>
      </c>
      <c r="T33" s="569"/>
    </row>
    <row r="34" spans="1:20" x14ac:dyDescent="0.2">
      <c r="A34" s="16">
        <v>21</v>
      </c>
      <c r="B34" s="570" t="s">
        <v>51</v>
      </c>
      <c r="C34" s="571"/>
      <c r="D34" s="56" t="s">
        <v>150</v>
      </c>
      <c r="E34" s="23" t="s">
        <v>151</v>
      </c>
      <c r="F34" s="24"/>
      <c r="G34" s="24"/>
      <c r="H34" s="182" t="s">
        <v>151</v>
      </c>
      <c r="I34" s="24"/>
      <c r="J34" s="24"/>
      <c r="K34" s="25" t="s">
        <v>151</v>
      </c>
      <c r="L34" s="25"/>
      <c r="M34" s="25"/>
      <c r="N34" s="25" t="s">
        <v>151</v>
      </c>
      <c r="O34" s="25"/>
      <c r="P34" s="205"/>
      <c r="Q34" s="27" t="s">
        <v>151</v>
      </c>
      <c r="R34" s="25" t="s">
        <v>151</v>
      </c>
      <c r="S34" s="198" t="s">
        <v>151</v>
      </c>
      <c r="T34" s="567" t="s">
        <v>36</v>
      </c>
    </row>
    <row r="35" spans="1:20" x14ac:dyDescent="0.2">
      <c r="A35" s="16">
        <v>22</v>
      </c>
      <c r="B35" s="570" t="s">
        <v>53</v>
      </c>
      <c r="C35" s="571"/>
      <c r="D35" s="56" t="s">
        <v>152</v>
      </c>
      <c r="E35" s="23" t="s">
        <v>124</v>
      </c>
      <c r="F35" s="24"/>
      <c r="G35" s="24"/>
      <c r="H35" s="24" t="s">
        <v>124</v>
      </c>
      <c r="I35" s="24"/>
      <c r="J35" s="24"/>
      <c r="K35" s="24" t="s">
        <v>124</v>
      </c>
      <c r="L35" s="24"/>
      <c r="M35" s="24"/>
      <c r="N35" s="24" t="s">
        <v>124</v>
      </c>
      <c r="O35" s="24"/>
      <c r="P35" s="191"/>
      <c r="Q35" s="23" t="s">
        <v>124</v>
      </c>
      <c r="R35" s="24" t="s">
        <v>124</v>
      </c>
      <c r="S35" s="197" t="s">
        <v>124</v>
      </c>
      <c r="T35" s="568"/>
    </row>
    <row r="36" spans="1:20" x14ac:dyDescent="0.2">
      <c r="A36" s="16">
        <v>23</v>
      </c>
      <c r="B36" s="570" t="s">
        <v>240</v>
      </c>
      <c r="C36" s="571"/>
      <c r="D36" s="56" t="s">
        <v>154</v>
      </c>
      <c r="E36" s="23">
        <v>6.0000000000000001E-3</v>
      </c>
      <c r="F36" s="160"/>
      <c r="G36" s="24"/>
      <c r="H36" s="24">
        <v>0.02</v>
      </c>
      <c r="I36" s="24"/>
      <c r="J36" s="24"/>
      <c r="K36" s="191">
        <v>2.1999999999999999E-2</v>
      </c>
      <c r="L36" s="192"/>
      <c r="M36" s="160"/>
      <c r="N36" s="24">
        <v>7.0000000000000001E-3</v>
      </c>
      <c r="O36" s="24"/>
      <c r="P36" s="160"/>
      <c r="Q36" s="23">
        <v>2.1999999999999999E-2</v>
      </c>
      <c r="R36" s="24">
        <v>6.0000000000000001E-3</v>
      </c>
      <c r="S36" s="197">
        <v>1.4E-2</v>
      </c>
      <c r="T36" s="568"/>
    </row>
    <row r="37" spans="1:20" x14ac:dyDescent="0.2">
      <c r="A37" s="16">
        <v>24</v>
      </c>
      <c r="B37" s="570" t="s">
        <v>57</v>
      </c>
      <c r="C37" s="571"/>
      <c r="D37" s="56" t="s">
        <v>160</v>
      </c>
      <c r="E37" s="23">
        <v>5.0000000000000001E-3</v>
      </c>
      <c r="F37" s="24"/>
      <c r="G37" s="24"/>
      <c r="H37" s="24">
        <v>0.01</v>
      </c>
      <c r="I37" s="24"/>
      <c r="J37" s="24"/>
      <c r="K37" s="24">
        <v>5.0000000000000001E-3</v>
      </c>
      <c r="L37" s="24"/>
      <c r="M37" s="24"/>
      <c r="N37" s="24">
        <v>4.0000000000000001E-3</v>
      </c>
      <c r="O37" s="24"/>
      <c r="P37" s="191"/>
      <c r="Q37" s="23">
        <v>0.01</v>
      </c>
      <c r="R37" s="24">
        <v>4.0000000000000001E-3</v>
      </c>
      <c r="S37" s="197">
        <v>6.0000000000000001E-3</v>
      </c>
      <c r="T37" s="568"/>
    </row>
    <row r="38" spans="1:20" x14ac:dyDescent="0.2">
      <c r="A38" s="16">
        <v>25</v>
      </c>
      <c r="B38" s="570" t="s">
        <v>241</v>
      </c>
      <c r="C38" s="571"/>
      <c r="D38" s="56" t="s">
        <v>157</v>
      </c>
      <c r="E38" s="28" t="s">
        <v>141</v>
      </c>
      <c r="F38" s="24"/>
      <c r="G38" s="24"/>
      <c r="H38" s="160" t="s">
        <v>141</v>
      </c>
      <c r="I38" s="24"/>
      <c r="J38" s="24"/>
      <c r="K38" s="160" t="s">
        <v>141</v>
      </c>
      <c r="L38" s="160"/>
      <c r="M38" s="160"/>
      <c r="N38" s="160" t="s">
        <v>141</v>
      </c>
      <c r="O38" s="160"/>
      <c r="P38" s="192"/>
      <c r="Q38" s="28" t="s">
        <v>141</v>
      </c>
      <c r="R38" s="160" t="s">
        <v>141</v>
      </c>
      <c r="S38" s="199" t="s">
        <v>141</v>
      </c>
      <c r="T38" s="568"/>
    </row>
    <row r="39" spans="1:20" x14ac:dyDescent="0.2">
      <c r="A39" s="16">
        <v>26</v>
      </c>
      <c r="B39" s="570" t="s">
        <v>59</v>
      </c>
      <c r="C39" s="571"/>
      <c r="D39" s="56" t="s">
        <v>148</v>
      </c>
      <c r="E39" s="23" t="s">
        <v>141</v>
      </c>
      <c r="F39" s="24"/>
      <c r="G39" s="24"/>
      <c r="H39" s="20" t="s">
        <v>141</v>
      </c>
      <c r="I39" s="24"/>
      <c r="J39" s="24"/>
      <c r="K39" s="24" t="s">
        <v>141</v>
      </c>
      <c r="L39" s="24"/>
      <c r="M39" s="24"/>
      <c r="N39" s="24" t="s">
        <v>141</v>
      </c>
      <c r="O39" s="24"/>
      <c r="P39" s="191"/>
      <c r="Q39" s="23" t="s">
        <v>141</v>
      </c>
      <c r="R39" s="24" t="s">
        <v>141</v>
      </c>
      <c r="S39" s="197" t="s">
        <v>141</v>
      </c>
      <c r="T39" s="568"/>
    </row>
    <row r="40" spans="1:20" x14ac:dyDescent="0.2">
      <c r="A40" s="16">
        <v>27</v>
      </c>
      <c r="B40" s="570" t="s">
        <v>60</v>
      </c>
      <c r="C40" s="571"/>
      <c r="D40" s="56" t="s">
        <v>157</v>
      </c>
      <c r="E40" s="23">
        <v>8.0000000000000002E-3</v>
      </c>
      <c r="F40" s="24"/>
      <c r="G40" s="24"/>
      <c r="H40" s="24">
        <v>2.3E-2</v>
      </c>
      <c r="I40" s="24"/>
      <c r="J40" s="24"/>
      <c r="K40" s="24">
        <v>2.5999999999999999E-2</v>
      </c>
      <c r="L40" s="24"/>
      <c r="M40" s="24"/>
      <c r="N40" s="24">
        <v>8.9999999999999993E-3</v>
      </c>
      <c r="O40" s="24"/>
      <c r="P40" s="191"/>
      <c r="Q40" s="23">
        <v>2.5999999999999999E-2</v>
      </c>
      <c r="R40" s="24">
        <v>8.0000000000000002E-3</v>
      </c>
      <c r="S40" s="197">
        <v>1.6E-2</v>
      </c>
      <c r="T40" s="568"/>
    </row>
    <row r="41" spans="1:20" x14ac:dyDescent="0.2">
      <c r="A41" s="16">
        <v>28</v>
      </c>
      <c r="B41" s="570" t="s">
        <v>61</v>
      </c>
      <c r="C41" s="571"/>
      <c r="D41" s="56" t="s">
        <v>160</v>
      </c>
      <c r="E41" s="23">
        <v>3.0000000000000001E-3</v>
      </c>
      <c r="F41" s="24"/>
      <c r="G41" s="24"/>
      <c r="H41" s="24">
        <v>8.0000000000000002E-3</v>
      </c>
      <c r="I41" s="24"/>
      <c r="J41" s="24"/>
      <c r="K41" s="24">
        <v>1.2999999999999999E-2</v>
      </c>
      <c r="L41" s="24"/>
      <c r="M41" s="24"/>
      <c r="N41" s="24">
        <v>4.0000000000000001E-3</v>
      </c>
      <c r="O41" s="24"/>
      <c r="P41" s="191"/>
      <c r="Q41" s="23">
        <v>1.2999999999999999E-2</v>
      </c>
      <c r="R41" s="24">
        <v>3.0000000000000001E-3</v>
      </c>
      <c r="S41" s="197">
        <v>7.0000000000000001E-3</v>
      </c>
      <c r="T41" s="568"/>
    </row>
    <row r="42" spans="1:20" x14ac:dyDescent="0.2">
      <c r="A42" s="16">
        <v>29</v>
      </c>
      <c r="B42" s="570" t="s">
        <v>242</v>
      </c>
      <c r="C42" s="571"/>
      <c r="D42" s="56" t="s">
        <v>160</v>
      </c>
      <c r="E42" s="23">
        <v>2E-3</v>
      </c>
      <c r="F42" s="24"/>
      <c r="G42" s="24"/>
      <c r="H42" s="24">
        <v>3.0000000000000001E-3</v>
      </c>
      <c r="I42" s="24"/>
      <c r="J42" s="24"/>
      <c r="K42" s="24">
        <v>4.0000000000000001E-3</v>
      </c>
      <c r="L42" s="160"/>
      <c r="M42" s="160"/>
      <c r="N42" s="24">
        <v>2E-3</v>
      </c>
      <c r="O42" s="160"/>
      <c r="P42" s="192"/>
      <c r="Q42" s="23">
        <v>4.0000000000000001E-3</v>
      </c>
      <c r="R42" s="24">
        <v>2E-3</v>
      </c>
      <c r="S42" s="197">
        <v>3.0000000000000001E-3</v>
      </c>
      <c r="T42" s="568"/>
    </row>
    <row r="43" spans="1:20" x14ac:dyDescent="0.2">
      <c r="A43" s="16">
        <v>30</v>
      </c>
      <c r="B43" s="570" t="s">
        <v>213</v>
      </c>
      <c r="C43" s="571"/>
      <c r="D43" s="56" t="s">
        <v>162</v>
      </c>
      <c r="E43" s="23" t="s">
        <v>141</v>
      </c>
      <c r="F43" s="24"/>
      <c r="G43" s="24"/>
      <c r="H43" s="24" t="s">
        <v>141</v>
      </c>
      <c r="I43" s="24"/>
      <c r="J43" s="24"/>
      <c r="K43" s="160" t="s">
        <v>141</v>
      </c>
      <c r="L43" s="160"/>
      <c r="M43" s="160"/>
      <c r="N43" s="160" t="s">
        <v>141</v>
      </c>
      <c r="O43" s="160"/>
      <c r="P43" s="192"/>
      <c r="Q43" s="28" t="s">
        <v>141</v>
      </c>
      <c r="R43" s="160" t="s">
        <v>141</v>
      </c>
      <c r="S43" s="199" t="s">
        <v>141</v>
      </c>
      <c r="T43" s="568"/>
    </row>
    <row r="44" spans="1:20" x14ac:dyDescent="0.2">
      <c r="A44" s="16">
        <v>31</v>
      </c>
      <c r="B44" s="570" t="s">
        <v>243</v>
      </c>
      <c r="C44" s="571"/>
      <c r="D44" s="56" t="s">
        <v>164</v>
      </c>
      <c r="E44" s="23" t="s">
        <v>165</v>
      </c>
      <c r="F44" s="24"/>
      <c r="G44" s="24"/>
      <c r="H44" s="24" t="s">
        <v>165</v>
      </c>
      <c r="I44" s="24"/>
      <c r="J44" s="24"/>
      <c r="K44" s="24" t="s">
        <v>165</v>
      </c>
      <c r="L44" s="24"/>
      <c r="M44" s="24"/>
      <c r="N44" s="24" t="s">
        <v>165</v>
      </c>
      <c r="O44" s="24"/>
      <c r="P44" s="191"/>
      <c r="Q44" s="23" t="s">
        <v>165</v>
      </c>
      <c r="R44" s="24" t="s">
        <v>165</v>
      </c>
      <c r="S44" s="197" t="s">
        <v>165</v>
      </c>
      <c r="T44" s="569"/>
    </row>
    <row r="45" spans="1:20" x14ac:dyDescent="0.2">
      <c r="A45" s="16">
        <v>32</v>
      </c>
      <c r="B45" s="570" t="s">
        <v>65</v>
      </c>
      <c r="C45" s="571"/>
      <c r="D45" s="56" t="s">
        <v>203</v>
      </c>
      <c r="E45" s="23"/>
      <c r="F45" s="24"/>
      <c r="G45" s="24"/>
      <c r="H45" s="25" t="s">
        <v>80</v>
      </c>
      <c r="I45" s="24"/>
      <c r="J45" s="24"/>
      <c r="K45" s="24"/>
      <c r="L45" s="24"/>
      <c r="M45" s="24"/>
      <c r="N45" s="24"/>
      <c r="O45" s="24"/>
      <c r="P45" s="191"/>
      <c r="Q45" s="23" t="s">
        <v>80</v>
      </c>
      <c r="R45" s="24" t="s">
        <v>80</v>
      </c>
      <c r="S45" s="197" t="s">
        <v>80</v>
      </c>
      <c r="T45" s="567" t="s">
        <v>25</v>
      </c>
    </row>
    <row r="46" spans="1:20" x14ac:dyDescent="0.2">
      <c r="A46" s="16">
        <v>33</v>
      </c>
      <c r="B46" s="570" t="s">
        <v>66</v>
      </c>
      <c r="C46" s="571"/>
      <c r="D46" s="56" t="s">
        <v>158</v>
      </c>
      <c r="E46" s="23"/>
      <c r="F46" s="24"/>
      <c r="G46" s="24"/>
      <c r="H46" s="25">
        <v>0.02</v>
      </c>
      <c r="I46" s="24"/>
      <c r="J46" s="24"/>
      <c r="K46" s="25"/>
      <c r="L46" s="25"/>
      <c r="M46" s="25"/>
      <c r="N46" s="25"/>
      <c r="O46" s="25"/>
      <c r="P46" s="205"/>
      <c r="Q46" s="27">
        <v>0.02</v>
      </c>
      <c r="R46" s="25">
        <v>0.02</v>
      </c>
      <c r="S46" s="198">
        <v>0.02</v>
      </c>
      <c r="T46" s="568"/>
    </row>
    <row r="47" spans="1:20" x14ac:dyDescent="0.2">
      <c r="A47" s="16">
        <v>34</v>
      </c>
      <c r="B47" s="570" t="s">
        <v>67</v>
      </c>
      <c r="C47" s="571"/>
      <c r="D47" s="56" t="s">
        <v>166</v>
      </c>
      <c r="E47" s="23"/>
      <c r="F47" s="24"/>
      <c r="G47" s="24"/>
      <c r="H47" s="25" t="s">
        <v>502</v>
      </c>
      <c r="I47" s="24"/>
      <c r="J47" s="24"/>
      <c r="K47" s="25"/>
      <c r="L47" s="25"/>
      <c r="M47" s="25"/>
      <c r="N47" s="25"/>
      <c r="O47" s="25"/>
      <c r="P47" s="205"/>
      <c r="Q47" s="27" t="s">
        <v>502</v>
      </c>
      <c r="R47" s="25" t="s">
        <v>502</v>
      </c>
      <c r="S47" s="198" t="s">
        <v>502</v>
      </c>
      <c r="T47" s="568"/>
    </row>
    <row r="48" spans="1:20" x14ac:dyDescent="0.2">
      <c r="A48" s="16">
        <v>35</v>
      </c>
      <c r="B48" s="570" t="s">
        <v>69</v>
      </c>
      <c r="C48" s="571"/>
      <c r="D48" s="56" t="s">
        <v>203</v>
      </c>
      <c r="E48" s="23"/>
      <c r="F48" s="24"/>
      <c r="G48" s="24"/>
      <c r="H48" s="25" t="s">
        <v>80</v>
      </c>
      <c r="I48" s="24"/>
      <c r="J48" s="24"/>
      <c r="K48" s="24"/>
      <c r="L48" s="24"/>
      <c r="M48" s="24"/>
      <c r="N48" s="24"/>
      <c r="O48" s="24"/>
      <c r="P48" s="191"/>
      <c r="Q48" s="23" t="s">
        <v>80</v>
      </c>
      <c r="R48" s="24" t="s">
        <v>80</v>
      </c>
      <c r="S48" s="197" t="s">
        <v>80</v>
      </c>
      <c r="T48" s="568"/>
    </row>
    <row r="49" spans="1:20" x14ac:dyDescent="0.2">
      <c r="A49" s="16">
        <v>36</v>
      </c>
      <c r="B49" s="570" t="s">
        <v>70</v>
      </c>
      <c r="C49" s="571"/>
      <c r="D49" s="56" t="s">
        <v>168</v>
      </c>
      <c r="E49" s="23"/>
      <c r="F49" s="24"/>
      <c r="G49" s="24"/>
      <c r="H49" s="11">
        <v>5</v>
      </c>
      <c r="I49" s="24"/>
      <c r="J49" s="24"/>
      <c r="K49" s="11"/>
      <c r="L49" s="11"/>
      <c r="M49" s="11"/>
      <c r="N49" s="11"/>
      <c r="O49" s="11"/>
      <c r="P49" s="188"/>
      <c r="Q49" s="12">
        <v>5</v>
      </c>
      <c r="R49" s="11">
        <v>5</v>
      </c>
      <c r="S49" s="195">
        <v>5</v>
      </c>
      <c r="T49" s="568"/>
    </row>
    <row r="50" spans="1:20" x14ac:dyDescent="0.2">
      <c r="A50" s="16">
        <v>37</v>
      </c>
      <c r="B50" s="570" t="s">
        <v>71</v>
      </c>
      <c r="C50" s="571"/>
      <c r="D50" s="56" t="s">
        <v>167</v>
      </c>
      <c r="E50" s="23"/>
      <c r="F50" s="24"/>
      <c r="G50" s="24"/>
      <c r="H50" s="24" t="s">
        <v>141</v>
      </c>
      <c r="I50" s="24"/>
      <c r="J50" s="24"/>
      <c r="K50" s="24"/>
      <c r="L50" s="24"/>
      <c r="M50" s="24"/>
      <c r="N50" s="24"/>
      <c r="O50" s="24"/>
      <c r="P50" s="191"/>
      <c r="Q50" s="23" t="s">
        <v>141</v>
      </c>
      <c r="R50" s="24" t="s">
        <v>141</v>
      </c>
      <c r="S50" s="197" t="s">
        <v>141</v>
      </c>
      <c r="T50" s="569"/>
    </row>
    <row r="51" spans="1:20" x14ac:dyDescent="0.2">
      <c r="A51" s="16">
        <v>38</v>
      </c>
      <c r="B51" s="570" t="s">
        <v>72</v>
      </c>
      <c r="C51" s="571"/>
      <c r="D51" s="56" t="s">
        <v>168</v>
      </c>
      <c r="E51" s="12">
        <v>8.5</v>
      </c>
      <c r="F51" s="11">
        <v>6.7</v>
      </c>
      <c r="G51" s="11">
        <v>4.9000000000000004</v>
      </c>
      <c r="H51" s="11">
        <v>6.9</v>
      </c>
      <c r="I51" s="11">
        <v>8.6</v>
      </c>
      <c r="J51" s="11">
        <v>9.6999999999999993</v>
      </c>
      <c r="K51" s="11">
        <v>8.1</v>
      </c>
      <c r="L51" s="11">
        <v>6.4</v>
      </c>
      <c r="M51" s="11">
        <v>6.2</v>
      </c>
      <c r="N51" s="11">
        <v>5.8</v>
      </c>
      <c r="O51" s="11">
        <v>5.6</v>
      </c>
      <c r="P51" s="188">
        <v>8.6999999999999993</v>
      </c>
      <c r="Q51" s="12">
        <v>9.6999999999999993</v>
      </c>
      <c r="R51" s="11">
        <v>4.9000000000000004</v>
      </c>
      <c r="S51" s="195">
        <v>7.2</v>
      </c>
      <c r="T51" s="567" t="s">
        <v>39</v>
      </c>
    </row>
    <row r="52" spans="1:20" x14ac:dyDescent="0.2">
      <c r="A52" s="16">
        <v>39</v>
      </c>
      <c r="B52" s="570" t="s">
        <v>361</v>
      </c>
      <c r="C52" s="571"/>
      <c r="D52" s="56" t="s">
        <v>215</v>
      </c>
      <c r="E52" s="23"/>
      <c r="F52" s="24"/>
      <c r="G52" s="24"/>
      <c r="H52" s="20">
        <v>23</v>
      </c>
      <c r="I52" s="24"/>
      <c r="J52" s="24"/>
      <c r="K52" s="20"/>
      <c r="L52" s="20"/>
      <c r="M52" s="20"/>
      <c r="N52" s="20"/>
      <c r="O52" s="20"/>
      <c r="P52" s="190"/>
      <c r="Q52" s="21">
        <v>23</v>
      </c>
      <c r="R52" s="20">
        <v>23</v>
      </c>
      <c r="S52" s="196">
        <v>23</v>
      </c>
      <c r="T52" s="568"/>
    </row>
    <row r="53" spans="1:20" x14ac:dyDescent="0.2">
      <c r="A53" s="16">
        <v>40</v>
      </c>
      <c r="B53" s="570" t="s">
        <v>74</v>
      </c>
      <c r="C53" s="571"/>
      <c r="D53" s="56" t="s">
        <v>216</v>
      </c>
      <c r="E53" s="23"/>
      <c r="F53" s="24"/>
      <c r="G53" s="24"/>
      <c r="H53" s="20">
        <v>47</v>
      </c>
      <c r="I53" s="24"/>
      <c r="J53" s="24"/>
      <c r="K53" s="20"/>
      <c r="L53" s="20"/>
      <c r="M53" s="20"/>
      <c r="N53" s="20"/>
      <c r="O53" s="20"/>
      <c r="P53" s="190"/>
      <c r="Q53" s="21">
        <v>47</v>
      </c>
      <c r="R53" s="20">
        <v>47</v>
      </c>
      <c r="S53" s="196">
        <v>47</v>
      </c>
      <c r="T53" s="569"/>
    </row>
    <row r="54" spans="1:20" x14ac:dyDescent="0.2">
      <c r="A54" s="16">
        <v>41</v>
      </c>
      <c r="B54" s="570" t="s">
        <v>75</v>
      </c>
      <c r="C54" s="571"/>
      <c r="D54" s="56" t="s">
        <v>158</v>
      </c>
      <c r="E54" s="23"/>
      <c r="F54" s="24"/>
      <c r="G54" s="24"/>
      <c r="H54" s="25" t="s">
        <v>504</v>
      </c>
      <c r="I54" s="24"/>
      <c r="J54" s="24"/>
      <c r="K54" s="25"/>
      <c r="L54" s="25"/>
      <c r="M54" s="25"/>
      <c r="N54" s="25"/>
      <c r="O54" s="25"/>
      <c r="P54" s="205"/>
      <c r="Q54" s="27" t="s">
        <v>504</v>
      </c>
      <c r="R54" s="25" t="s">
        <v>504</v>
      </c>
      <c r="S54" s="198" t="s">
        <v>504</v>
      </c>
      <c r="T54" s="567" t="s">
        <v>44</v>
      </c>
    </row>
    <row r="55" spans="1:20" x14ac:dyDescent="0.2">
      <c r="A55" s="16">
        <v>42</v>
      </c>
      <c r="B55" s="570" t="s">
        <v>244</v>
      </c>
      <c r="C55" s="571"/>
      <c r="D55" s="56" t="s">
        <v>218</v>
      </c>
      <c r="E55" s="71"/>
      <c r="F55" s="152"/>
      <c r="G55" s="152"/>
      <c r="H55" s="152">
        <v>9.9999999999999995E-7</v>
      </c>
      <c r="I55" s="152"/>
      <c r="J55" s="152"/>
      <c r="K55" s="152"/>
      <c r="L55" s="152"/>
      <c r="M55" s="152"/>
      <c r="N55" s="152"/>
      <c r="O55" s="152"/>
      <c r="P55" s="214"/>
      <c r="Q55" s="71">
        <v>9.9999999999999995E-7</v>
      </c>
      <c r="R55" s="152">
        <v>9.9999999999999995E-7</v>
      </c>
      <c r="S55" s="230">
        <v>1.0000000000000002E-6</v>
      </c>
      <c r="T55" s="568"/>
    </row>
    <row r="56" spans="1:20" x14ac:dyDescent="0.2">
      <c r="A56" s="16">
        <v>43</v>
      </c>
      <c r="B56" s="570" t="s">
        <v>245</v>
      </c>
      <c r="C56" s="571"/>
      <c r="D56" s="56" t="s">
        <v>218</v>
      </c>
      <c r="E56" s="71"/>
      <c r="F56" s="152"/>
      <c r="G56" s="152"/>
      <c r="H56" s="152" t="s">
        <v>142</v>
      </c>
      <c r="I56" s="152"/>
      <c r="J56" s="152"/>
      <c r="K56" s="152"/>
      <c r="L56" s="152"/>
      <c r="M56" s="152"/>
      <c r="N56" s="152"/>
      <c r="O56" s="152"/>
      <c r="P56" s="214"/>
      <c r="Q56" s="71" t="s">
        <v>142</v>
      </c>
      <c r="R56" s="152" t="s">
        <v>142</v>
      </c>
      <c r="S56" s="230" t="s">
        <v>142</v>
      </c>
      <c r="T56" s="568"/>
    </row>
    <row r="57" spans="1:20" x14ac:dyDescent="0.2">
      <c r="A57" s="16">
        <v>44</v>
      </c>
      <c r="B57" s="570" t="s">
        <v>78</v>
      </c>
      <c r="C57" s="571"/>
      <c r="D57" s="56" t="s">
        <v>152</v>
      </c>
      <c r="E57" s="23"/>
      <c r="F57" s="24"/>
      <c r="G57" s="24"/>
      <c r="H57" s="24" t="s">
        <v>80</v>
      </c>
      <c r="I57" s="24"/>
      <c r="J57" s="24"/>
      <c r="K57" s="24"/>
      <c r="L57" s="24"/>
      <c r="M57" s="24"/>
      <c r="N57" s="24"/>
      <c r="O57" s="24"/>
      <c r="P57" s="191"/>
      <c r="Q57" s="23" t="s">
        <v>80</v>
      </c>
      <c r="R57" s="24" t="s">
        <v>80</v>
      </c>
      <c r="S57" s="197" t="s">
        <v>80</v>
      </c>
      <c r="T57" s="568"/>
    </row>
    <row r="58" spans="1:20" x14ac:dyDescent="0.2">
      <c r="A58" s="16">
        <v>45</v>
      </c>
      <c r="B58" s="570" t="s">
        <v>81</v>
      </c>
      <c r="C58" s="571"/>
      <c r="D58" s="56" t="s">
        <v>220</v>
      </c>
      <c r="E58" s="23"/>
      <c r="F58" s="24"/>
      <c r="G58" s="24"/>
      <c r="H58" s="160" t="s">
        <v>143</v>
      </c>
      <c r="I58" s="24"/>
      <c r="J58" s="24"/>
      <c r="K58" s="160"/>
      <c r="L58" s="160"/>
      <c r="M58" s="160"/>
      <c r="N58" s="160"/>
      <c r="O58" s="160"/>
      <c r="P58" s="192"/>
      <c r="Q58" s="28" t="s">
        <v>143</v>
      </c>
      <c r="R58" s="160" t="s">
        <v>143</v>
      </c>
      <c r="S58" s="199" t="s">
        <v>143</v>
      </c>
      <c r="T58" s="569"/>
    </row>
    <row r="59" spans="1:20" x14ac:dyDescent="0.2">
      <c r="A59" s="16">
        <v>46</v>
      </c>
      <c r="B59" s="570" t="s">
        <v>684</v>
      </c>
      <c r="C59" s="571"/>
      <c r="D59" s="56" t="s">
        <v>169</v>
      </c>
      <c r="E59" s="12">
        <v>0.4</v>
      </c>
      <c r="F59" s="11">
        <v>0.4</v>
      </c>
      <c r="G59" s="11">
        <v>0.4</v>
      </c>
      <c r="H59" s="11">
        <v>0.5</v>
      </c>
      <c r="I59" s="11">
        <v>0.5</v>
      </c>
      <c r="J59" s="11">
        <v>0.6</v>
      </c>
      <c r="K59" s="194">
        <v>0.7</v>
      </c>
      <c r="L59" s="11">
        <v>0.6</v>
      </c>
      <c r="M59" s="11">
        <v>0.5</v>
      </c>
      <c r="N59" s="11">
        <v>0.4</v>
      </c>
      <c r="O59" s="11">
        <v>0.4</v>
      </c>
      <c r="P59" s="188">
        <v>0.4</v>
      </c>
      <c r="Q59" s="12">
        <v>0.7</v>
      </c>
      <c r="R59" s="11">
        <v>0.4</v>
      </c>
      <c r="S59" s="195">
        <v>0.5</v>
      </c>
      <c r="T59" s="567" t="s">
        <v>73</v>
      </c>
    </row>
    <row r="60" spans="1:20" x14ac:dyDescent="0.2">
      <c r="A60" s="16">
        <v>47</v>
      </c>
      <c r="B60" s="570" t="s">
        <v>679</v>
      </c>
      <c r="C60" s="571"/>
      <c r="D60" s="56" t="s">
        <v>170</v>
      </c>
      <c r="E60" s="12">
        <v>7</v>
      </c>
      <c r="F60" s="11">
        <v>7.1</v>
      </c>
      <c r="G60" s="11">
        <v>7</v>
      </c>
      <c r="H60" s="11">
        <v>7.1</v>
      </c>
      <c r="I60" s="11">
        <v>6.9</v>
      </c>
      <c r="J60" s="11">
        <v>6.9</v>
      </c>
      <c r="K60" s="11">
        <v>7</v>
      </c>
      <c r="L60" s="11">
        <v>7</v>
      </c>
      <c r="M60" s="11">
        <v>6.9</v>
      </c>
      <c r="N60" s="11">
        <v>6.9</v>
      </c>
      <c r="O60" s="11">
        <v>6.8</v>
      </c>
      <c r="P60" s="188">
        <v>7</v>
      </c>
      <c r="Q60" s="12">
        <v>7.1</v>
      </c>
      <c r="R60" s="11">
        <v>6.8</v>
      </c>
      <c r="S60" s="195">
        <v>7</v>
      </c>
      <c r="T60" s="568"/>
    </row>
    <row r="61" spans="1:20" x14ac:dyDescent="0.2">
      <c r="A61" s="16">
        <v>48</v>
      </c>
      <c r="B61" s="570" t="s">
        <v>83</v>
      </c>
      <c r="C61" s="571"/>
      <c r="D61" s="56" t="s">
        <v>171</v>
      </c>
      <c r="E61" s="21" t="s">
        <v>498</v>
      </c>
      <c r="F61" s="20" t="s">
        <v>652</v>
      </c>
      <c r="G61" s="20" t="s">
        <v>652</v>
      </c>
      <c r="H61" s="20" t="s">
        <v>652</v>
      </c>
      <c r="I61" s="20" t="s">
        <v>652</v>
      </c>
      <c r="J61" s="20" t="s">
        <v>652</v>
      </c>
      <c r="K61" s="20" t="s">
        <v>652</v>
      </c>
      <c r="L61" s="20" t="s">
        <v>652</v>
      </c>
      <c r="M61" s="20" t="s">
        <v>652</v>
      </c>
      <c r="N61" s="20" t="s">
        <v>652</v>
      </c>
      <c r="O61" s="20" t="s">
        <v>652</v>
      </c>
      <c r="P61" s="190" t="s">
        <v>652</v>
      </c>
      <c r="Q61" s="225" t="s">
        <v>22</v>
      </c>
      <c r="R61" s="203" t="s">
        <v>22</v>
      </c>
      <c r="S61" s="226" t="s">
        <v>22</v>
      </c>
      <c r="T61" s="568"/>
    </row>
    <row r="62" spans="1:20" x14ac:dyDescent="0.2">
      <c r="A62" s="16">
        <v>49</v>
      </c>
      <c r="B62" s="570" t="s">
        <v>84</v>
      </c>
      <c r="C62" s="571"/>
      <c r="D62" s="56" t="s">
        <v>171</v>
      </c>
      <c r="E62" s="21" t="s">
        <v>498</v>
      </c>
      <c r="F62" s="20" t="s">
        <v>652</v>
      </c>
      <c r="G62" s="20" t="s">
        <v>652</v>
      </c>
      <c r="H62" s="20" t="s">
        <v>652</v>
      </c>
      <c r="I62" s="20" t="s">
        <v>652</v>
      </c>
      <c r="J62" s="20" t="s">
        <v>652</v>
      </c>
      <c r="K62" s="20" t="s">
        <v>652</v>
      </c>
      <c r="L62" s="20" t="s">
        <v>652</v>
      </c>
      <c r="M62" s="20" t="s">
        <v>652</v>
      </c>
      <c r="N62" s="20" t="s">
        <v>652</v>
      </c>
      <c r="O62" s="20" t="s">
        <v>652</v>
      </c>
      <c r="P62" s="190" t="s">
        <v>652</v>
      </c>
      <c r="Q62" s="225" t="s">
        <v>22</v>
      </c>
      <c r="R62" s="203" t="s">
        <v>22</v>
      </c>
      <c r="S62" s="226" t="s">
        <v>22</v>
      </c>
      <c r="T62" s="568"/>
    </row>
    <row r="63" spans="1:20" x14ac:dyDescent="0.2">
      <c r="A63" s="16">
        <v>50</v>
      </c>
      <c r="B63" s="570" t="s">
        <v>85</v>
      </c>
      <c r="C63" s="571"/>
      <c r="D63" s="56" t="s">
        <v>172</v>
      </c>
      <c r="E63" s="12" t="s">
        <v>494</v>
      </c>
      <c r="F63" s="11" t="s">
        <v>494</v>
      </c>
      <c r="G63" s="11" t="s">
        <v>494</v>
      </c>
      <c r="H63" s="11" t="s">
        <v>494</v>
      </c>
      <c r="I63" s="11" t="s">
        <v>494</v>
      </c>
      <c r="J63" s="11" t="s">
        <v>494</v>
      </c>
      <c r="K63" s="11" t="s">
        <v>494</v>
      </c>
      <c r="L63" s="11" t="s">
        <v>494</v>
      </c>
      <c r="M63" s="11" t="s">
        <v>494</v>
      </c>
      <c r="N63" s="11" t="s">
        <v>494</v>
      </c>
      <c r="O63" s="11" t="s">
        <v>494</v>
      </c>
      <c r="P63" s="188" t="s">
        <v>494</v>
      </c>
      <c r="Q63" s="12" t="s">
        <v>494</v>
      </c>
      <c r="R63" s="11" t="s">
        <v>494</v>
      </c>
      <c r="S63" s="195" t="s">
        <v>494</v>
      </c>
      <c r="T63" s="568"/>
    </row>
    <row r="64" spans="1:20" ht="13.8" thickBot="1" x14ac:dyDescent="0.25">
      <c r="A64" s="16">
        <v>51</v>
      </c>
      <c r="B64" s="668" t="s">
        <v>87</v>
      </c>
      <c r="C64" s="669"/>
      <c r="D64" s="60" t="s">
        <v>173</v>
      </c>
      <c r="E64" s="61" t="s">
        <v>491</v>
      </c>
      <c r="F64" s="149" t="s">
        <v>491</v>
      </c>
      <c r="G64" s="149" t="s">
        <v>491</v>
      </c>
      <c r="H64" s="149" t="s">
        <v>491</v>
      </c>
      <c r="I64" s="149" t="s">
        <v>491</v>
      </c>
      <c r="J64" s="149" t="s">
        <v>491</v>
      </c>
      <c r="K64" s="149" t="s">
        <v>491</v>
      </c>
      <c r="L64" s="149" t="s">
        <v>491</v>
      </c>
      <c r="M64" s="149" t="s">
        <v>491</v>
      </c>
      <c r="N64" s="149" t="s">
        <v>491</v>
      </c>
      <c r="O64" s="149" t="s">
        <v>491</v>
      </c>
      <c r="P64" s="281" t="s">
        <v>491</v>
      </c>
      <c r="Q64" s="31" t="s">
        <v>491</v>
      </c>
      <c r="R64" s="149" t="s">
        <v>491</v>
      </c>
      <c r="S64" s="200" t="s">
        <v>491</v>
      </c>
      <c r="T64" s="572"/>
    </row>
    <row r="65" spans="1:20" ht="13.8" thickBot="1" x14ac:dyDescent="0.25">
      <c r="A65" s="665" t="s">
        <v>221</v>
      </c>
      <c r="B65" s="666"/>
      <c r="C65" s="666"/>
      <c r="D65" s="667"/>
      <c r="E65" s="66" t="s">
        <v>490</v>
      </c>
      <c r="F65" s="161" t="s">
        <v>490</v>
      </c>
      <c r="G65" s="161" t="s">
        <v>490</v>
      </c>
      <c r="H65" s="161" t="s">
        <v>490</v>
      </c>
      <c r="I65" s="161" t="s">
        <v>490</v>
      </c>
      <c r="J65" s="161" t="s">
        <v>490</v>
      </c>
      <c r="K65" s="161" t="s">
        <v>490</v>
      </c>
      <c r="L65" s="161" t="s">
        <v>490</v>
      </c>
      <c r="M65" s="161" t="s">
        <v>490</v>
      </c>
      <c r="N65" s="161" t="s">
        <v>490</v>
      </c>
      <c r="O65" s="161" t="s">
        <v>490</v>
      </c>
      <c r="P65" s="560" t="s">
        <v>490</v>
      </c>
      <c r="Q65" s="248"/>
      <c r="R65" s="2"/>
      <c r="S65" s="2"/>
    </row>
    <row r="66" spans="1:20" ht="13.8" thickBot="1" x14ac:dyDescent="0.25">
      <c r="A66" s="587" t="s">
        <v>688</v>
      </c>
      <c r="B66" s="588"/>
      <c r="C66" s="588"/>
      <c r="D66" s="589"/>
      <c r="E66" s="75" t="s">
        <v>496</v>
      </c>
      <c r="F66" s="167">
        <v>1</v>
      </c>
      <c r="G66" s="167">
        <v>1</v>
      </c>
      <c r="H66" s="167">
        <v>2</v>
      </c>
      <c r="I66" s="167">
        <v>1</v>
      </c>
      <c r="J66" s="167">
        <v>1</v>
      </c>
      <c r="K66" s="167" t="s">
        <v>548</v>
      </c>
      <c r="L66" s="167">
        <v>1</v>
      </c>
      <c r="M66" s="167">
        <v>1</v>
      </c>
      <c r="N66" s="167" t="s">
        <v>364</v>
      </c>
      <c r="O66" s="167">
        <v>1</v>
      </c>
      <c r="P66" s="560">
        <v>1</v>
      </c>
      <c r="Q66" s="2"/>
      <c r="R66" s="43"/>
      <c r="S66" s="43"/>
    </row>
    <row r="67" spans="1:20" x14ac:dyDescent="0.2">
      <c r="A67" s="45"/>
      <c r="B67" s="44" t="s">
        <v>98</v>
      </c>
      <c r="C67" s="62"/>
      <c r="D67" s="62"/>
      <c r="E67" s="62"/>
      <c r="F67" s="62"/>
      <c r="G67" s="62"/>
      <c r="H67" s="62"/>
      <c r="I67" s="45"/>
      <c r="J67" s="45"/>
      <c r="K67" s="45"/>
      <c r="M67" s="45"/>
      <c r="N67" s="45"/>
      <c r="O67" s="45"/>
      <c r="P67" s="45"/>
      <c r="Q67" s="2"/>
      <c r="R67" s="45"/>
      <c r="S67" s="2"/>
      <c r="T67" s="45"/>
    </row>
    <row r="68" spans="1:20" x14ac:dyDescent="0.2">
      <c r="B68" s="62"/>
      <c r="C68" s="62"/>
      <c r="D68" s="62"/>
      <c r="E68" s="62"/>
      <c r="F68" s="62"/>
      <c r="G68" s="62"/>
      <c r="H68" s="62"/>
      <c r="K68" s="45"/>
    </row>
  </sheetData>
  <mergeCells count="79">
    <mergeCell ref="B57:C57"/>
    <mergeCell ref="B58:C58"/>
    <mergeCell ref="A65:D65"/>
    <mergeCell ref="A66:D66"/>
    <mergeCell ref="B59:C59"/>
    <mergeCell ref="B60:C60"/>
    <mergeCell ref="B61:C61"/>
    <mergeCell ref="B62:C62"/>
    <mergeCell ref="B63:C63"/>
    <mergeCell ref="B64:C64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1:C21"/>
    <mergeCell ref="B23:C23"/>
    <mergeCell ref="B24:C24"/>
    <mergeCell ref="B25:C25"/>
    <mergeCell ref="B26:C26"/>
    <mergeCell ref="B22:C22"/>
    <mergeCell ref="B16:C16"/>
    <mergeCell ref="B17:C17"/>
    <mergeCell ref="B18:C18"/>
    <mergeCell ref="B19:C19"/>
    <mergeCell ref="B20:C20"/>
    <mergeCell ref="F3:H3"/>
    <mergeCell ref="F4:H4"/>
    <mergeCell ref="A13:C13"/>
    <mergeCell ref="B14:C14"/>
    <mergeCell ref="B15:C15"/>
    <mergeCell ref="A4:B4"/>
    <mergeCell ref="A6:B12"/>
    <mergeCell ref="C6:D6"/>
    <mergeCell ref="C7:D7"/>
    <mergeCell ref="C8:D8"/>
    <mergeCell ref="C9:D9"/>
    <mergeCell ref="C10:D10"/>
    <mergeCell ref="C11:D11"/>
    <mergeCell ref="C12:D12"/>
    <mergeCell ref="T59:T64"/>
    <mergeCell ref="S6:S9"/>
    <mergeCell ref="T6:T12"/>
    <mergeCell ref="Q13:S13"/>
    <mergeCell ref="T14:T15"/>
    <mergeCell ref="T16:T21"/>
    <mergeCell ref="Q6:Q9"/>
    <mergeCell ref="R6:R9"/>
    <mergeCell ref="T22:T26"/>
    <mergeCell ref="T45:T50"/>
    <mergeCell ref="T51:T53"/>
    <mergeCell ref="T27:T33"/>
    <mergeCell ref="T34:T44"/>
    <mergeCell ref="T54:T58"/>
  </mergeCells>
  <phoneticPr fontId="2"/>
  <pageMargins left="0.78740157480314965" right="0.78740157480314965" top="0.39370078740157483" bottom="0.19685039370078741" header="0" footer="0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T68"/>
  <sheetViews>
    <sheetView zoomScale="90" zoomScaleNormal="90" workbookViewId="0">
      <pane xSplit="4" ySplit="8" topLeftCell="E9" activePane="bottomRight" state="frozen"/>
      <selection activeCell="B2" sqref="B2:O2"/>
      <selection pane="topRight" activeCell="B2" sqref="B2:O2"/>
      <selection pane="bottomLeft" activeCell="B2" sqref="B2:O2"/>
      <selection pane="bottomRight"/>
    </sheetView>
  </sheetViews>
  <sheetFormatPr defaultRowHeight="13.2" x14ac:dyDescent="0.2"/>
  <cols>
    <col min="1" max="1" width="3.109375" style="1" customWidth="1"/>
    <col min="2" max="2" width="8.88671875" style="1" customWidth="1"/>
    <col min="3" max="3" width="15.44140625" style="1" customWidth="1"/>
    <col min="4" max="4" width="12.109375" style="1" customWidth="1"/>
    <col min="5" max="9" width="9.33203125" style="1" customWidth="1"/>
    <col min="10" max="10" width="9.44140625" style="1" customWidth="1"/>
    <col min="11" max="19" width="9.33203125" style="1" customWidth="1"/>
    <col min="20" max="20" width="13.44140625" style="2" customWidth="1"/>
  </cols>
  <sheetData>
    <row r="1" spans="1:20" ht="14.4" x14ac:dyDescent="0.2">
      <c r="B1" s="121" t="str">
        <f>羽黒川!$B$1</f>
        <v>　　　　　　　　　　　　定　期　水　質　検　査　結　果（令和７年度）</v>
      </c>
      <c r="C1" s="121"/>
      <c r="D1" s="121"/>
      <c r="E1" s="121"/>
      <c r="F1" s="121"/>
      <c r="G1" s="121"/>
      <c r="H1" s="121"/>
      <c r="I1" s="121"/>
      <c r="J1" s="121"/>
      <c r="K1" s="121"/>
      <c r="L1" s="73"/>
    </row>
    <row r="2" spans="1:20" ht="13.8" thickBot="1" x14ac:dyDescent="0.25">
      <c r="B2" s="3"/>
    </row>
    <row r="3" spans="1:20" ht="13.8" thickBot="1" x14ac:dyDescent="0.25">
      <c r="A3" s="2"/>
      <c r="B3" s="4"/>
      <c r="C3" s="46"/>
      <c r="D3" s="2"/>
      <c r="E3" s="6" t="s">
        <v>0</v>
      </c>
      <c r="F3" s="661" t="s">
        <v>1</v>
      </c>
      <c r="G3" s="604"/>
      <c r="H3" s="605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5" thickBot="1" x14ac:dyDescent="0.25">
      <c r="A4" s="595" t="s">
        <v>2</v>
      </c>
      <c r="B4" s="596"/>
      <c r="C4" s="320" t="s">
        <v>222</v>
      </c>
      <c r="D4" s="2"/>
      <c r="E4" s="7">
        <v>4</v>
      </c>
      <c r="F4" s="662" t="s">
        <v>674</v>
      </c>
      <c r="G4" s="607"/>
      <c r="H4" s="608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13.8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A6" s="597" t="s">
        <v>138</v>
      </c>
      <c r="B6" s="598"/>
      <c r="C6" s="601" t="s">
        <v>5</v>
      </c>
      <c r="D6" s="602"/>
      <c r="E6" s="50">
        <v>45755</v>
      </c>
      <c r="F6" s="8">
        <v>45790</v>
      </c>
      <c r="G6" s="8">
        <v>45811</v>
      </c>
      <c r="H6" s="8">
        <v>45846</v>
      </c>
      <c r="I6" s="8">
        <v>45874</v>
      </c>
      <c r="J6" s="8">
        <v>45902</v>
      </c>
      <c r="K6" s="8">
        <v>45937</v>
      </c>
      <c r="L6" s="8">
        <v>45965</v>
      </c>
      <c r="M6" s="8">
        <v>45993</v>
      </c>
      <c r="N6" s="184">
        <v>46028</v>
      </c>
      <c r="O6" s="8">
        <v>46056</v>
      </c>
      <c r="P6" s="184">
        <v>46084</v>
      </c>
      <c r="Q6" s="582" t="s">
        <v>195</v>
      </c>
      <c r="R6" s="579" t="s">
        <v>196</v>
      </c>
      <c r="S6" s="573" t="s">
        <v>197</v>
      </c>
      <c r="T6" s="576" t="s">
        <v>549</v>
      </c>
    </row>
    <row r="7" spans="1:20" x14ac:dyDescent="0.2">
      <c r="A7" s="599"/>
      <c r="B7" s="600"/>
      <c r="C7" s="585" t="s">
        <v>10</v>
      </c>
      <c r="D7" s="586"/>
      <c r="E7" s="51">
        <v>0.47916666666666669</v>
      </c>
      <c r="F7" s="9">
        <v>0.43472222222222223</v>
      </c>
      <c r="G7" s="9">
        <v>0.41944444444444445</v>
      </c>
      <c r="H7" s="9">
        <v>0.44305555555555554</v>
      </c>
      <c r="I7" s="9">
        <v>0.4201388888888889</v>
      </c>
      <c r="J7" s="9">
        <v>0.42152777777777778</v>
      </c>
      <c r="K7" s="9">
        <v>0.39583333333333331</v>
      </c>
      <c r="L7" s="9">
        <v>0.45763888888888887</v>
      </c>
      <c r="M7" s="9">
        <v>0.41666666666666669</v>
      </c>
      <c r="N7" s="186">
        <v>0.4236111111111111</v>
      </c>
      <c r="O7" s="9">
        <v>0.41249999999999998</v>
      </c>
      <c r="P7" s="186">
        <v>0.4201388888888889</v>
      </c>
      <c r="Q7" s="583"/>
      <c r="R7" s="580"/>
      <c r="S7" s="574"/>
      <c r="T7" s="577"/>
    </row>
    <row r="8" spans="1:20" x14ac:dyDescent="0.2">
      <c r="A8" s="599"/>
      <c r="B8" s="600"/>
      <c r="C8" s="585" t="s">
        <v>11</v>
      </c>
      <c r="D8" s="586"/>
      <c r="E8" s="51" t="s">
        <v>705</v>
      </c>
      <c r="F8" s="9" t="s">
        <v>655</v>
      </c>
      <c r="G8" s="9" t="s">
        <v>655</v>
      </c>
      <c r="H8" s="9" t="s">
        <v>654</v>
      </c>
      <c r="I8" s="9" t="s">
        <v>654</v>
      </c>
      <c r="J8" s="9" t="s">
        <v>654</v>
      </c>
      <c r="K8" s="9" t="s">
        <v>655</v>
      </c>
      <c r="L8" s="9" t="s">
        <v>653</v>
      </c>
      <c r="M8" s="9" t="s">
        <v>654</v>
      </c>
      <c r="N8" s="186" t="s">
        <v>551</v>
      </c>
      <c r="O8" s="10" t="s">
        <v>551</v>
      </c>
      <c r="P8" s="186" t="s">
        <v>654</v>
      </c>
      <c r="Q8" s="583"/>
      <c r="R8" s="580"/>
      <c r="S8" s="574"/>
      <c r="T8" s="577"/>
    </row>
    <row r="9" spans="1:20" x14ac:dyDescent="0.2">
      <c r="A9" s="599"/>
      <c r="B9" s="600"/>
      <c r="C9" s="585" t="s">
        <v>12</v>
      </c>
      <c r="D9" s="586"/>
      <c r="E9" s="47" t="s">
        <v>492</v>
      </c>
      <c r="F9" s="10" t="s">
        <v>654</v>
      </c>
      <c r="G9" s="9" t="s">
        <v>655</v>
      </c>
      <c r="H9" s="9" t="s">
        <v>654</v>
      </c>
      <c r="I9" s="9" t="s">
        <v>655</v>
      </c>
      <c r="J9" s="9" t="s">
        <v>654</v>
      </c>
      <c r="K9" s="10" t="s">
        <v>655</v>
      </c>
      <c r="L9" s="9" t="s">
        <v>654</v>
      </c>
      <c r="M9" s="9" t="s">
        <v>655</v>
      </c>
      <c r="N9" s="9" t="s">
        <v>551</v>
      </c>
      <c r="O9" s="10" t="s">
        <v>551</v>
      </c>
      <c r="P9" s="187" t="s">
        <v>655</v>
      </c>
      <c r="Q9" s="584"/>
      <c r="R9" s="581"/>
      <c r="S9" s="575"/>
      <c r="T9" s="577"/>
    </row>
    <row r="10" spans="1:20" x14ac:dyDescent="0.2">
      <c r="A10" s="599"/>
      <c r="B10" s="600"/>
      <c r="C10" s="585" t="s">
        <v>13</v>
      </c>
      <c r="D10" s="586"/>
      <c r="E10" s="12">
        <v>15.7</v>
      </c>
      <c r="F10" s="11">
        <v>24.5</v>
      </c>
      <c r="G10" s="11">
        <v>21.3</v>
      </c>
      <c r="H10" s="11">
        <v>31.7</v>
      </c>
      <c r="I10" s="11">
        <v>30.6</v>
      </c>
      <c r="J10" s="11">
        <v>29.6</v>
      </c>
      <c r="K10" s="11">
        <v>19.7</v>
      </c>
      <c r="L10" s="11">
        <v>10</v>
      </c>
      <c r="M10" s="11">
        <v>8.1999999999999993</v>
      </c>
      <c r="N10" s="188">
        <v>1</v>
      </c>
      <c r="O10" s="11">
        <v>1.6</v>
      </c>
      <c r="P10" s="188">
        <v>4.0999999999999996</v>
      </c>
      <c r="Q10" s="12">
        <f>MAXA(E10:P10)</f>
        <v>31.7</v>
      </c>
      <c r="R10" s="188">
        <f>MINA(E10:P10)</f>
        <v>1</v>
      </c>
      <c r="S10" s="195">
        <f>AVERAGEA(E10:P10)</f>
        <v>16.499999999999996</v>
      </c>
      <c r="T10" s="577"/>
    </row>
    <row r="11" spans="1:20" x14ac:dyDescent="0.2">
      <c r="A11" s="599"/>
      <c r="B11" s="600"/>
      <c r="C11" s="585" t="s">
        <v>14</v>
      </c>
      <c r="D11" s="586"/>
      <c r="E11" s="12">
        <v>5.8</v>
      </c>
      <c r="F11" s="11">
        <v>9.9</v>
      </c>
      <c r="G11" s="11">
        <v>13.1</v>
      </c>
      <c r="H11" s="11">
        <v>20.399999999999999</v>
      </c>
      <c r="I11" s="11">
        <v>20.2</v>
      </c>
      <c r="J11" s="11">
        <v>19.600000000000001</v>
      </c>
      <c r="K11" s="11">
        <v>17.899999999999999</v>
      </c>
      <c r="L11" s="11">
        <v>13.6</v>
      </c>
      <c r="M11" s="11">
        <v>9.5</v>
      </c>
      <c r="N11" s="188">
        <v>5.8</v>
      </c>
      <c r="O11" s="11">
        <v>4.0999999999999996</v>
      </c>
      <c r="P11" s="188">
        <v>4.5999999999999996</v>
      </c>
      <c r="Q11" s="12">
        <f>MAXA(E11:P11)</f>
        <v>20.399999999999999</v>
      </c>
      <c r="R11" s="188">
        <f>MINA(E11:P11)</f>
        <v>4.0999999999999996</v>
      </c>
      <c r="S11" s="195">
        <f>AVERAGEA(E11:P11)</f>
        <v>12.041666666666666</v>
      </c>
      <c r="T11" s="577"/>
    </row>
    <row r="12" spans="1:20" ht="13.8" thickBot="1" x14ac:dyDescent="0.25">
      <c r="A12" s="657"/>
      <c r="B12" s="658"/>
      <c r="C12" s="659" t="s">
        <v>677</v>
      </c>
      <c r="D12" s="660"/>
      <c r="E12" s="53">
        <v>0.42</v>
      </c>
      <c r="F12" s="70">
        <v>0.44</v>
      </c>
      <c r="G12" s="70">
        <v>0.36</v>
      </c>
      <c r="H12" s="70">
        <v>0.48</v>
      </c>
      <c r="I12" s="70">
        <v>0.3</v>
      </c>
      <c r="J12" s="70">
        <v>0.48</v>
      </c>
      <c r="K12" s="70">
        <v>0.4</v>
      </c>
      <c r="L12" s="70">
        <v>0.46</v>
      </c>
      <c r="M12" s="70">
        <v>0.38</v>
      </c>
      <c r="N12" s="189">
        <v>0.44</v>
      </c>
      <c r="O12" s="70">
        <v>0.46</v>
      </c>
      <c r="P12" s="189">
        <v>0.42</v>
      </c>
      <c r="Q12" s="53">
        <f>MAXA(E12:P12)</f>
        <v>0.48</v>
      </c>
      <c r="R12" s="189">
        <f>MINA(E12:P12)</f>
        <v>0.3</v>
      </c>
      <c r="S12" s="206">
        <f>AVERAGEA(E12:P12)</f>
        <v>0.42</v>
      </c>
      <c r="T12" s="578"/>
    </row>
    <row r="13" spans="1:20" x14ac:dyDescent="0.2">
      <c r="A13" s="592" t="s">
        <v>15</v>
      </c>
      <c r="B13" s="593"/>
      <c r="C13" s="593"/>
      <c r="D13" s="14" t="s">
        <v>145</v>
      </c>
      <c r="E13" s="299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300"/>
      <c r="Q13" s="651"/>
      <c r="R13" s="593"/>
      <c r="S13" s="652"/>
      <c r="T13" s="15"/>
    </row>
    <row r="14" spans="1:20" x14ac:dyDescent="0.2">
      <c r="A14" s="16">
        <v>1</v>
      </c>
      <c r="B14" s="570" t="s">
        <v>17</v>
      </c>
      <c r="C14" s="571"/>
      <c r="D14" s="56" t="s">
        <v>146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190">
        <v>0</v>
      </c>
      <c r="Q14" s="21">
        <v>0</v>
      </c>
      <c r="R14" s="20">
        <v>0</v>
      </c>
      <c r="S14" s="196">
        <v>0</v>
      </c>
      <c r="T14" s="567" t="s">
        <v>19</v>
      </c>
    </row>
    <row r="15" spans="1:20" x14ac:dyDescent="0.2">
      <c r="A15" s="16">
        <v>2</v>
      </c>
      <c r="B15" s="570" t="s">
        <v>20</v>
      </c>
      <c r="C15" s="571"/>
      <c r="D15" s="57" t="s">
        <v>147</v>
      </c>
      <c r="E15" s="23" t="s">
        <v>497</v>
      </c>
      <c r="F15" s="10" t="s">
        <v>540</v>
      </c>
      <c r="G15" s="10" t="s">
        <v>540</v>
      </c>
      <c r="H15" s="24" t="s">
        <v>540</v>
      </c>
      <c r="I15" s="10" t="s">
        <v>540</v>
      </c>
      <c r="J15" s="10" t="s">
        <v>540</v>
      </c>
      <c r="K15" s="20" t="s">
        <v>540</v>
      </c>
      <c r="L15" s="20" t="s">
        <v>540</v>
      </c>
      <c r="M15" s="20" t="s">
        <v>540</v>
      </c>
      <c r="N15" s="20" t="s">
        <v>540</v>
      </c>
      <c r="O15" s="20" t="s">
        <v>540</v>
      </c>
      <c r="P15" s="190" t="s">
        <v>540</v>
      </c>
      <c r="Q15" s="21" t="s">
        <v>22</v>
      </c>
      <c r="R15" s="20" t="s">
        <v>22</v>
      </c>
      <c r="S15" s="196" t="s">
        <v>22</v>
      </c>
      <c r="T15" s="569"/>
    </row>
    <row r="16" spans="1:20" x14ac:dyDescent="0.2">
      <c r="A16" s="16">
        <v>3</v>
      </c>
      <c r="B16" s="570" t="s">
        <v>23</v>
      </c>
      <c r="C16" s="571"/>
      <c r="D16" s="56" t="s">
        <v>200</v>
      </c>
      <c r="E16" s="23"/>
      <c r="F16" s="20"/>
      <c r="G16" s="20"/>
      <c r="H16" s="24" t="s">
        <v>140</v>
      </c>
      <c r="I16" s="20"/>
      <c r="J16" s="24"/>
      <c r="K16" s="160"/>
      <c r="L16" s="160"/>
      <c r="M16" s="160"/>
      <c r="N16" s="160"/>
      <c r="O16" s="160"/>
      <c r="P16" s="192"/>
      <c r="Q16" s="28" t="s">
        <v>140</v>
      </c>
      <c r="R16" s="160" t="s">
        <v>140</v>
      </c>
      <c r="S16" s="199" t="s">
        <v>140</v>
      </c>
      <c r="T16" s="567" t="s">
        <v>25</v>
      </c>
    </row>
    <row r="17" spans="1:20" x14ac:dyDescent="0.2">
      <c r="A17" s="16">
        <v>4</v>
      </c>
      <c r="B17" s="570" t="s">
        <v>26</v>
      </c>
      <c r="C17" s="571"/>
      <c r="D17" s="56" t="s">
        <v>201</v>
      </c>
      <c r="E17" s="23"/>
      <c r="F17" s="20"/>
      <c r="G17" s="20"/>
      <c r="H17" s="181" t="s">
        <v>101</v>
      </c>
      <c r="I17" s="20"/>
      <c r="J17" s="24"/>
      <c r="K17" s="181"/>
      <c r="L17" s="181"/>
      <c r="M17" s="181"/>
      <c r="N17" s="181"/>
      <c r="O17" s="181"/>
      <c r="P17" s="213"/>
      <c r="Q17" s="26" t="s">
        <v>101</v>
      </c>
      <c r="R17" s="181" t="s">
        <v>101</v>
      </c>
      <c r="S17" s="231" t="s">
        <v>101</v>
      </c>
      <c r="T17" s="568"/>
    </row>
    <row r="18" spans="1:20" x14ac:dyDescent="0.2">
      <c r="A18" s="16">
        <v>5</v>
      </c>
      <c r="B18" s="570" t="s">
        <v>28</v>
      </c>
      <c r="C18" s="571"/>
      <c r="D18" s="56" t="s">
        <v>148</v>
      </c>
      <c r="E18" s="23"/>
      <c r="F18" s="20"/>
      <c r="G18" s="20"/>
      <c r="H18" s="24" t="s">
        <v>141</v>
      </c>
      <c r="I18" s="20"/>
      <c r="J18" s="24"/>
      <c r="K18" s="24"/>
      <c r="L18" s="24"/>
      <c r="M18" s="24"/>
      <c r="N18" s="24"/>
      <c r="O18" s="24"/>
      <c r="P18" s="191"/>
      <c r="Q18" s="23" t="s">
        <v>141</v>
      </c>
      <c r="R18" s="24" t="s">
        <v>141</v>
      </c>
      <c r="S18" s="197" t="s">
        <v>141</v>
      </c>
      <c r="T18" s="568"/>
    </row>
    <row r="19" spans="1:20" x14ac:dyDescent="0.2">
      <c r="A19" s="16">
        <v>6</v>
      </c>
      <c r="B19" s="570" t="s">
        <v>29</v>
      </c>
      <c r="C19" s="571"/>
      <c r="D19" s="56" t="s">
        <v>148</v>
      </c>
      <c r="E19" s="23"/>
      <c r="F19" s="20"/>
      <c r="G19" s="20"/>
      <c r="H19" s="24" t="s">
        <v>141</v>
      </c>
      <c r="I19" s="20"/>
      <c r="J19" s="24"/>
      <c r="K19" s="24"/>
      <c r="L19" s="24"/>
      <c r="M19" s="24"/>
      <c r="N19" s="24"/>
      <c r="O19" s="24"/>
      <c r="P19" s="191"/>
      <c r="Q19" s="23" t="s">
        <v>141</v>
      </c>
      <c r="R19" s="24" t="s">
        <v>141</v>
      </c>
      <c r="S19" s="197" t="s">
        <v>141</v>
      </c>
      <c r="T19" s="568"/>
    </row>
    <row r="20" spans="1:20" x14ac:dyDescent="0.2">
      <c r="A20" s="16">
        <v>7</v>
      </c>
      <c r="B20" s="570" t="s">
        <v>31</v>
      </c>
      <c r="C20" s="571"/>
      <c r="D20" s="56" t="s">
        <v>148</v>
      </c>
      <c r="E20" s="23"/>
      <c r="F20" s="20"/>
      <c r="G20" s="20"/>
      <c r="H20" s="24" t="s">
        <v>141</v>
      </c>
      <c r="I20" s="20"/>
      <c r="J20" s="24"/>
      <c r="K20" s="24"/>
      <c r="L20" s="24"/>
      <c r="M20" s="24"/>
      <c r="N20" s="24"/>
      <c r="O20" s="24"/>
      <c r="P20" s="191"/>
      <c r="Q20" s="23" t="s">
        <v>141</v>
      </c>
      <c r="R20" s="24" t="s">
        <v>141</v>
      </c>
      <c r="S20" s="197" t="s">
        <v>141</v>
      </c>
      <c r="T20" s="568"/>
    </row>
    <row r="21" spans="1:20" x14ac:dyDescent="0.2">
      <c r="A21" s="16">
        <v>8</v>
      </c>
      <c r="B21" s="570" t="s">
        <v>33</v>
      </c>
      <c r="C21" s="571"/>
      <c r="D21" s="56" t="s">
        <v>167</v>
      </c>
      <c r="E21" s="23"/>
      <c r="F21" s="20"/>
      <c r="G21" s="20"/>
      <c r="H21" s="24" t="s">
        <v>141</v>
      </c>
      <c r="I21" s="20"/>
      <c r="J21" s="24"/>
      <c r="K21" s="24"/>
      <c r="L21" s="24"/>
      <c r="M21" s="24"/>
      <c r="N21" s="24"/>
      <c r="O21" s="24"/>
      <c r="P21" s="191"/>
      <c r="Q21" s="23" t="s">
        <v>141</v>
      </c>
      <c r="R21" s="24" t="s">
        <v>141</v>
      </c>
      <c r="S21" s="197" t="s">
        <v>141</v>
      </c>
      <c r="T21" s="569"/>
    </row>
    <row r="22" spans="1:20" x14ac:dyDescent="0.2">
      <c r="A22" s="16">
        <v>9</v>
      </c>
      <c r="B22" s="609" t="s">
        <v>347</v>
      </c>
      <c r="C22" s="610"/>
      <c r="D22" s="56" t="s">
        <v>155</v>
      </c>
      <c r="E22" s="23" t="s">
        <v>198</v>
      </c>
      <c r="F22" s="24"/>
      <c r="G22" s="24"/>
      <c r="H22" s="24" t="s">
        <v>198</v>
      </c>
      <c r="I22" s="24"/>
      <c r="J22" s="24"/>
      <c r="K22" s="24" t="s">
        <v>198</v>
      </c>
      <c r="L22" s="24"/>
      <c r="M22" s="24"/>
      <c r="N22" s="24" t="s">
        <v>198</v>
      </c>
      <c r="O22" s="24"/>
      <c r="P22" s="191"/>
      <c r="Q22" s="23" t="s">
        <v>198</v>
      </c>
      <c r="R22" s="24" t="s">
        <v>198</v>
      </c>
      <c r="S22" s="197" t="s">
        <v>198</v>
      </c>
      <c r="T22" s="567" t="s">
        <v>39</v>
      </c>
    </row>
    <row r="23" spans="1:20" x14ac:dyDescent="0.2">
      <c r="A23" s="16">
        <v>10</v>
      </c>
      <c r="B23" s="570" t="s">
        <v>34</v>
      </c>
      <c r="C23" s="571"/>
      <c r="D23" s="56" t="s">
        <v>148</v>
      </c>
      <c r="E23" s="23" t="s">
        <v>141</v>
      </c>
      <c r="F23" s="20"/>
      <c r="G23" s="20"/>
      <c r="H23" s="24" t="s">
        <v>141</v>
      </c>
      <c r="I23" s="20"/>
      <c r="J23" s="24"/>
      <c r="K23" s="24" t="s">
        <v>141</v>
      </c>
      <c r="L23" s="24"/>
      <c r="M23" s="24"/>
      <c r="N23" s="24" t="s">
        <v>141</v>
      </c>
      <c r="O23" s="24"/>
      <c r="P23" s="191"/>
      <c r="Q23" s="23" t="s">
        <v>141</v>
      </c>
      <c r="R23" s="24" t="s">
        <v>141</v>
      </c>
      <c r="S23" s="197" t="s">
        <v>141</v>
      </c>
      <c r="T23" s="568"/>
    </row>
    <row r="24" spans="1:20" x14ac:dyDescent="0.2">
      <c r="A24" s="16">
        <v>11</v>
      </c>
      <c r="B24" s="570" t="s">
        <v>37</v>
      </c>
      <c r="C24" s="571"/>
      <c r="D24" s="56" t="s">
        <v>149</v>
      </c>
      <c r="E24" s="12">
        <v>0.2</v>
      </c>
      <c r="F24" s="20"/>
      <c r="G24" s="20"/>
      <c r="H24" s="11" t="s">
        <v>491</v>
      </c>
      <c r="I24" s="20"/>
      <c r="J24" s="24"/>
      <c r="K24" s="11">
        <v>0.2</v>
      </c>
      <c r="L24" s="11"/>
      <c r="M24" s="11"/>
      <c r="N24" s="11">
        <v>0.2</v>
      </c>
      <c r="O24" s="11"/>
      <c r="P24" s="188"/>
      <c r="Q24" s="12">
        <v>0.2</v>
      </c>
      <c r="R24" s="11" t="s">
        <v>491</v>
      </c>
      <c r="S24" s="195">
        <v>0.2</v>
      </c>
      <c r="T24" s="568"/>
    </row>
    <row r="25" spans="1:20" x14ac:dyDescent="0.2">
      <c r="A25" s="16">
        <v>12</v>
      </c>
      <c r="B25" s="570" t="s">
        <v>40</v>
      </c>
      <c r="C25" s="571"/>
      <c r="D25" s="56" t="s">
        <v>202</v>
      </c>
      <c r="E25" s="23"/>
      <c r="F25" s="20"/>
      <c r="G25" s="20"/>
      <c r="H25" s="25" t="s">
        <v>501</v>
      </c>
      <c r="I25" s="20"/>
      <c r="J25" s="24"/>
      <c r="K25" s="25"/>
      <c r="L25" s="25"/>
      <c r="M25" s="25"/>
      <c r="N25" s="25"/>
      <c r="O25" s="25"/>
      <c r="P25" s="205"/>
      <c r="Q25" s="27" t="s">
        <v>501</v>
      </c>
      <c r="R25" s="25" t="s">
        <v>501</v>
      </c>
      <c r="S25" s="198" t="s">
        <v>501</v>
      </c>
      <c r="T25" s="568"/>
    </row>
    <row r="26" spans="1:20" x14ac:dyDescent="0.2">
      <c r="A26" s="16">
        <v>13</v>
      </c>
      <c r="B26" s="570" t="s">
        <v>41</v>
      </c>
      <c r="C26" s="571"/>
      <c r="D26" s="56" t="s">
        <v>203</v>
      </c>
      <c r="E26" s="23"/>
      <c r="F26" s="20"/>
      <c r="G26" s="20"/>
      <c r="H26" s="11" t="s">
        <v>502</v>
      </c>
      <c r="I26" s="20"/>
      <c r="J26" s="24"/>
      <c r="K26" s="25"/>
      <c r="L26" s="25"/>
      <c r="M26" s="25"/>
      <c r="N26" s="25"/>
      <c r="O26" s="25"/>
      <c r="P26" s="205"/>
      <c r="Q26" s="27" t="s">
        <v>502</v>
      </c>
      <c r="R26" s="25" t="s">
        <v>502</v>
      </c>
      <c r="S26" s="198" t="s">
        <v>502</v>
      </c>
      <c r="T26" s="569"/>
    </row>
    <row r="27" spans="1:20" x14ac:dyDescent="0.2">
      <c r="A27" s="16">
        <v>14</v>
      </c>
      <c r="B27" s="570" t="s">
        <v>42</v>
      </c>
      <c r="C27" s="571"/>
      <c r="D27" s="56" t="s">
        <v>204</v>
      </c>
      <c r="E27" s="23"/>
      <c r="F27" s="20"/>
      <c r="G27" s="20"/>
      <c r="H27" s="160" t="s">
        <v>100</v>
      </c>
      <c r="I27" s="20"/>
      <c r="J27" s="24"/>
      <c r="K27" s="160"/>
      <c r="L27" s="160"/>
      <c r="M27" s="160"/>
      <c r="N27" s="160"/>
      <c r="O27" s="160"/>
      <c r="P27" s="192"/>
      <c r="Q27" s="28" t="s">
        <v>100</v>
      </c>
      <c r="R27" s="160" t="s">
        <v>100</v>
      </c>
      <c r="S27" s="199" t="s">
        <v>100</v>
      </c>
      <c r="T27" s="567" t="s">
        <v>44</v>
      </c>
    </row>
    <row r="28" spans="1:20" x14ac:dyDescent="0.2">
      <c r="A28" s="16">
        <v>15</v>
      </c>
      <c r="B28" s="570" t="s">
        <v>246</v>
      </c>
      <c r="C28" s="571"/>
      <c r="D28" s="56" t="s">
        <v>167</v>
      </c>
      <c r="E28" s="23"/>
      <c r="F28" s="20"/>
      <c r="G28" s="20"/>
      <c r="H28" s="24" t="s">
        <v>80</v>
      </c>
      <c r="I28" s="20"/>
      <c r="J28" s="24"/>
      <c r="K28" s="24"/>
      <c r="L28" s="24"/>
      <c r="M28" s="24"/>
      <c r="N28" s="24"/>
      <c r="O28" s="24"/>
      <c r="P28" s="191"/>
      <c r="Q28" s="23" t="s">
        <v>80</v>
      </c>
      <c r="R28" s="24" t="s">
        <v>80</v>
      </c>
      <c r="S28" s="197" t="s">
        <v>80</v>
      </c>
      <c r="T28" s="568"/>
    </row>
    <row r="29" spans="1:20" ht="24" customHeight="1" x14ac:dyDescent="0.2">
      <c r="A29" s="16">
        <v>16</v>
      </c>
      <c r="B29" s="611" t="s">
        <v>352</v>
      </c>
      <c r="C29" s="612"/>
      <c r="D29" s="56" t="s">
        <v>155</v>
      </c>
      <c r="E29" s="23"/>
      <c r="F29" s="20"/>
      <c r="G29" s="20"/>
      <c r="H29" s="24" t="s">
        <v>141</v>
      </c>
      <c r="I29" s="20"/>
      <c r="J29" s="24"/>
      <c r="K29" s="160"/>
      <c r="L29" s="160"/>
      <c r="M29" s="160"/>
      <c r="N29" s="160"/>
      <c r="O29" s="160"/>
      <c r="P29" s="192"/>
      <c r="Q29" s="28" t="s">
        <v>141</v>
      </c>
      <c r="R29" s="160" t="s">
        <v>141</v>
      </c>
      <c r="S29" s="199" t="s">
        <v>141</v>
      </c>
      <c r="T29" s="568"/>
    </row>
    <row r="30" spans="1:20" x14ac:dyDescent="0.2">
      <c r="A30" s="16">
        <v>17</v>
      </c>
      <c r="B30" s="570" t="s">
        <v>247</v>
      </c>
      <c r="C30" s="571"/>
      <c r="D30" s="56" t="s">
        <v>152</v>
      </c>
      <c r="E30" s="23"/>
      <c r="F30" s="20"/>
      <c r="G30" s="20"/>
      <c r="H30" s="24" t="s">
        <v>141</v>
      </c>
      <c r="I30" s="20"/>
      <c r="J30" s="24"/>
      <c r="K30" s="24"/>
      <c r="L30" s="24"/>
      <c r="M30" s="24"/>
      <c r="N30" s="24"/>
      <c r="O30" s="24"/>
      <c r="P30" s="191"/>
      <c r="Q30" s="28" t="s">
        <v>141</v>
      </c>
      <c r="R30" s="160" t="s">
        <v>141</v>
      </c>
      <c r="S30" s="199" t="s">
        <v>141</v>
      </c>
      <c r="T30" s="568"/>
    </row>
    <row r="31" spans="1:20" x14ac:dyDescent="0.2">
      <c r="A31" s="16">
        <v>18</v>
      </c>
      <c r="B31" s="570" t="s">
        <v>248</v>
      </c>
      <c r="C31" s="571"/>
      <c r="D31" s="56" t="s">
        <v>148</v>
      </c>
      <c r="E31" s="23"/>
      <c r="F31" s="20"/>
      <c r="G31" s="20"/>
      <c r="H31" s="24" t="s">
        <v>141</v>
      </c>
      <c r="I31" s="20"/>
      <c r="J31" s="24"/>
      <c r="K31" s="24"/>
      <c r="L31" s="24"/>
      <c r="M31" s="24"/>
      <c r="N31" s="24"/>
      <c r="O31" s="24"/>
      <c r="P31" s="191"/>
      <c r="Q31" s="28" t="s">
        <v>141</v>
      </c>
      <c r="R31" s="160" t="s">
        <v>141</v>
      </c>
      <c r="S31" s="199" t="s">
        <v>141</v>
      </c>
      <c r="T31" s="568"/>
    </row>
    <row r="32" spans="1:20" x14ac:dyDescent="0.2">
      <c r="A32" s="16">
        <v>19</v>
      </c>
      <c r="B32" s="570" t="s">
        <v>249</v>
      </c>
      <c r="C32" s="571"/>
      <c r="D32" s="56" t="s">
        <v>148</v>
      </c>
      <c r="E32" s="23"/>
      <c r="F32" s="20"/>
      <c r="G32" s="20"/>
      <c r="H32" s="24" t="s">
        <v>141</v>
      </c>
      <c r="I32" s="20"/>
      <c r="J32" s="24"/>
      <c r="K32" s="24"/>
      <c r="L32" s="24"/>
      <c r="M32" s="24"/>
      <c r="N32" s="24"/>
      <c r="O32" s="24"/>
      <c r="P32" s="191"/>
      <c r="Q32" s="28" t="s">
        <v>141</v>
      </c>
      <c r="R32" s="160" t="s">
        <v>141</v>
      </c>
      <c r="S32" s="199" t="s">
        <v>141</v>
      </c>
      <c r="T32" s="568"/>
    </row>
    <row r="33" spans="1:20" x14ac:dyDescent="0.2">
      <c r="A33" s="16">
        <v>20</v>
      </c>
      <c r="B33" s="570" t="s">
        <v>250</v>
      </c>
      <c r="C33" s="571"/>
      <c r="D33" s="56" t="s">
        <v>148</v>
      </c>
      <c r="E33" s="23"/>
      <c r="F33" s="20"/>
      <c r="G33" s="20"/>
      <c r="H33" s="24" t="s">
        <v>141</v>
      </c>
      <c r="I33" s="20"/>
      <c r="J33" s="24"/>
      <c r="K33" s="24"/>
      <c r="L33" s="24"/>
      <c r="M33" s="24"/>
      <c r="N33" s="24"/>
      <c r="O33" s="24"/>
      <c r="P33" s="191"/>
      <c r="Q33" s="28" t="s">
        <v>141</v>
      </c>
      <c r="R33" s="160" t="s">
        <v>141</v>
      </c>
      <c r="S33" s="199" t="s">
        <v>141</v>
      </c>
      <c r="T33" s="569"/>
    </row>
    <row r="34" spans="1:20" x14ac:dyDescent="0.2">
      <c r="A34" s="16">
        <v>21</v>
      </c>
      <c r="B34" s="570" t="s">
        <v>51</v>
      </c>
      <c r="C34" s="571"/>
      <c r="D34" s="56" t="s">
        <v>150</v>
      </c>
      <c r="E34" s="23" t="s">
        <v>151</v>
      </c>
      <c r="F34" s="20"/>
      <c r="G34" s="20"/>
      <c r="H34" s="24" t="s">
        <v>151</v>
      </c>
      <c r="I34" s="20"/>
      <c r="J34" s="24"/>
      <c r="K34" s="25" t="s">
        <v>151</v>
      </c>
      <c r="L34" s="25"/>
      <c r="M34" s="25"/>
      <c r="N34" s="25" t="s">
        <v>151</v>
      </c>
      <c r="O34" s="25"/>
      <c r="P34" s="205"/>
      <c r="Q34" s="27" t="s">
        <v>151</v>
      </c>
      <c r="R34" s="25" t="s">
        <v>151</v>
      </c>
      <c r="S34" s="198" t="s">
        <v>151</v>
      </c>
      <c r="T34" s="567" t="s">
        <v>36</v>
      </c>
    </row>
    <row r="35" spans="1:20" x14ac:dyDescent="0.2">
      <c r="A35" s="16">
        <v>22</v>
      </c>
      <c r="B35" s="570" t="s">
        <v>53</v>
      </c>
      <c r="C35" s="571"/>
      <c r="D35" s="56" t="s">
        <v>152</v>
      </c>
      <c r="E35" s="23" t="s">
        <v>124</v>
      </c>
      <c r="F35" s="20"/>
      <c r="G35" s="20"/>
      <c r="H35" s="24" t="s">
        <v>124</v>
      </c>
      <c r="I35" s="20"/>
      <c r="J35" s="24"/>
      <c r="K35" s="24" t="s">
        <v>124</v>
      </c>
      <c r="L35" s="24"/>
      <c r="M35" s="24"/>
      <c r="N35" s="24" t="s">
        <v>124</v>
      </c>
      <c r="O35" s="24"/>
      <c r="P35" s="191"/>
      <c r="Q35" s="23" t="s">
        <v>124</v>
      </c>
      <c r="R35" s="24" t="s">
        <v>124</v>
      </c>
      <c r="S35" s="197" t="s">
        <v>124</v>
      </c>
      <c r="T35" s="568"/>
    </row>
    <row r="36" spans="1:20" x14ac:dyDescent="0.2">
      <c r="A36" s="16">
        <v>23</v>
      </c>
      <c r="B36" s="570" t="s">
        <v>251</v>
      </c>
      <c r="C36" s="571"/>
      <c r="D36" s="56" t="s">
        <v>154</v>
      </c>
      <c r="E36" s="23">
        <v>6.0000000000000001E-3</v>
      </c>
      <c r="F36" s="160"/>
      <c r="G36" s="24"/>
      <c r="H36" s="24">
        <v>0.02</v>
      </c>
      <c r="I36" s="24"/>
      <c r="J36" s="24"/>
      <c r="K36" s="191">
        <v>2.1999999999999999E-2</v>
      </c>
      <c r="L36" s="191"/>
      <c r="M36" s="160"/>
      <c r="N36" s="24">
        <v>7.0000000000000001E-3</v>
      </c>
      <c r="O36" s="24"/>
      <c r="P36" s="160"/>
      <c r="Q36" s="23">
        <v>2.1999999999999999E-2</v>
      </c>
      <c r="R36" s="24">
        <v>6.0000000000000001E-3</v>
      </c>
      <c r="S36" s="197">
        <v>1.4E-2</v>
      </c>
      <c r="T36" s="568"/>
    </row>
    <row r="37" spans="1:20" x14ac:dyDescent="0.2">
      <c r="A37" s="16">
        <v>24</v>
      </c>
      <c r="B37" s="570" t="s">
        <v>57</v>
      </c>
      <c r="C37" s="571"/>
      <c r="D37" s="56" t="s">
        <v>160</v>
      </c>
      <c r="E37" s="23">
        <v>5.0000000000000001E-3</v>
      </c>
      <c r="F37" s="20"/>
      <c r="G37" s="20"/>
      <c r="H37" s="24">
        <v>0.01</v>
      </c>
      <c r="I37" s="20"/>
      <c r="J37" s="24"/>
      <c r="K37" s="24">
        <v>5.0000000000000001E-3</v>
      </c>
      <c r="L37" s="24"/>
      <c r="M37" s="24"/>
      <c r="N37" s="24">
        <v>5.0000000000000001E-3</v>
      </c>
      <c r="O37" s="24"/>
      <c r="P37" s="191"/>
      <c r="Q37" s="23">
        <v>0.01</v>
      </c>
      <c r="R37" s="24">
        <v>5.0000000000000001E-3</v>
      </c>
      <c r="S37" s="197">
        <v>6.0000000000000001E-3</v>
      </c>
      <c r="T37" s="568"/>
    </row>
    <row r="38" spans="1:20" x14ac:dyDescent="0.2">
      <c r="A38" s="16">
        <v>25</v>
      </c>
      <c r="B38" s="570" t="s">
        <v>252</v>
      </c>
      <c r="C38" s="571"/>
      <c r="D38" s="56" t="s">
        <v>157</v>
      </c>
      <c r="E38" s="28" t="s">
        <v>141</v>
      </c>
      <c r="F38" s="20"/>
      <c r="G38" s="20"/>
      <c r="H38" s="160" t="s">
        <v>141</v>
      </c>
      <c r="I38" s="20"/>
      <c r="J38" s="24"/>
      <c r="K38" s="160" t="s">
        <v>141</v>
      </c>
      <c r="L38" s="160"/>
      <c r="M38" s="160"/>
      <c r="N38" s="160" t="s">
        <v>141</v>
      </c>
      <c r="O38" s="160"/>
      <c r="P38" s="192"/>
      <c r="Q38" s="28" t="s">
        <v>141</v>
      </c>
      <c r="R38" s="160" t="s">
        <v>141</v>
      </c>
      <c r="S38" s="199" t="s">
        <v>141</v>
      </c>
      <c r="T38" s="568"/>
    </row>
    <row r="39" spans="1:20" x14ac:dyDescent="0.2">
      <c r="A39" s="16">
        <v>26</v>
      </c>
      <c r="B39" s="570" t="s">
        <v>59</v>
      </c>
      <c r="C39" s="571"/>
      <c r="D39" s="56" t="s">
        <v>148</v>
      </c>
      <c r="E39" s="23" t="s">
        <v>141</v>
      </c>
      <c r="F39" s="20"/>
      <c r="G39" s="20"/>
      <c r="H39" s="20" t="s">
        <v>141</v>
      </c>
      <c r="I39" s="20"/>
      <c r="J39" s="24"/>
      <c r="K39" s="24" t="s">
        <v>141</v>
      </c>
      <c r="L39" s="24"/>
      <c r="M39" s="24"/>
      <c r="N39" s="24" t="s">
        <v>141</v>
      </c>
      <c r="O39" s="24"/>
      <c r="P39" s="191"/>
      <c r="Q39" s="23" t="s">
        <v>141</v>
      </c>
      <c r="R39" s="24" t="s">
        <v>141</v>
      </c>
      <c r="S39" s="197" t="s">
        <v>141</v>
      </c>
      <c r="T39" s="568"/>
    </row>
    <row r="40" spans="1:20" x14ac:dyDescent="0.2">
      <c r="A40" s="16">
        <v>27</v>
      </c>
      <c r="B40" s="570" t="s">
        <v>60</v>
      </c>
      <c r="C40" s="571"/>
      <c r="D40" s="56" t="s">
        <v>157</v>
      </c>
      <c r="E40" s="23">
        <v>7.0000000000000001E-3</v>
      </c>
      <c r="F40" s="20"/>
      <c r="G40" s="20"/>
      <c r="H40" s="24">
        <v>2.3E-2</v>
      </c>
      <c r="I40" s="20"/>
      <c r="J40" s="24"/>
      <c r="K40" s="24">
        <v>2.7E-2</v>
      </c>
      <c r="L40" s="24"/>
      <c r="M40" s="24"/>
      <c r="N40" s="24">
        <v>8.9999999999999993E-3</v>
      </c>
      <c r="O40" s="24"/>
      <c r="P40" s="191"/>
      <c r="Q40" s="23">
        <v>2.7E-2</v>
      </c>
      <c r="R40" s="24">
        <v>7.0000000000000001E-3</v>
      </c>
      <c r="S40" s="197">
        <v>1.6E-2</v>
      </c>
      <c r="T40" s="568"/>
    </row>
    <row r="41" spans="1:20" x14ac:dyDescent="0.2">
      <c r="A41" s="16">
        <v>28</v>
      </c>
      <c r="B41" s="570" t="s">
        <v>61</v>
      </c>
      <c r="C41" s="571"/>
      <c r="D41" s="56" t="s">
        <v>160</v>
      </c>
      <c r="E41" s="23">
        <v>3.0000000000000001E-3</v>
      </c>
      <c r="F41" s="24"/>
      <c r="G41" s="24"/>
      <c r="H41" s="24">
        <v>8.9999999999999993E-3</v>
      </c>
      <c r="I41" s="24"/>
      <c r="J41" s="24"/>
      <c r="K41" s="24">
        <v>1.4E-2</v>
      </c>
      <c r="L41" s="24"/>
      <c r="M41" s="24"/>
      <c r="N41" s="24">
        <v>5.0000000000000001E-3</v>
      </c>
      <c r="O41" s="24"/>
      <c r="P41" s="191"/>
      <c r="Q41" s="23">
        <v>1.4E-2</v>
      </c>
      <c r="R41" s="24">
        <v>3.0000000000000001E-3</v>
      </c>
      <c r="S41" s="197">
        <v>8.0000000000000002E-3</v>
      </c>
      <c r="T41" s="568"/>
    </row>
    <row r="42" spans="1:20" x14ac:dyDescent="0.2">
      <c r="A42" s="16">
        <v>29</v>
      </c>
      <c r="B42" s="570" t="s">
        <v>253</v>
      </c>
      <c r="C42" s="571"/>
      <c r="D42" s="56" t="s">
        <v>160</v>
      </c>
      <c r="E42" s="23">
        <v>2E-3</v>
      </c>
      <c r="F42" s="20"/>
      <c r="G42" s="20"/>
      <c r="H42" s="24">
        <v>3.0000000000000001E-3</v>
      </c>
      <c r="I42" s="20"/>
      <c r="J42" s="24"/>
      <c r="K42" s="24">
        <v>4.0000000000000001E-3</v>
      </c>
      <c r="L42" s="24"/>
      <c r="M42" s="160"/>
      <c r="N42" s="24">
        <v>2E-3</v>
      </c>
      <c r="O42" s="160"/>
      <c r="P42" s="192"/>
      <c r="Q42" s="23">
        <v>4.0000000000000001E-3</v>
      </c>
      <c r="R42" s="24">
        <v>2E-3</v>
      </c>
      <c r="S42" s="197">
        <v>3.0000000000000001E-3</v>
      </c>
      <c r="T42" s="568"/>
    </row>
    <row r="43" spans="1:20" x14ac:dyDescent="0.2">
      <c r="A43" s="16">
        <v>30</v>
      </c>
      <c r="B43" s="570" t="s">
        <v>63</v>
      </c>
      <c r="C43" s="571"/>
      <c r="D43" s="56" t="s">
        <v>162</v>
      </c>
      <c r="E43" s="23" t="s">
        <v>141</v>
      </c>
      <c r="F43" s="20"/>
      <c r="G43" s="20"/>
      <c r="H43" s="24" t="s">
        <v>141</v>
      </c>
      <c r="I43" s="20"/>
      <c r="J43" s="24"/>
      <c r="K43" s="160" t="s">
        <v>141</v>
      </c>
      <c r="L43" s="160"/>
      <c r="M43" s="160"/>
      <c r="N43" s="160" t="s">
        <v>141</v>
      </c>
      <c r="O43" s="160"/>
      <c r="P43" s="192"/>
      <c r="Q43" s="28" t="s">
        <v>141</v>
      </c>
      <c r="R43" s="160" t="s">
        <v>141</v>
      </c>
      <c r="S43" s="199" t="s">
        <v>141</v>
      </c>
      <c r="T43" s="568"/>
    </row>
    <row r="44" spans="1:20" x14ac:dyDescent="0.2">
      <c r="A44" s="16">
        <v>31</v>
      </c>
      <c r="B44" s="570" t="s">
        <v>254</v>
      </c>
      <c r="C44" s="571"/>
      <c r="D44" s="56" t="s">
        <v>164</v>
      </c>
      <c r="E44" s="23" t="s">
        <v>165</v>
      </c>
      <c r="F44" s="20"/>
      <c r="G44" s="20"/>
      <c r="H44" s="24" t="s">
        <v>165</v>
      </c>
      <c r="I44" s="20"/>
      <c r="J44" s="24"/>
      <c r="K44" s="24" t="s">
        <v>165</v>
      </c>
      <c r="L44" s="24"/>
      <c r="M44" s="24"/>
      <c r="N44" s="24" t="s">
        <v>165</v>
      </c>
      <c r="O44" s="24"/>
      <c r="P44" s="191"/>
      <c r="Q44" s="23" t="s">
        <v>165</v>
      </c>
      <c r="R44" s="24" t="s">
        <v>165</v>
      </c>
      <c r="S44" s="197" t="s">
        <v>165</v>
      </c>
      <c r="T44" s="569"/>
    </row>
    <row r="45" spans="1:20" x14ac:dyDescent="0.2">
      <c r="A45" s="16">
        <v>32</v>
      </c>
      <c r="B45" s="570" t="s">
        <v>65</v>
      </c>
      <c r="C45" s="571"/>
      <c r="D45" s="56" t="s">
        <v>203</v>
      </c>
      <c r="E45" s="23"/>
      <c r="F45" s="20"/>
      <c r="G45" s="20"/>
      <c r="H45" s="24" t="s">
        <v>80</v>
      </c>
      <c r="I45" s="20"/>
      <c r="J45" s="24"/>
      <c r="K45" s="24"/>
      <c r="L45" s="24"/>
      <c r="M45" s="24"/>
      <c r="N45" s="24"/>
      <c r="O45" s="24"/>
      <c r="P45" s="191"/>
      <c r="Q45" s="23" t="s">
        <v>80</v>
      </c>
      <c r="R45" s="24" t="s">
        <v>80</v>
      </c>
      <c r="S45" s="197" t="s">
        <v>80</v>
      </c>
      <c r="T45" s="567" t="s">
        <v>25</v>
      </c>
    </row>
    <row r="46" spans="1:20" x14ac:dyDescent="0.2">
      <c r="A46" s="16">
        <v>33</v>
      </c>
      <c r="B46" s="570" t="s">
        <v>66</v>
      </c>
      <c r="C46" s="571"/>
      <c r="D46" s="56" t="s">
        <v>158</v>
      </c>
      <c r="E46" s="23"/>
      <c r="F46" s="20"/>
      <c r="G46" s="20"/>
      <c r="H46" s="25">
        <v>0.02</v>
      </c>
      <c r="I46" s="20"/>
      <c r="J46" s="24"/>
      <c r="K46" s="25"/>
      <c r="L46" s="25"/>
      <c r="M46" s="25"/>
      <c r="N46" s="25"/>
      <c r="O46" s="25"/>
      <c r="P46" s="205"/>
      <c r="Q46" s="27">
        <v>0.02</v>
      </c>
      <c r="R46" s="25">
        <v>0.02</v>
      </c>
      <c r="S46" s="198">
        <v>0.02</v>
      </c>
      <c r="T46" s="568"/>
    </row>
    <row r="47" spans="1:20" x14ac:dyDescent="0.2">
      <c r="A47" s="16">
        <v>34</v>
      </c>
      <c r="B47" s="570" t="s">
        <v>67</v>
      </c>
      <c r="C47" s="571"/>
      <c r="D47" s="56" t="s">
        <v>166</v>
      </c>
      <c r="E47" s="23"/>
      <c r="F47" s="20"/>
      <c r="G47" s="20"/>
      <c r="H47" s="25" t="s">
        <v>502</v>
      </c>
      <c r="I47" s="20"/>
      <c r="J47" s="24"/>
      <c r="K47" s="25"/>
      <c r="L47" s="25"/>
      <c r="M47" s="25"/>
      <c r="N47" s="25"/>
      <c r="O47" s="25"/>
      <c r="P47" s="205"/>
      <c r="Q47" s="27" t="s">
        <v>502</v>
      </c>
      <c r="R47" s="25" t="s">
        <v>502</v>
      </c>
      <c r="S47" s="198" t="s">
        <v>502</v>
      </c>
      <c r="T47" s="568"/>
    </row>
    <row r="48" spans="1:20" x14ac:dyDescent="0.2">
      <c r="A48" s="16">
        <v>35</v>
      </c>
      <c r="B48" s="570" t="s">
        <v>69</v>
      </c>
      <c r="C48" s="571"/>
      <c r="D48" s="56" t="s">
        <v>203</v>
      </c>
      <c r="E48" s="23"/>
      <c r="F48" s="20"/>
      <c r="G48" s="20"/>
      <c r="H48" s="25" t="s">
        <v>80</v>
      </c>
      <c r="I48" s="20"/>
      <c r="J48" s="24"/>
      <c r="K48" s="24"/>
      <c r="L48" s="24"/>
      <c r="M48" s="24"/>
      <c r="N48" s="24"/>
      <c r="O48" s="24"/>
      <c r="P48" s="191"/>
      <c r="Q48" s="23" t="s">
        <v>80</v>
      </c>
      <c r="R48" s="24" t="s">
        <v>80</v>
      </c>
      <c r="S48" s="197" t="s">
        <v>80</v>
      </c>
      <c r="T48" s="568"/>
    </row>
    <row r="49" spans="1:20" x14ac:dyDescent="0.2">
      <c r="A49" s="16">
        <v>36</v>
      </c>
      <c r="B49" s="570" t="s">
        <v>70</v>
      </c>
      <c r="C49" s="571"/>
      <c r="D49" s="56" t="s">
        <v>168</v>
      </c>
      <c r="E49" s="23"/>
      <c r="F49" s="20"/>
      <c r="G49" s="20"/>
      <c r="H49" s="11">
        <v>4.9000000000000004</v>
      </c>
      <c r="I49" s="20"/>
      <c r="J49" s="24"/>
      <c r="K49" s="11"/>
      <c r="L49" s="11"/>
      <c r="M49" s="11"/>
      <c r="N49" s="11"/>
      <c r="O49" s="11"/>
      <c r="P49" s="188"/>
      <c r="Q49" s="12">
        <v>4.9000000000000004</v>
      </c>
      <c r="R49" s="11">
        <v>4.9000000000000004</v>
      </c>
      <c r="S49" s="195">
        <v>4.8999999999999995</v>
      </c>
      <c r="T49" s="568"/>
    </row>
    <row r="50" spans="1:20" x14ac:dyDescent="0.2">
      <c r="A50" s="16">
        <v>37</v>
      </c>
      <c r="B50" s="570" t="s">
        <v>71</v>
      </c>
      <c r="C50" s="571"/>
      <c r="D50" s="56" t="s">
        <v>167</v>
      </c>
      <c r="E50" s="23"/>
      <c r="F50" s="20"/>
      <c r="G50" s="20"/>
      <c r="H50" s="24" t="s">
        <v>141</v>
      </c>
      <c r="I50" s="20"/>
      <c r="J50" s="24"/>
      <c r="K50" s="24"/>
      <c r="L50" s="24"/>
      <c r="M50" s="24"/>
      <c r="N50" s="24"/>
      <c r="O50" s="24"/>
      <c r="P50" s="191"/>
      <c r="Q50" s="23" t="s">
        <v>141</v>
      </c>
      <c r="R50" s="24" t="s">
        <v>141</v>
      </c>
      <c r="S50" s="197" t="s">
        <v>141</v>
      </c>
      <c r="T50" s="569"/>
    </row>
    <row r="51" spans="1:20" x14ac:dyDescent="0.2">
      <c r="A51" s="16">
        <v>38</v>
      </c>
      <c r="B51" s="570" t="s">
        <v>72</v>
      </c>
      <c r="C51" s="571"/>
      <c r="D51" s="56" t="s">
        <v>168</v>
      </c>
      <c r="E51" s="12">
        <v>8.1</v>
      </c>
      <c r="F51" s="11">
        <v>6.6</v>
      </c>
      <c r="G51" s="11">
        <v>5.5</v>
      </c>
      <c r="H51" s="11">
        <v>6.6</v>
      </c>
      <c r="I51" s="11">
        <v>9.1</v>
      </c>
      <c r="J51" s="11">
        <v>9.9</v>
      </c>
      <c r="K51" s="11">
        <v>8</v>
      </c>
      <c r="L51" s="11">
        <v>7.4</v>
      </c>
      <c r="M51" s="11">
        <v>6</v>
      </c>
      <c r="N51" s="11">
        <v>6.4</v>
      </c>
      <c r="O51" s="11">
        <v>5.7</v>
      </c>
      <c r="P51" s="188">
        <v>8.6999999999999993</v>
      </c>
      <c r="Q51" s="12">
        <v>9.9</v>
      </c>
      <c r="R51" s="11">
        <v>5.5</v>
      </c>
      <c r="S51" s="195">
        <v>7.3</v>
      </c>
      <c r="T51" s="567" t="s">
        <v>39</v>
      </c>
    </row>
    <row r="52" spans="1:20" x14ac:dyDescent="0.2">
      <c r="A52" s="16">
        <v>39</v>
      </c>
      <c r="B52" s="570" t="s">
        <v>361</v>
      </c>
      <c r="C52" s="571"/>
      <c r="D52" s="56" t="s">
        <v>215</v>
      </c>
      <c r="E52" s="23"/>
      <c r="F52" s="20"/>
      <c r="G52" s="20"/>
      <c r="H52" s="20">
        <v>24</v>
      </c>
      <c r="I52" s="20"/>
      <c r="J52" s="24"/>
      <c r="K52" s="20"/>
      <c r="L52" s="20"/>
      <c r="M52" s="20"/>
      <c r="N52" s="20"/>
      <c r="O52" s="20"/>
      <c r="P52" s="190"/>
      <c r="Q52" s="21">
        <v>24</v>
      </c>
      <c r="R52" s="20">
        <v>24</v>
      </c>
      <c r="S52" s="196">
        <v>24</v>
      </c>
      <c r="T52" s="568"/>
    </row>
    <row r="53" spans="1:20" x14ac:dyDescent="0.2">
      <c r="A53" s="16">
        <v>40</v>
      </c>
      <c r="B53" s="570" t="s">
        <v>74</v>
      </c>
      <c r="C53" s="571"/>
      <c r="D53" s="56" t="s">
        <v>216</v>
      </c>
      <c r="E53" s="23"/>
      <c r="F53" s="20"/>
      <c r="G53" s="20"/>
      <c r="H53" s="20">
        <v>50</v>
      </c>
      <c r="I53" s="20"/>
      <c r="J53" s="24"/>
      <c r="K53" s="20"/>
      <c r="L53" s="20"/>
      <c r="M53" s="20"/>
      <c r="N53" s="20"/>
      <c r="O53" s="20"/>
      <c r="P53" s="190"/>
      <c r="Q53" s="21">
        <v>50</v>
      </c>
      <c r="R53" s="20">
        <v>50</v>
      </c>
      <c r="S53" s="196">
        <v>50</v>
      </c>
      <c r="T53" s="569"/>
    </row>
    <row r="54" spans="1:20" x14ac:dyDescent="0.2">
      <c r="A54" s="16">
        <v>41</v>
      </c>
      <c r="B54" s="570" t="s">
        <v>75</v>
      </c>
      <c r="C54" s="571"/>
      <c r="D54" s="56" t="s">
        <v>158</v>
      </c>
      <c r="E54" s="23"/>
      <c r="F54" s="20"/>
      <c r="G54" s="20"/>
      <c r="H54" s="25" t="s">
        <v>504</v>
      </c>
      <c r="I54" s="20"/>
      <c r="J54" s="24"/>
      <c r="K54" s="25"/>
      <c r="L54" s="25"/>
      <c r="M54" s="25"/>
      <c r="N54" s="25"/>
      <c r="O54" s="25"/>
      <c r="P54" s="205"/>
      <c r="Q54" s="27" t="s">
        <v>504</v>
      </c>
      <c r="R54" s="25" t="s">
        <v>504</v>
      </c>
      <c r="S54" s="198" t="s">
        <v>504</v>
      </c>
      <c r="T54" s="567" t="s">
        <v>44</v>
      </c>
    </row>
    <row r="55" spans="1:20" x14ac:dyDescent="0.2">
      <c r="A55" s="16">
        <v>42</v>
      </c>
      <c r="B55" s="570" t="s">
        <v>255</v>
      </c>
      <c r="C55" s="571"/>
      <c r="D55" s="56" t="s">
        <v>218</v>
      </c>
      <c r="E55" s="23"/>
      <c r="F55" s="20"/>
      <c r="G55" s="20"/>
      <c r="H55" s="152">
        <v>1.9999999999999999E-6</v>
      </c>
      <c r="I55" s="20"/>
      <c r="J55" s="152"/>
      <c r="K55" s="152"/>
      <c r="L55" s="152"/>
      <c r="M55" s="152"/>
      <c r="N55" s="152"/>
      <c r="O55" s="152"/>
      <c r="P55" s="214"/>
      <c r="Q55" s="71">
        <v>1.9999999999999999E-6</v>
      </c>
      <c r="R55" s="152">
        <v>1.9999999999999999E-6</v>
      </c>
      <c r="S55" s="230">
        <v>2.0000000000000003E-6</v>
      </c>
      <c r="T55" s="568"/>
    </row>
    <row r="56" spans="1:20" x14ac:dyDescent="0.2">
      <c r="A56" s="16">
        <v>43</v>
      </c>
      <c r="B56" s="570" t="s">
        <v>256</v>
      </c>
      <c r="C56" s="571"/>
      <c r="D56" s="56" t="s">
        <v>218</v>
      </c>
      <c r="E56" s="23"/>
      <c r="F56" s="20"/>
      <c r="G56" s="20"/>
      <c r="H56" s="152" t="s">
        <v>142</v>
      </c>
      <c r="I56" s="20"/>
      <c r="J56" s="152"/>
      <c r="K56" s="152"/>
      <c r="L56" s="152"/>
      <c r="M56" s="152"/>
      <c r="N56" s="152"/>
      <c r="O56" s="152"/>
      <c r="P56" s="214"/>
      <c r="Q56" s="71" t="s">
        <v>142</v>
      </c>
      <c r="R56" s="152" t="s">
        <v>142</v>
      </c>
      <c r="S56" s="230" t="s">
        <v>142</v>
      </c>
      <c r="T56" s="568"/>
    </row>
    <row r="57" spans="1:20" x14ac:dyDescent="0.2">
      <c r="A57" s="16">
        <v>44</v>
      </c>
      <c r="B57" s="570" t="s">
        <v>78</v>
      </c>
      <c r="C57" s="571"/>
      <c r="D57" s="56" t="s">
        <v>152</v>
      </c>
      <c r="E57" s="23"/>
      <c r="F57" s="20"/>
      <c r="G57" s="20"/>
      <c r="H57" s="24" t="s">
        <v>80</v>
      </c>
      <c r="I57" s="20"/>
      <c r="J57" s="24"/>
      <c r="K57" s="24"/>
      <c r="L57" s="24"/>
      <c r="M57" s="24"/>
      <c r="N57" s="24"/>
      <c r="O57" s="24"/>
      <c r="P57" s="191"/>
      <c r="Q57" s="23" t="s">
        <v>80</v>
      </c>
      <c r="R57" s="24" t="s">
        <v>80</v>
      </c>
      <c r="S57" s="197" t="s">
        <v>80</v>
      </c>
      <c r="T57" s="568"/>
    </row>
    <row r="58" spans="1:20" x14ac:dyDescent="0.2">
      <c r="A58" s="16">
        <v>45</v>
      </c>
      <c r="B58" s="570" t="s">
        <v>81</v>
      </c>
      <c r="C58" s="571"/>
      <c r="D58" s="56" t="s">
        <v>220</v>
      </c>
      <c r="E58" s="23"/>
      <c r="F58" s="20"/>
      <c r="G58" s="20"/>
      <c r="H58" s="160" t="s">
        <v>143</v>
      </c>
      <c r="I58" s="20"/>
      <c r="J58" s="24"/>
      <c r="K58" s="160"/>
      <c r="L58" s="160"/>
      <c r="M58" s="160"/>
      <c r="N58" s="160"/>
      <c r="O58" s="160"/>
      <c r="P58" s="192"/>
      <c r="Q58" s="28" t="s">
        <v>143</v>
      </c>
      <c r="R58" s="160" t="s">
        <v>143</v>
      </c>
      <c r="S58" s="199" t="s">
        <v>143</v>
      </c>
      <c r="T58" s="569"/>
    </row>
    <row r="59" spans="1:20" x14ac:dyDescent="0.2">
      <c r="A59" s="16">
        <v>46</v>
      </c>
      <c r="B59" s="570" t="s">
        <v>684</v>
      </c>
      <c r="C59" s="571"/>
      <c r="D59" s="56" t="s">
        <v>169</v>
      </c>
      <c r="E59" s="12">
        <v>0.4</v>
      </c>
      <c r="F59" s="11">
        <v>0.4</v>
      </c>
      <c r="G59" s="11">
        <v>0.4</v>
      </c>
      <c r="H59" s="11">
        <v>0.5</v>
      </c>
      <c r="I59" s="11">
        <v>0.5</v>
      </c>
      <c r="J59" s="11">
        <v>0.6</v>
      </c>
      <c r="K59" s="194">
        <v>0.7</v>
      </c>
      <c r="L59" s="11">
        <v>0.6</v>
      </c>
      <c r="M59" s="11">
        <v>0.5</v>
      </c>
      <c r="N59" s="11">
        <v>0.4</v>
      </c>
      <c r="O59" s="11">
        <v>0.4</v>
      </c>
      <c r="P59" s="188">
        <v>0.4</v>
      </c>
      <c r="Q59" s="12">
        <v>0.7</v>
      </c>
      <c r="R59" s="11">
        <v>0.4</v>
      </c>
      <c r="S59" s="195">
        <v>0.5</v>
      </c>
      <c r="T59" s="567" t="s">
        <v>73</v>
      </c>
    </row>
    <row r="60" spans="1:20" x14ac:dyDescent="0.2">
      <c r="A60" s="16">
        <v>47</v>
      </c>
      <c r="B60" s="570" t="s">
        <v>679</v>
      </c>
      <c r="C60" s="571"/>
      <c r="D60" s="56" t="s">
        <v>170</v>
      </c>
      <c r="E60" s="12">
        <v>6.9</v>
      </c>
      <c r="F60" s="11">
        <v>7</v>
      </c>
      <c r="G60" s="11">
        <v>7.1</v>
      </c>
      <c r="H60" s="11">
        <v>7.1</v>
      </c>
      <c r="I60" s="11">
        <v>6.9</v>
      </c>
      <c r="J60" s="11">
        <v>6.9</v>
      </c>
      <c r="K60" s="11">
        <v>6.9</v>
      </c>
      <c r="L60" s="11">
        <v>7</v>
      </c>
      <c r="M60" s="11">
        <v>6.8</v>
      </c>
      <c r="N60" s="11">
        <v>7</v>
      </c>
      <c r="O60" s="11">
        <v>7</v>
      </c>
      <c r="P60" s="188">
        <v>6.8</v>
      </c>
      <c r="Q60" s="12">
        <v>7.1</v>
      </c>
      <c r="R60" s="11">
        <v>6.8</v>
      </c>
      <c r="S60" s="195">
        <v>7</v>
      </c>
      <c r="T60" s="568"/>
    </row>
    <row r="61" spans="1:20" x14ac:dyDescent="0.2">
      <c r="A61" s="16">
        <v>48</v>
      </c>
      <c r="B61" s="570" t="s">
        <v>83</v>
      </c>
      <c r="C61" s="571"/>
      <c r="D61" s="56" t="s">
        <v>171</v>
      </c>
      <c r="E61" s="21" t="s">
        <v>498</v>
      </c>
      <c r="F61" s="20" t="s">
        <v>652</v>
      </c>
      <c r="G61" s="20" t="s">
        <v>652</v>
      </c>
      <c r="H61" s="20" t="s">
        <v>652</v>
      </c>
      <c r="I61" s="20" t="s">
        <v>652</v>
      </c>
      <c r="J61" s="20" t="s">
        <v>652</v>
      </c>
      <c r="K61" s="20" t="s">
        <v>652</v>
      </c>
      <c r="L61" s="20" t="s">
        <v>652</v>
      </c>
      <c r="M61" s="20" t="s">
        <v>652</v>
      </c>
      <c r="N61" s="20" t="s">
        <v>652</v>
      </c>
      <c r="O61" s="20" t="s">
        <v>652</v>
      </c>
      <c r="P61" s="190" t="s">
        <v>652</v>
      </c>
      <c r="Q61" s="225" t="s">
        <v>22</v>
      </c>
      <c r="R61" s="203" t="s">
        <v>22</v>
      </c>
      <c r="S61" s="226" t="s">
        <v>22</v>
      </c>
      <c r="T61" s="568"/>
    </row>
    <row r="62" spans="1:20" x14ac:dyDescent="0.2">
      <c r="A62" s="16">
        <v>49</v>
      </c>
      <c r="B62" s="570" t="s">
        <v>84</v>
      </c>
      <c r="C62" s="571"/>
      <c r="D62" s="56" t="s">
        <v>171</v>
      </c>
      <c r="E62" s="21" t="s">
        <v>498</v>
      </c>
      <c r="F62" s="20" t="s">
        <v>652</v>
      </c>
      <c r="G62" s="20" t="s">
        <v>652</v>
      </c>
      <c r="H62" s="20" t="s">
        <v>652</v>
      </c>
      <c r="I62" s="20" t="s">
        <v>652</v>
      </c>
      <c r="J62" s="20" t="s">
        <v>652</v>
      </c>
      <c r="K62" s="20" t="s">
        <v>652</v>
      </c>
      <c r="L62" s="20" t="s">
        <v>652</v>
      </c>
      <c r="M62" s="20" t="s">
        <v>652</v>
      </c>
      <c r="N62" s="20" t="s">
        <v>652</v>
      </c>
      <c r="O62" s="20" t="s">
        <v>652</v>
      </c>
      <c r="P62" s="190" t="s">
        <v>652</v>
      </c>
      <c r="Q62" s="225" t="s">
        <v>22</v>
      </c>
      <c r="R62" s="203" t="s">
        <v>22</v>
      </c>
      <c r="S62" s="226" t="s">
        <v>22</v>
      </c>
      <c r="T62" s="568"/>
    </row>
    <row r="63" spans="1:20" x14ac:dyDescent="0.2">
      <c r="A63" s="16">
        <v>50</v>
      </c>
      <c r="B63" s="570" t="s">
        <v>85</v>
      </c>
      <c r="C63" s="571"/>
      <c r="D63" s="56" t="s">
        <v>172</v>
      </c>
      <c r="E63" s="12" t="s">
        <v>494</v>
      </c>
      <c r="F63" s="11" t="s">
        <v>494</v>
      </c>
      <c r="G63" s="11" t="s">
        <v>494</v>
      </c>
      <c r="H63" s="11" t="s">
        <v>494</v>
      </c>
      <c r="I63" s="11" t="s">
        <v>494</v>
      </c>
      <c r="J63" s="11" t="s">
        <v>494</v>
      </c>
      <c r="K63" s="11" t="s">
        <v>494</v>
      </c>
      <c r="L63" s="11" t="s">
        <v>494</v>
      </c>
      <c r="M63" s="11" t="s">
        <v>494</v>
      </c>
      <c r="N63" s="11" t="s">
        <v>494</v>
      </c>
      <c r="O63" s="11" t="s">
        <v>494</v>
      </c>
      <c r="P63" s="188" t="s">
        <v>494</v>
      </c>
      <c r="Q63" s="12" t="s">
        <v>494</v>
      </c>
      <c r="R63" s="11" t="s">
        <v>494</v>
      </c>
      <c r="S63" s="195" t="s">
        <v>494</v>
      </c>
      <c r="T63" s="568"/>
    </row>
    <row r="64" spans="1:20" ht="13.8" thickBot="1" x14ac:dyDescent="0.25">
      <c r="A64" s="16">
        <v>51</v>
      </c>
      <c r="B64" s="668" t="s">
        <v>87</v>
      </c>
      <c r="C64" s="669"/>
      <c r="D64" s="60" t="s">
        <v>173</v>
      </c>
      <c r="E64" s="61" t="s">
        <v>491</v>
      </c>
      <c r="F64" s="149" t="s">
        <v>491</v>
      </c>
      <c r="G64" s="149" t="s">
        <v>491</v>
      </c>
      <c r="H64" s="149" t="s">
        <v>491</v>
      </c>
      <c r="I64" s="149" t="s">
        <v>491</v>
      </c>
      <c r="J64" s="149" t="s">
        <v>491</v>
      </c>
      <c r="K64" s="149" t="s">
        <v>491</v>
      </c>
      <c r="L64" s="149" t="s">
        <v>491</v>
      </c>
      <c r="M64" s="149" t="s">
        <v>491</v>
      </c>
      <c r="N64" s="149" t="s">
        <v>491</v>
      </c>
      <c r="O64" s="149" t="s">
        <v>491</v>
      </c>
      <c r="P64" s="281" t="s">
        <v>491</v>
      </c>
      <c r="Q64" s="31" t="s">
        <v>491</v>
      </c>
      <c r="R64" s="149" t="s">
        <v>491</v>
      </c>
      <c r="S64" s="200" t="s">
        <v>491</v>
      </c>
      <c r="T64" s="572"/>
    </row>
    <row r="65" spans="1:20" ht="13.8" thickBot="1" x14ac:dyDescent="0.25">
      <c r="A65" s="665" t="s">
        <v>221</v>
      </c>
      <c r="B65" s="666"/>
      <c r="C65" s="666"/>
      <c r="D65" s="667"/>
      <c r="E65" s="66" t="s">
        <v>490</v>
      </c>
      <c r="F65" s="161" t="s">
        <v>490</v>
      </c>
      <c r="G65" s="161" t="s">
        <v>490</v>
      </c>
      <c r="H65" s="161" t="s">
        <v>490</v>
      </c>
      <c r="I65" s="161" t="s">
        <v>490</v>
      </c>
      <c r="J65" s="161" t="s">
        <v>490</v>
      </c>
      <c r="K65" s="161" t="s">
        <v>490</v>
      </c>
      <c r="L65" s="161" t="s">
        <v>490</v>
      </c>
      <c r="M65" s="161" t="s">
        <v>490</v>
      </c>
      <c r="N65" s="161" t="s">
        <v>490</v>
      </c>
      <c r="O65" s="161" t="s">
        <v>490</v>
      </c>
      <c r="P65" s="560" t="s">
        <v>490</v>
      </c>
      <c r="Q65" s="248"/>
      <c r="R65" s="2"/>
      <c r="S65" s="2"/>
    </row>
    <row r="66" spans="1:20" ht="13.8" thickBot="1" x14ac:dyDescent="0.25">
      <c r="A66" s="587" t="s">
        <v>688</v>
      </c>
      <c r="B66" s="588"/>
      <c r="C66" s="588"/>
      <c r="D66" s="589"/>
      <c r="E66" s="75" t="s">
        <v>364</v>
      </c>
      <c r="F66" s="167">
        <v>1</v>
      </c>
      <c r="G66" s="167">
        <v>1</v>
      </c>
      <c r="H66" s="167">
        <v>2</v>
      </c>
      <c r="I66" s="167">
        <v>1</v>
      </c>
      <c r="J66" s="167">
        <v>1</v>
      </c>
      <c r="K66" s="167" t="s">
        <v>548</v>
      </c>
      <c r="L66" s="167">
        <v>1</v>
      </c>
      <c r="M66" s="167">
        <v>1</v>
      </c>
      <c r="N66" s="167" t="s">
        <v>364</v>
      </c>
      <c r="O66" s="167">
        <v>1</v>
      </c>
      <c r="P66" s="560">
        <v>1</v>
      </c>
      <c r="Q66" s="2"/>
      <c r="R66" s="43"/>
      <c r="S66" s="43"/>
    </row>
    <row r="67" spans="1:20" x14ac:dyDescent="0.2">
      <c r="A67" s="45"/>
      <c r="B67" s="44" t="s">
        <v>98</v>
      </c>
      <c r="C67" s="62"/>
      <c r="D67" s="62"/>
      <c r="E67" s="62"/>
      <c r="F67" s="62"/>
      <c r="G67" s="62"/>
      <c r="H67" s="62"/>
      <c r="I67" s="45"/>
      <c r="J67" s="45"/>
      <c r="K67" s="45"/>
      <c r="M67" s="45"/>
      <c r="N67" s="45"/>
      <c r="O67" s="45"/>
      <c r="P67" s="45"/>
      <c r="Q67" s="2"/>
      <c r="R67" s="45"/>
      <c r="S67" s="2"/>
      <c r="T67" s="45"/>
    </row>
    <row r="68" spans="1:20" x14ac:dyDescent="0.2">
      <c r="B68" s="62"/>
      <c r="C68" s="62"/>
      <c r="D68" s="62"/>
      <c r="E68" s="62"/>
      <c r="F68" s="62"/>
      <c r="G68" s="62"/>
      <c r="H68" s="62"/>
      <c r="K68" s="45"/>
    </row>
  </sheetData>
  <mergeCells count="79">
    <mergeCell ref="B57:C57"/>
    <mergeCell ref="B58:C58"/>
    <mergeCell ref="A65:D65"/>
    <mergeCell ref="A66:D66"/>
    <mergeCell ref="B59:C59"/>
    <mergeCell ref="B60:C60"/>
    <mergeCell ref="B61:C61"/>
    <mergeCell ref="B62:C62"/>
    <mergeCell ref="B63:C63"/>
    <mergeCell ref="B64:C64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1:C21"/>
    <mergeCell ref="B23:C23"/>
    <mergeCell ref="B24:C24"/>
    <mergeCell ref="B25:C25"/>
    <mergeCell ref="B26:C26"/>
    <mergeCell ref="B22:C22"/>
    <mergeCell ref="B16:C16"/>
    <mergeCell ref="B17:C17"/>
    <mergeCell ref="B18:C18"/>
    <mergeCell ref="B19:C19"/>
    <mergeCell ref="B20:C20"/>
    <mergeCell ref="F3:H3"/>
    <mergeCell ref="F4:H4"/>
    <mergeCell ref="A13:C13"/>
    <mergeCell ref="B14:C14"/>
    <mergeCell ref="B15:C15"/>
    <mergeCell ref="A4:B4"/>
    <mergeCell ref="A6:B12"/>
    <mergeCell ref="C6:D6"/>
    <mergeCell ref="C7:D7"/>
    <mergeCell ref="C8:D8"/>
    <mergeCell ref="C9:D9"/>
    <mergeCell ref="C10:D10"/>
    <mergeCell ref="C11:D11"/>
    <mergeCell ref="C12:D12"/>
    <mergeCell ref="T59:T64"/>
    <mergeCell ref="S6:S9"/>
    <mergeCell ref="T6:T12"/>
    <mergeCell ref="Q13:S13"/>
    <mergeCell ref="T14:T15"/>
    <mergeCell ref="T16:T21"/>
    <mergeCell ref="Q6:Q9"/>
    <mergeCell ref="R6:R9"/>
    <mergeCell ref="T22:T26"/>
    <mergeCell ref="T51:T53"/>
    <mergeCell ref="T45:T50"/>
    <mergeCell ref="T27:T33"/>
    <mergeCell ref="T34:T44"/>
    <mergeCell ref="T54:T58"/>
  </mergeCells>
  <phoneticPr fontId="2"/>
  <pageMargins left="0.78740157480314965" right="0.78740157480314965" top="0.39370078740157483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28</vt:i4>
      </vt:variant>
    </vt:vector>
  </HeadingPairs>
  <TitlesOfParts>
    <vt:vector size="57" baseType="lpstr">
      <vt:lpstr>R7計画</vt:lpstr>
      <vt:lpstr>毎日検査</vt:lpstr>
      <vt:lpstr>1 浄水</vt:lpstr>
      <vt:lpstr>1 浄水(管理)</vt:lpstr>
      <vt:lpstr>1浄水(農薬)</vt:lpstr>
      <vt:lpstr>2 南陽</vt:lpstr>
      <vt:lpstr>2 南陽(管理)</vt:lpstr>
      <vt:lpstr>3 高畠</vt:lpstr>
      <vt:lpstr>4 川西</vt:lpstr>
      <vt:lpstr>羽黒川</vt:lpstr>
      <vt:lpstr>刈安川</vt:lpstr>
      <vt:lpstr>水窪(表層)</vt:lpstr>
      <vt:lpstr>水窪(中層)</vt:lpstr>
      <vt:lpstr>水窪(下層)</vt:lpstr>
      <vt:lpstr>原水1系</vt:lpstr>
      <vt:lpstr>原水1系(管理)</vt:lpstr>
      <vt:lpstr>原水1系(農薬)</vt:lpstr>
      <vt:lpstr>沈澱1系</vt:lpstr>
      <vt:lpstr>ろ過1系</vt:lpstr>
      <vt:lpstr>綱木川</vt:lpstr>
      <vt:lpstr>烏川</vt:lpstr>
      <vt:lpstr>綱木(表層)</vt:lpstr>
      <vt:lpstr>綱木(中層)</vt:lpstr>
      <vt:lpstr>綱木(下層)</vt:lpstr>
      <vt:lpstr>原水2系</vt:lpstr>
      <vt:lpstr>原水2系(管理)</vt:lpstr>
      <vt:lpstr>原水2系(農薬) </vt:lpstr>
      <vt:lpstr>沈澱2系</vt:lpstr>
      <vt:lpstr>ろ過2系</vt:lpstr>
      <vt:lpstr>'1 浄水'!Print_Area</vt:lpstr>
      <vt:lpstr>'1 浄水(管理)'!Print_Area</vt:lpstr>
      <vt:lpstr>'1浄水(農薬)'!Print_Area</vt:lpstr>
      <vt:lpstr>'2 南陽'!Print_Area</vt:lpstr>
      <vt:lpstr>'2 南陽(管理)'!Print_Area</vt:lpstr>
      <vt:lpstr>'3 高畠'!Print_Area</vt:lpstr>
      <vt:lpstr>'4 川西'!Print_Area</vt:lpstr>
      <vt:lpstr>ろ過1系!Print_Area</vt:lpstr>
      <vt:lpstr>ろ過2系!Print_Area</vt:lpstr>
      <vt:lpstr>烏川!Print_Area</vt:lpstr>
      <vt:lpstr>羽黒川!Print_Area</vt:lpstr>
      <vt:lpstr>刈安川!Print_Area</vt:lpstr>
      <vt:lpstr>原水1系!Print_Area</vt:lpstr>
      <vt:lpstr>'原水1系(管理)'!Print_Area</vt:lpstr>
      <vt:lpstr>'原水1系(農薬)'!Print_Area</vt:lpstr>
      <vt:lpstr>原水2系!Print_Area</vt:lpstr>
      <vt:lpstr>'原水2系(管理)'!Print_Area</vt:lpstr>
      <vt:lpstr>'原水2系(農薬) '!Print_Area</vt:lpstr>
      <vt:lpstr>'綱木(下層)'!Print_Area</vt:lpstr>
      <vt:lpstr>'綱木(中層)'!Print_Area</vt:lpstr>
      <vt:lpstr>'綱木(表層)'!Print_Area</vt:lpstr>
      <vt:lpstr>綱木川!Print_Area</vt:lpstr>
      <vt:lpstr>'水窪(下層)'!Print_Area</vt:lpstr>
      <vt:lpstr>'水窪(中層)'!Print_Area</vt:lpstr>
      <vt:lpstr>'水窪(表層)'!Print_Area</vt:lpstr>
      <vt:lpstr>沈澱1系!Print_Area</vt:lpstr>
      <vt:lpstr>沈澱2系!Print_Area</vt:lpstr>
      <vt:lpstr>毎日検査!Print_Area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田中歩</cp:lastModifiedBy>
  <cp:lastPrinted>2026-06-15T11:30:24Z</cp:lastPrinted>
  <dcterms:created xsi:type="dcterms:W3CDTF">2013-06-14T06:03:27Z</dcterms:created>
  <dcterms:modified xsi:type="dcterms:W3CDTF">2026-06-16T01:57:25Z</dcterms:modified>
</cp:coreProperties>
</file>