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4港湾振興\300_港湾統計（R4）\308酒田港統計年報（冊子）\04_完成データ\エクセルデータ\"/>
    </mc:Choice>
  </mc:AlternateContent>
  <bookViews>
    <workbookView xWindow="0" yWindow="0" windowWidth="28800" windowHeight="12240" firstSheet="4" activeTab="7"/>
  </bookViews>
  <sheets>
    <sheet name="P27輸移出入貨物年次別表1" sheetId="82" r:id="rId1"/>
    <sheet name="P28輸移出入貨物年次別表2" sheetId="83" r:id="rId2"/>
    <sheet name="P29輸移出入貨物月別表" sheetId="32" r:id="rId3"/>
    <sheet name="P30-33輸移出入貨物品種別表" sheetId="33" r:id="rId4"/>
    <sheet name="P34-41品種別外国貿易表" sheetId="34" r:id="rId5"/>
    <sheet name="P42-45品種別内国貿易表" sheetId="58" r:id="rId6"/>
    <sheet name="P46-53国別外国貿易表" sheetId="36" r:id="rId7"/>
    <sheet name="P54-57都道府県別内国貿易表" sheetId="37" r:id="rId8"/>
    <sheet name="P58木材輸入状況" sheetId="38" r:id="rId9"/>
  </sheets>
  <definedNames>
    <definedName name="_xlnm._FilterDatabase" localSheetId="3" hidden="1">'P30-33輸移出入貨物品種別表'!$A$5:$M$100</definedName>
    <definedName name="_xlnm._FilterDatabase" localSheetId="4" hidden="1">'P34-41品種別外国貿易表'!$A$1:$G$326</definedName>
    <definedName name="_xlnm._FilterDatabase" localSheetId="5" hidden="1">'P42-45品種別内国貿易表'!$A$1:$G$132</definedName>
    <definedName name="_xlnm._FilterDatabase" localSheetId="6" hidden="1">'P46-53国別外国貿易表'!$A$1:$G$352</definedName>
    <definedName name="_xlnm._FilterDatabase" localSheetId="7" hidden="1">'P54-57都道府県別内国貿易表'!$A$1:$G$149</definedName>
    <definedName name="_xlnm.Print_Area" localSheetId="0">P27輸移出入貨物年次別表1!$A$1:$D$53</definedName>
    <definedName name="_xlnm.Print_Area" localSheetId="1">P28輸移出入貨物年次別表2!$A$1:$I$70</definedName>
    <definedName name="_xlnm.Print_Area" localSheetId="2">P29輸移出入貨物月別表!$A$1:$K$20</definedName>
    <definedName name="_xlnm.Print_Area" localSheetId="3">'P30-33輸移出入貨物品種別表'!$A$1:$N$103</definedName>
    <definedName name="_xlnm.Print_Area" localSheetId="4">'P34-41品種別外国貿易表'!$A$1:$G$326</definedName>
    <definedName name="_xlnm.Print_Area" localSheetId="5">'P42-45品種別内国貿易表'!$A$1:$G$132</definedName>
    <definedName name="_xlnm.Print_Area" localSheetId="6">'P46-53国別外国貿易表'!$A$1:$G$352</definedName>
    <definedName name="_xlnm.Print_Area" localSheetId="7">'P54-57都道府県別内国貿易表'!$A$1:$G$149</definedName>
    <definedName name="_xlnm.Print_Area" localSheetId="8">P58木材輸入状況!$A$1:$G$42</definedName>
    <definedName name="_xlnm.Print_Titles" localSheetId="4">'P34-41品種別外国貿易表'!$3:$4</definedName>
    <definedName name="_xlnm.Print_Titles" localSheetId="5">'P42-45品種別内国貿易表'!$3:$4</definedName>
    <definedName name="_xlnm.Print_Titles" localSheetId="6">'P46-53国別外国貿易表'!$3:$4</definedName>
    <definedName name="_xlnm.Print_Titles" localSheetId="7">'P54-57都道府県別内国貿易表'!$3:$4</definedName>
  </definedNames>
  <calcPr calcId="162913"/>
</workbook>
</file>

<file path=xl/calcChain.xml><?xml version="1.0" encoding="utf-8"?>
<calcChain xmlns="http://schemas.openxmlformats.org/spreadsheetml/2006/main">
  <c r="G92" i="37" l="1"/>
  <c r="F92" i="37"/>
  <c r="E92" i="37"/>
  <c r="E17" i="33" l="1"/>
  <c r="I6" i="32"/>
  <c r="F62" i="34" l="1"/>
  <c r="G62" i="34"/>
  <c r="G215" i="34" l="1"/>
  <c r="F215" i="34"/>
  <c r="F166" i="34"/>
  <c r="G23" i="34" l="1"/>
  <c r="F23" i="34"/>
  <c r="F39" i="34"/>
  <c r="G131" i="34"/>
  <c r="F131" i="34"/>
  <c r="G166" i="34"/>
  <c r="G275" i="34"/>
  <c r="F275" i="34"/>
  <c r="G325" i="34"/>
  <c r="F325" i="34"/>
  <c r="F341" i="36" l="1"/>
  <c r="E336" i="36"/>
  <c r="E320" i="36"/>
  <c r="E318" i="36"/>
  <c r="F309" i="36"/>
  <c r="F307" i="36"/>
  <c r="F305" i="36"/>
  <c r="F303" i="36"/>
  <c r="F301" i="36"/>
  <c r="F299" i="36"/>
  <c r="F294" i="36"/>
  <c r="F270" i="36"/>
  <c r="E270" i="36"/>
  <c r="F262" i="36"/>
  <c r="E262" i="36"/>
  <c r="E183" i="36" l="1"/>
  <c r="E191" i="36"/>
  <c r="E207" i="36"/>
  <c r="E216" i="36"/>
  <c r="G5" i="36"/>
  <c r="G89" i="37" l="1"/>
  <c r="F111" i="37"/>
  <c r="E111" i="37"/>
  <c r="G110" i="37"/>
  <c r="G111" i="37" s="1"/>
  <c r="F133" i="37"/>
  <c r="G132" i="37"/>
  <c r="G131" i="37"/>
  <c r="G130" i="37"/>
  <c r="F118" i="37"/>
  <c r="E118" i="37"/>
  <c r="G117" i="37"/>
  <c r="E105" i="37"/>
  <c r="G94" i="37"/>
  <c r="G86" i="37"/>
  <c r="F84" i="37"/>
  <c r="G83" i="37"/>
  <c r="G82" i="37"/>
  <c r="G74" i="37"/>
  <c r="F72" i="37"/>
  <c r="E72" i="37"/>
  <c r="G71" i="37"/>
  <c r="G72" i="37" s="1"/>
  <c r="F34" i="37"/>
  <c r="E34" i="37"/>
  <c r="G33" i="37"/>
  <c r="G32" i="37"/>
  <c r="G31" i="37"/>
  <c r="E19" i="37"/>
  <c r="G17" i="37"/>
  <c r="G16" i="37"/>
  <c r="G14" i="37"/>
  <c r="G13" i="37"/>
  <c r="E35" i="36"/>
  <c r="F35" i="36"/>
  <c r="G31" i="36"/>
  <c r="G30" i="36"/>
  <c r="G29" i="36"/>
  <c r="G28" i="36"/>
  <c r="G27" i="36"/>
  <c r="G160" i="36"/>
  <c r="G211" i="36"/>
  <c r="G210" i="36"/>
  <c r="G254" i="36"/>
  <c r="G253" i="36"/>
  <c r="E299" i="36"/>
  <c r="E294" i="36"/>
  <c r="G293" i="36"/>
  <c r="G292" i="36"/>
  <c r="G291" i="36"/>
  <c r="F278" i="36"/>
  <c r="E278" i="36"/>
  <c r="F45" i="36"/>
  <c r="G344" i="36"/>
  <c r="F347" i="36"/>
  <c r="E347" i="36"/>
  <c r="G345" i="36"/>
  <c r="G333" i="36"/>
  <c r="G334" i="36"/>
  <c r="G340" i="36"/>
  <c r="G335" i="36"/>
  <c r="G324" i="36"/>
  <c r="G325" i="36"/>
  <c r="G326" i="36"/>
  <c r="G327" i="36"/>
  <c r="G328" i="36"/>
  <c r="G329" i="36"/>
  <c r="G330" i="36"/>
  <c r="G34" i="37" l="1"/>
  <c r="F318" i="36"/>
  <c r="G316" i="36"/>
  <c r="G297" i="36" l="1"/>
  <c r="F287" i="36" l="1"/>
  <c r="G284" i="36"/>
  <c r="G285" i="36" s="1"/>
  <c r="E285" i="36"/>
  <c r="F285" i="36"/>
  <c r="G282" i="36"/>
  <c r="G281" i="36"/>
  <c r="G283" i="36" s="1"/>
  <c r="F280" i="36"/>
  <c r="G268" i="36"/>
  <c r="G265" i="36"/>
  <c r="G249" i="36"/>
  <c r="G247" i="36"/>
  <c r="G217" i="36"/>
  <c r="G218" i="36"/>
  <c r="G219" i="36"/>
  <c r="G220" i="36"/>
  <c r="F216" i="36"/>
  <c r="F207" i="36"/>
  <c r="G193" i="36"/>
  <c r="G192" i="36"/>
  <c r="F191" i="36"/>
  <c r="F183" i="36"/>
  <c r="G178" i="36"/>
  <c r="G177" i="36"/>
  <c r="G176" i="36"/>
  <c r="G170" i="36"/>
  <c r="G171" i="36"/>
  <c r="G158" i="36"/>
  <c r="G147" i="36"/>
  <c r="G140" i="36"/>
  <c r="G137" i="36"/>
  <c r="G129" i="36"/>
  <c r="G125" i="36"/>
  <c r="G109" i="36"/>
  <c r="G106" i="36"/>
  <c r="G100" i="36"/>
  <c r="G62" i="36" l="1"/>
  <c r="E45" i="36"/>
  <c r="G34" i="36"/>
  <c r="G25" i="36"/>
  <c r="G26" i="36"/>
  <c r="G131" i="58" l="1"/>
  <c r="G129" i="58"/>
  <c r="G119" i="58"/>
  <c r="G116" i="58"/>
  <c r="G112" i="58"/>
  <c r="G52" i="58"/>
  <c r="F13" i="58"/>
  <c r="G41" i="58"/>
  <c r="G13" i="58"/>
  <c r="G9" i="58"/>
  <c r="G132" i="58" l="1"/>
  <c r="G39" i="34" l="1"/>
  <c r="M33" i="33"/>
  <c r="C20" i="32"/>
  <c r="D68" i="33" l="1"/>
  <c r="F24" i="38" l="1"/>
  <c r="G112" i="37"/>
  <c r="G113" i="37" s="1"/>
  <c r="G114" i="37"/>
  <c r="E115" i="37"/>
  <c r="F115" i="37"/>
  <c r="F107" i="37"/>
  <c r="F105" i="37"/>
  <c r="F77" i="37"/>
  <c r="F70" i="37"/>
  <c r="E30" i="37"/>
  <c r="E26" i="37"/>
  <c r="F30" i="37"/>
  <c r="F26" i="37"/>
  <c r="F19" i="37"/>
  <c r="E107" i="37"/>
  <c r="E144" i="37"/>
  <c r="F144" i="37"/>
  <c r="G143" i="37"/>
  <c r="F142" i="37"/>
  <c r="E142" i="37"/>
  <c r="G141" i="37"/>
  <c r="G140" i="37"/>
  <c r="G139" i="37"/>
  <c r="F126" i="37"/>
  <c r="E126" i="37"/>
  <c r="G125" i="37"/>
  <c r="E109" i="37"/>
  <c r="F109" i="37"/>
  <c r="G108" i="37"/>
  <c r="G99" i="37"/>
  <c r="G98" i="37"/>
  <c r="G97" i="37"/>
  <c r="G96" i="37"/>
  <c r="G95" i="37"/>
  <c r="G90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35" i="37"/>
  <c r="G8" i="37"/>
  <c r="G144" i="37" l="1"/>
  <c r="G115" i="37"/>
  <c r="G109" i="37"/>
  <c r="E303" i="36" l="1"/>
  <c r="E341" i="36"/>
  <c r="E301" i="36"/>
  <c r="E289" i="36"/>
  <c r="E287" i="36"/>
  <c r="E283" i="36"/>
  <c r="E280" i="36"/>
  <c r="E272" i="36"/>
  <c r="E274" i="36"/>
  <c r="F236" i="36"/>
  <c r="E246" i="36"/>
  <c r="E236" i="36"/>
  <c r="E230" i="36"/>
  <c r="F349" i="36"/>
  <c r="E349" i="36"/>
  <c r="G245" i="36"/>
  <c r="G244" i="36"/>
  <c r="G243" i="36"/>
  <c r="G242" i="36"/>
  <c r="G241" i="36"/>
  <c r="G240" i="36"/>
  <c r="G239" i="36"/>
  <c r="G238" i="36"/>
  <c r="G223" i="36"/>
  <c r="G222" i="36"/>
  <c r="G221" i="36"/>
  <c r="G203" i="36"/>
  <c r="G190" i="36"/>
  <c r="G189" i="36"/>
  <c r="G188" i="36"/>
  <c r="G182" i="36"/>
  <c r="G181" i="36"/>
  <c r="G180" i="36"/>
  <c r="G179" i="36"/>
  <c r="G175" i="36"/>
  <c r="G174" i="36"/>
  <c r="G173" i="36"/>
  <c r="G172" i="36"/>
  <c r="G169" i="36"/>
  <c r="G168" i="36"/>
  <c r="G167" i="36"/>
  <c r="G166" i="36"/>
  <c r="G165" i="36"/>
  <c r="G164" i="36"/>
  <c r="G163" i="36"/>
  <c r="G162" i="36"/>
  <c r="G161" i="36"/>
  <c r="G159" i="36"/>
  <c r="G157" i="36"/>
  <c r="G156" i="36"/>
  <c r="G155" i="36"/>
  <c r="G154" i="36"/>
  <c r="G153" i="36"/>
  <c r="G152" i="36"/>
  <c r="G151" i="36"/>
  <c r="G150" i="36"/>
  <c r="G149" i="36"/>
  <c r="G148" i="36"/>
  <c r="G146" i="36"/>
  <c r="G145" i="36"/>
  <c r="G144" i="36"/>
  <c r="G143" i="36"/>
  <c r="G142" i="36"/>
  <c r="G141" i="36"/>
  <c r="G139" i="36"/>
  <c r="G138" i="36"/>
  <c r="G136" i="36"/>
  <c r="G135" i="36"/>
  <c r="G134" i="36"/>
  <c r="G133" i="36"/>
  <c r="G132" i="36"/>
  <c r="G131" i="36"/>
  <c r="G130" i="36"/>
  <c r="G128" i="36"/>
  <c r="G127" i="36"/>
  <c r="G126" i="36"/>
  <c r="G124" i="36"/>
  <c r="G123" i="36"/>
  <c r="G122" i="36"/>
  <c r="G121" i="36"/>
  <c r="G120" i="36"/>
  <c r="G119" i="36"/>
  <c r="G118" i="36"/>
  <c r="G117" i="36"/>
  <c r="G116" i="36"/>
  <c r="G115" i="36"/>
  <c r="G114" i="36"/>
  <c r="G113" i="36"/>
  <c r="G112" i="36"/>
  <c r="G111" i="36"/>
  <c r="G110" i="36"/>
  <c r="G108" i="36"/>
  <c r="G107" i="36"/>
  <c r="G105" i="36"/>
  <c r="G104" i="36"/>
  <c r="G103" i="36"/>
  <c r="G102" i="36"/>
  <c r="G101" i="36"/>
  <c r="G99" i="36"/>
  <c r="G98" i="36"/>
  <c r="G97" i="36"/>
  <c r="G96" i="36"/>
  <c r="G95" i="36"/>
  <c r="G94" i="36"/>
  <c r="G93" i="36"/>
  <c r="G92" i="36"/>
  <c r="G91" i="36"/>
  <c r="G90" i="36"/>
  <c r="G89" i="36"/>
  <c r="G88" i="36"/>
  <c r="G87" i="36"/>
  <c r="G86" i="36"/>
  <c r="G85" i="36"/>
  <c r="G84" i="36"/>
  <c r="G83" i="36"/>
  <c r="G82" i="36"/>
  <c r="G81" i="36"/>
  <c r="G80" i="36"/>
  <c r="G79" i="36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G65" i="36"/>
  <c r="G64" i="36"/>
  <c r="G63" i="36"/>
  <c r="G61" i="36"/>
  <c r="G60" i="36"/>
  <c r="G59" i="36"/>
  <c r="G58" i="36"/>
  <c r="G57" i="36"/>
  <c r="G339" i="36"/>
  <c r="G338" i="36"/>
  <c r="G332" i="36"/>
  <c r="G331" i="36"/>
  <c r="G322" i="36"/>
  <c r="G314" i="36"/>
  <c r="G313" i="36"/>
  <c r="G304" i="36"/>
  <c r="G305" i="36" s="1"/>
  <c r="G298" i="36"/>
  <c r="F272" i="36"/>
  <c r="G43" i="36"/>
  <c r="G42" i="36"/>
  <c r="G6" i="36"/>
  <c r="F129" i="58"/>
  <c r="F112" i="58"/>
  <c r="F41" i="58"/>
  <c r="F52" i="58"/>
  <c r="F326" i="34" l="1"/>
  <c r="G129" i="37" l="1"/>
  <c r="G133" i="37" s="1"/>
  <c r="C40" i="38" l="1"/>
  <c r="B40" i="38"/>
  <c r="F23" i="38"/>
  <c r="F148" i="37"/>
  <c r="E148" i="37"/>
  <c r="G147" i="37"/>
  <c r="G146" i="37"/>
  <c r="G145" i="37"/>
  <c r="G148" i="37" s="1"/>
  <c r="G138" i="37"/>
  <c r="G142" i="37" s="1"/>
  <c r="F137" i="37"/>
  <c r="E137" i="37"/>
  <c r="G136" i="37"/>
  <c r="G137" i="37" s="1"/>
  <c r="F135" i="37"/>
  <c r="E135" i="37"/>
  <c r="G134" i="37"/>
  <c r="G135" i="37" s="1"/>
  <c r="E133" i="37"/>
  <c r="F128" i="37"/>
  <c r="E128" i="37"/>
  <c r="G127" i="37"/>
  <c r="G128" i="37" s="1"/>
  <c r="G124" i="37"/>
  <c r="G123" i="37"/>
  <c r="G122" i="37"/>
  <c r="G121" i="37"/>
  <c r="F120" i="37"/>
  <c r="E120" i="37"/>
  <c r="G119" i="37"/>
  <c r="G116" i="37"/>
  <c r="G118" i="37" s="1"/>
  <c r="F113" i="37"/>
  <c r="E113" i="37"/>
  <c r="G106" i="37"/>
  <c r="G107" i="37" s="1"/>
  <c r="G104" i="37"/>
  <c r="G103" i="37"/>
  <c r="G102" i="37"/>
  <c r="G101" i="37"/>
  <c r="G100" i="37"/>
  <c r="G93" i="37"/>
  <c r="G105" i="37" s="1"/>
  <c r="G87" i="37"/>
  <c r="G85" i="37"/>
  <c r="G91" i="37"/>
  <c r="G88" i="37"/>
  <c r="E84" i="37"/>
  <c r="G81" i="37"/>
  <c r="G80" i="37"/>
  <c r="G79" i="37"/>
  <c r="G78" i="37"/>
  <c r="E77" i="37"/>
  <c r="G76" i="37"/>
  <c r="G75" i="37"/>
  <c r="G73" i="37"/>
  <c r="E70" i="37"/>
  <c r="G69" i="37"/>
  <c r="G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40" i="37"/>
  <c r="G39" i="37"/>
  <c r="G38" i="37"/>
  <c r="F37" i="37"/>
  <c r="E37" i="37"/>
  <c r="E149" i="37" s="1"/>
  <c r="G36" i="37"/>
  <c r="G29" i="37"/>
  <c r="G28" i="37"/>
  <c r="G27" i="37"/>
  <c r="G25" i="37"/>
  <c r="G24" i="37"/>
  <c r="G23" i="37"/>
  <c r="G22" i="37"/>
  <c r="G21" i="37"/>
  <c r="G20" i="37"/>
  <c r="G18" i="37"/>
  <c r="G15" i="37"/>
  <c r="G12" i="37"/>
  <c r="G11" i="37"/>
  <c r="G10" i="37"/>
  <c r="G9" i="37"/>
  <c r="G7" i="37"/>
  <c r="G6" i="37"/>
  <c r="G5" i="37"/>
  <c r="G348" i="36"/>
  <c r="F351" i="36"/>
  <c r="E351" i="36"/>
  <c r="G350" i="36"/>
  <c r="G346" i="36"/>
  <c r="G347" i="36" s="1"/>
  <c r="F343" i="36"/>
  <c r="E343" i="36"/>
  <c r="G342" i="36"/>
  <c r="G343" i="36" s="1"/>
  <c r="G337" i="36"/>
  <c r="G341" i="36" s="1"/>
  <c r="F336" i="36"/>
  <c r="G323" i="36"/>
  <c r="G321" i="36"/>
  <c r="F320" i="36"/>
  <c r="G319" i="36"/>
  <c r="G320" i="36" s="1"/>
  <c r="G317" i="36"/>
  <c r="G315" i="36"/>
  <c r="G312" i="36"/>
  <c r="G311" i="36"/>
  <c r="G310" i="36"/>
  <c r="E309" i="36"/>
  <c r="G308" i="36"/>
  <c r="G309" i="36" s="1"/>
  <c r="E307" i="36"/>
  <c r="G306" i="36"/>
  <c r="G307" i="36" s="1"/>
  <c r="E305" i="36"/>
  <c r="G302" i="36"/>
  <c r="G303" i="36" s="1"/>
  <c r="G300" i="36"/>
  <c r="G301" i="36" s="1"/>
  <c r="G296" i="36"/>
  <c r="G295" i="36"/>
  <c r="G290" i="36"/>
  <c r="G294" i="36" s="1"/>
  <c r="F289" i="36"/>
  <c r="G288" i="36"/>
  <c r="G289" i="36" s="1"/>
  <c r="G286" i="36"/>
  <c r="G287" i="36" s="1"/>
  <c r="F283" i="36"/>
  <c r="G279" i="36"/>
  <c r="G280" i="36" s="1"/>
  <c r="G277" i="36"/>
  <c r="G276" i="36"/>
  <c r="G275" i="36"/>
  <c r="G271" i="36"/>
  <c r="G272" i="36" s="1"/>
  <c r="F274" i="36"/>
  <c r="G273" i="36"/>
  <c r="G274" i="36" s="1"/>
  <c r="G269" i="36"/>
  <c r="G267" i="36"/>
  <c r="G266" i="36"/>
  <c r="G264" i="36"/>
  <c r="G263" i="36"/>
  <c r="G261" i="36"/>
  <c r="G260" i="36"/>
  <c r="G259" i="36"/>
  <c r="G257" i="36"/>
  <c r="G258" i="36"/>
  <c r="G256" i="36"/>
  <c r="G255" i="36"/>
  <c r="G252" i="36"/>
  <c r="G251" i="36"/>
  <c r="G250" i="36"/>
  <c r="G248" i="36"/>
  <c r="F246" i="36"/>
  <c r="G237" i="36"/>
  <c r="G246" i="36" s="1"/>
  <c r="G235" i="36"/>
  <c r="G234" i="36"/>
  <c r="G233" i="36"/>
  <c r="G232" i="36"/>
  <c r="G231" i="36"/>
  <c r="F230" i="36"/>
  <c r="G229" i="36"/>
  <c r="G228" i="36"/>
  <c r="G227" i="36"/>
  <c r="G226" i="36"/>
  <c r="G225" i="36"/>
  <c r="G224" i="36"/>
  <c r="G215" i="36"/>
  <c r="G214" i="36"/>
  <c r="G213" i="36"/>
  <c r="G212" i="36"/>
  <c r="G209" i="36"/>
  <c r="G208" i="36"/>
  <c r="G206" i="36"/>
  <c r="G205" i="36"/>
  <c r="G204" i="36"/>
  <c r="G202" i="36"/>
  <c r="G201" i="36"/>
  <c r="G199" i="36"/>
  <c r="G198" i="36"/>
  <c r="G197" i="36"/>
  <c r="G196" i="36"/>
  <c r="G195" i="36"/>
  <c r="G194" i="36"/>
  <c r="G187" i="36"/>
  <c r="G186" i="36"/>
  <c r="G185" i="36"/>
  <c r="G184" i="36"/>
  <c r="G56" i="36"/>
  <c r="G55" i="36"/>
  <c r="G54" i="36"/>
  <c r="G53" i="36"/>
  <c r="G52" i="36"/>
  <c r="G51" i="36"/>
  <c r="G50" i="36"/>
  <c r="G49" i="36"/>
  <c r="G48" i="36"/>
  <c r="G47" i="36"/>
  <c r="G46" i="36"/>
  <c r="G44" i="36"/>
  <c r="G41" i="36"/>
  <c r="G40" i="36"/>
  <c r="G39" i="36"/>
  <c r="G38" i="36"/>
  <c r="G37" i="36"/>
  <c r="G36" i="36"/>
  <c r="G33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F149" i="37" l="1"/>
  <c r="G126" i="37"/>
  <c r="G191" i="36"/>
  <c r="G236" i="36"/>
  <c r="G318" i="36"/>
  <c r="G183" i="36"/>
  <c r="G230" i="36"/>
  <c r="G45" i="36"/>
  <c r="G270" i="36"/>
  <c r="G278" i="36"/>
  <c r="G35" i="36"/>
  <c r="G216" i="36"/>
  <c r="F352" i="36"/>
  <c r="G262" i="36"/>
  <c r="G299" i="36"/>
  <c r="E352" i="36"/>
  <c r="G336" i="36"/>
  <c r="G84" i="37"/>
  <c r="G30" i="37"/>
  <c r="G77" i="37"/>
  <c r="G19" i="37"/>
  <c r="G26" i="37"/>
  <c r="G70" i="37"/>
  <c r="G349" i="36"/>
  <c r="G351" i="36"/>
  <c r="G37" i="37"/>
  <c r="G120" i="37"/>
  <c r="G326" i="34"/>
  <c r="F131" i="58"/>
  <c r="F119" i="58"/>
  <c r="F116" i="58"/>
  <c r="F9" i="58"/>
  <c r="G149" i="37" l="1"/>
  <c r="F132" i="58"/>
  <c r="F22" i="38" l="1"/>
  <c r="M62" i="33" l="1"/>
  <c r="F20" i="38" l="1"/>
  <c r="M11" i="33" l="1"/>
  <c r="E16" i="32"/>
  <c r="F21" i="38" l="1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D51" i="33" l="1"/>
  <c r="I9" i="32"/>
  <c r="J19" i="32"/>
  <c r="I19" i="32"/>
  <c r="M49" i="33" l="1"/>
  <c r="F19" i="38"/>
  <c r="G200" i="36"/>
  <c r="G207" i="36" s="1"/>
  <c r="G352" i="36" s="1"/>
  <c r="J18" i="32"/>
  <c r="J20" i="32" s="1"/>
  <c r="I18" i="32"/>
  <c r="H18" i="32"/>
  <c r="E18" i="32"/>
  <c r="I7" i="32"/>
  <c r="J7" i="32"/>
  <c r="I8" i="32"/>
  <c r="J8" i="32"/>
  <c r="J9" i="32"/>
  <c r="I10" i="32"/>
  <c r="J10" i="32"/>
  <c r="I11" i="32"/>
  <c r="J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J6" i="32"/>
  <c r="H17" i="32"/>
  <c r="H7" i="32"/>
  <c r="H8" i="32"/>
  <c r="H9" i="32"/>
  <c r="H10" i="32"/>
  <c r="H11" i="32"/>
  <c r="H12" i="32"/>
  <c r="H13" i="32"/>
  <c r="H14" i="32"/>
  <c r="H15" i="32"/>
  <c r="H16" i="32"/>
  <c r="H6" i="32"/>
  <c r="E17" i="32"/>
  <c r="E7" i="32"/>
  <c r="E8" i="32"/>
  <c r="E9" i="32"/>
  <c r="E10" i="32"/>
  <c r="E11" i="32"/>
  <c r="E12" i="32"/>
  <c r="E13" i="32"/>
  <c r="E14" i="32"/>
  <c r="E15" i="32"/>
  <c r="E6" i="32"/>
  <c r="F31" i="38"/>
  <c r="M100" i="33"/>
  <c r="L99" i="33"/>
  <c r="K99" i="33"/>
  <c r="L48" i="33"/>
  <c r="K48" i="33"/>
  <c r="M98" i="33"/>
  <c r="M47" i="33"/>
  <c r="M97" i="33"/>
  <c r="M46" i="33"/>
  <c r="M96" i="33"/>
  <c r="M45" i="33"/>
  <c r="M95" i="33"/>
  <c r="M44" i="33"/>
  <c r="M94" i="33"/>
  <c r="M43" i="33"/>
  <c r="M93" i="33"/>
  <c r="M42" i="33"/>
  <c r="M92" i="33"/>
  <c r="M41" i="33"/>
  <c r="L91" i="33"/>
  <c r="K91" i="33"/>
  <c r="L40" i="33"/>
  <c r="K40" i="33"/>
  <c r="M90" i="33"/>
  <c r="M39" i="33"/>
  <c r="M89" i="33"/>
  <c r="M38" i="33"/>
  <c r="M88" i="33"/>
  <c r="M37" i="33"/>
  <c r="M87" i="33"/>
  <c r="M36" i="33"/>
  <c r="M86" i="33"/>
  <c r="M35" i="33"/>
  <c r="M85" i="33"/>
  <c r="M34" i="33"/>
  <c r="M84" i="33"/>
  <c r="M83" i="33"/>
  <c r="M32" i="33"/>
  <c r="L82" i="33"/>
  <c r="K82" i="33"/>
  <c r="L31" i="33"/>
  <c r="K31" i="33"/>
  <c r="M81" i="33"/>
  <c r="M30" i="33"/>
  <c r="M80" i="33"/>
  <c r="M29" i="33"/>
  <c r="M79" i="33"/>
  <c r="M28" i="33"/>
  <c r="M78" i="33"/>
  <c r="M27" i="33"/>
  <c r="M77" i="33"/>
  <c r="M26" i="33"/>
  <c r="M76" i="33"/>
  <c r="M25" i="33"/>
  <c r="M75" i="33"/>
  <c r="M24" i="33"/>
  <c r="M74" i="33"/>
  <c r="M23" i="33"/>
  <c r="M73" i="33"/>
  <c r="M22" i="33"/>
  <c r="L72" i="33"/>
  <c r="K72" i="33"/>
  <c r="L21" i="33"/>
  <c r="K21" i="33"/>
  <c r="M71" i="33"/>
  <c r="M20" i="33"/>
  <c r="M70" i="33"/>
  <c r="M19" i="33"/>
  <c r="M69" i="33"/>
  <c r="M18" i="33"/>
  <c r="M68" i="33"/>
  <c r="M17" i="33"/>
  <c r="M67" i="33"/>
  <c r="M16" i="33"/>
  <c r="M66" i="33"/>
  <c r="M15" i="33"/>
  <c r="M65" i="33"/>
  <c r="M14" i="33"/>
  <c r="M64" i="33"/>
  <c r="M13" i="33"/>
  <c r="M63" i="33"/>
  <c r="M12" i="33"/>
  <c r="M61" i="33"/>
  <c r="M10" i="33"/>
  <c r="M60" i="33"/>
  <c r="M9" i="33"/>
  <c r="M59" i="33"/>
  <c r="M8" i="33"/>
  <c r="M58" i="33"/>
  <c r="M7" i="33"/>
  <c r="M57" i="33"/>
  <c r="M6" i="33"/>
  <c r="E102" i="33"/>
  <c r="D102" i="33"/>
  <c r="E51" i="33"/>
  <c r="F101" i="33"/>
  <c r="F50" i="33"/>
  <c r="F100" i="33"/>
  <c r="F49" i="33"/>
  <c r="F99" i="33"/>
  <c r="F48" i="33"/>
  <c r="F98" i="33"/>
  <c r="F47" i="33"/>
  <c r="F97" i="33"/>
  <c r="F46" i="33"/>
  <c r="F96" i="33"/>
  <c r="F45" i="33"/>
  <c r="F95" i="33"/>
  <c r="F44" i="33"/>
  <c r="F94" i="33"/>
  <c r="F43" i="33"/>
  <c r="F93" i="33"/>
  <c r="F42" i="33"/>
  <c r="F92" i="33"/>
  <c r="F41" i="33"/>
  <c r="F91" i="33"/>
  <c r="F40" i="33"/>
  <c r="F90" i="33"/>
  <c r="F39" i="33"/>
  <c r="F89" i="33"/>
  <c r="F38" i="33"/>
  <c r="F88" i="33"/>
  <c r="F37" i="33"/>
  <c r="F87" i="33"/>
  <c r="F36" i="33"/>
  <c r="E86" i="33"/>
  <c r="D86" i="33"/>
  <c r="E35" i="33"/>
  <c r="D35" i="33"/>
  <c r="F85" i="33"/>
  <c r="F34" i="33"/>
  <c r="F84" i="33"/>
  <c r="F33" i="33"/>
  <c r="F83" i="33"/>
  <c r="F32" i="33"/>
  <c r="F82" i="33"/>
  <c r="F31" i="33"/>
  <c r="F81" i="33"/>
  <c r="F30" i="33"/>
  <c r="F80" i="33"/>
  <c r="F29" i="33"/>
  <c r="F79" i="33"/>
  <c r="F28" i="33"/>
  <c r="F78" i="33"/>
  <c r="F27" i="33"/>
  <c r="F77" i="33"/>
  <c r="F26" i="33"/>
  <c r="F76" i="33"/>
  <c r="F25" i="33"/>
  <c r="E75" i="33"/>
  <c r="D75" i="33"/>
  <c r="E24" i="33"/>
  <c r="D24" i="33"/>
  <c r="F74" i="33"/>
  <c r="F23" i="33"/>
  <c r="F73" i="33"/>
  <c r="F22" i="33"/>
  <c r="F72" i="33"/>
  <c r="F21" i="33"/>
  <c r="F71" i="33"/>
  <c r="F20" i="33"/>
  <c r="F70" i="33"/>
  <c r="F19" i="33"/>
  <c r="F69" i="33"/>
  <c r="F18" i="33"/>
  <c r="E68" i="33"/>
  <c r="F68" i="33" s="1"/>
  <c r="D17" i="33"/>
  <c r="F67" i="33"/>
  <c r="F16" i="33"/>
  <c r="F66" i="33"/>
  <c r="F15" i="33"/>
  <c r="F65" i="33"/>
  <c r="F14" i="33"/>
  <c r="F64" i="33"/>
  <c r="F13" i="33"/>
  <c r="F63" i="33"/>
  <c r="F12" i="33"/>
  <c r="F62" i="33"/>
  <c r="F11" i="33"/>
  <c r="F61" i="33"/>
  <c r="F10" i="33"/>
  <c r="F60" i="33"/>
  <c r="F9" i="33"/>
  <c r="F59" i="33"/>
  <c r="F8" i="33"/>
  <c r="F58" i="33"/>
  <c r="F7" i="33"/>
  <c r="F57" i="33"/>
  <c r="F6" i="33"/>
  <c r="G20" i="32"/>
  <c r="F20" i="32"/>
  <c r="D20" i="32"/>
  <c r="H19" i="32"/>
  <c r="E19" i="32"/>
  <c r="G28" i="38"/>
  <c r="F28" i="38"/>
  <c r="G39" i="38"/>
  <c r="G38" i="38"/>
  <c r="G37" i="38"/>
  <c r="G36" i="38"/>
  <c r="G35" i="38"/>
  <c r="G34" i="38"/>
  <c r="G33" i="38"/>
  <c r="G32" i="38"/>
  <c r="G31" i="38"/>
  <c r="G30" i="38"/>
  <c r="G29" i="38"/>
  <c r="F39" i="38"/>
  <c r="F38" i="38"/>
  <c r="F37" i="38"/>
  <c r="F36" i="38"/>
  <c r="F35" i="38"/>
  <c r="F34" i="38"/>
  <c r="F33" i="38"/>
  <c r="F32" i="38"/>
  <c r="F30" i="38"/>
  <c r="F29" i="38"/>
  <c r="D40" i="38"/>
  <c r="F102" i="33" l="1"/>
  <c r="F40" i="38"/>
  <c r="H20" i="32"/>
  <c r="K101" i="33"/>
  <c r="F86" i="33"/>
  <c r="F75" i="33"/>
  <c r="M31" i="33"/>
  <c r="M21" i="33"/>
  <c r="F17" i="33"/>
  <c r="K7" i="32"/>
  <c r="K17" i="32"/>
  <c r="E20" i="32"/>
  <c r="K6" i="32"/>
  <c r="K16" i="32"/>
  <c r="K12" i="32"/>
  <c r="M91" i="33"/>
  <c r="M82" i="33"/>
  <c r="M72" i="33"/>
  <c r="K50" i="33"/>
  <c r="M48" i="33"/>
  <c r="F35" i="33"/>
  <c r="K15" i="32"/>
  <c r="G40" i="38"/>
  <c r="K10" i="32"/>
  <c r="K18" i="32"/>
  <c r="I20" i="32"/>
  <c r="K19" i="32"/>
  <c r="M40" i="33"/>
  <c r="K11" i="32"/>
  <c r="K9" i="32"/>
  <c r="M99" i="33"/>
  <c r="L101" i="33"/>
  <c r="F51" i="33"/>
  <c r="K13" i="32"/>
  <c r="L50" i="33"/>
  <c r="F24" i="33"/>
  <c r="K8" i="32"/>
  <c r="K14" i="32"/>
  <c r="K20" i="32" l="1"/>
  <c r="M101" i="33"/>
  <c r="M50" i="33"/>
</calcChain>
</file>

<file path=xl/sharedStrings.xml><?xml version="1.0" encoding="utf-8"?>
<sst xmlns="http://schemas.openxmlformats.org/spreadsheetml/2006/main" count="1909" uniqueCount="702">
  <si>
    <t>韓国</t>
  </si>
  <si>
    <t>ロシア</t>
  </si>
  <si>
    <t>中国</t>
  </si>
  <si>
    <t>オーストラリア</t>
  </si>
  <si>
    <t>新潟</t>
  </si>
  <si>
    <t>北海道</t>
  </si>
  <si>
    <t>計</t>
    <rPh sb="0" eb="1">
      <t>ケイ</t>
    </rPh>
    <phoneticPr fontId="2"/>
  </si>
  <si>
    <t>アメリカ</t>
  </si>
  <si>
    <t>インドネシア</t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</si>
  <si>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</si>
  <si>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</si>
  <si>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</si>
  <si>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</si>
  <si>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</si>
  <si>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</si>
  <si>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</si>
  <si>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</si>
  <si>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</si>
  <si>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</si>
  <si>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</si>
  <si>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</si>
  <si>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</si>
  <si>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</si>
  <si>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</si>
  <si>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</si>
  <si>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</si>
  <si>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</si>
  <si>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</si>
  <si>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</si>
  <si>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</si>
  <si>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</si>
  <si>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</si>
  <si>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</si>
  <si>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</si>
  <si>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</si>
  <si>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</si>
  <si>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</si>
  <si>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</si>
  <si>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</si>
  <si>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</si>
  <si>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</si>
  <si>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</si>
  <si>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</si>
  <si>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</si>
  <si>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</si>
  <si>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</si>
  <si>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</si>
  <si>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</si>
  <si>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</si>
  <si>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</si>
  <si>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</si>
  <si>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</si>
  <si>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</si>
  <si>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</si>
  <si>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</si>
  <si>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</si>
  <si>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</si>
  <si>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</si>
  <si>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</si>
  <si>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</si>
  <si>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</si>
  <si>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</si>
  <si>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</si>
  <si>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</si>
  <si>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</si>
  <si>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</si>
  <si>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</si>
  <si>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</si>
  <si>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</si>
  <si>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</si>
  <si>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</si>
  <si>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</si>
  <si>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</si>
  <si>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</si>
  <si>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</si>
  <si>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</si>
  <si>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</si>
  <si>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</si>
  <si>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</si>
  <si>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</si>
  <si>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</si>
  <si>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</si>
  <si>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</si>
  <si>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</si>
  <si>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</si>
  <si>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</si>
  <si>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</si>
  <si>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</si>
  <si>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</si>
  <si>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特殊品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</si>
  <si>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</si>
  <si>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</si>
  <si>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</si>
  <si>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</si>
  <si>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</si>
  <si>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</si>
  <si>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海上</t>
  </si>
  <si>
    <t>千葉</t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</si>
  <si>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</si>
  <si>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</si>
  <si>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</si>
  <si>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</si>
  <si>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</si>
  <si>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</si>
  <si>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</si>
  <si>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</si>
  <si>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</si>
  <si>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月</t>
    <rPh sb="0" eb="1">
      <t>ツキ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</si>
  <si>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</si>
  <si>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</si>
  <si>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</si>
  <si>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３．輸移出貨物品種別表</t>
    <rPh sb="2" eb="5">
      <t>ユイシュツ</t>
    </rPh>
    <rPh sb="5" eb="7">
      <t>カモツ</t>
    </rPh>
    <rPh sb="7" eb="10">
      <t>ヒンシュベツ</t>
    </rPh>
    <rPh sb="10" eb="11">
      <t>ヒョウ</t>
    </rPh>
    <phoneticPr fontId="2"/>
  </si>
  <si>
    <t>合　　　計</t>
    <rPh sb="0" eb="1">
      <t>ゴウ</t>
    </rPh>
    <rPh sb="4" eb="5">
      <t>ケイ</t>
    </rPh>
    <phoneticPr fontId="2"/>
  </si>
  <si>
    <t>出　　　貨</t>
    <rPh sb="0" eb="1">
      <t>デ</t>
    </rPh>
    <rPh sb="4" eb="5">
      <t>カ</t>
    </rPh>
    <phoneticPr fontId="2"/>
  </si>
  <si>
    <t>４．輸移入貨物品種別表</t>
    <rPh sb="2" eb="3">
      <t>ユ</t>
    </rPh>
    <rPh sb="3" eb="5">
      <t>イニュウ</t>
    </rPh>
    <rPh sb="5" eb="7">
      <t>カモツ</t>
    </rPh>
    <rPh sb="7" eb="10">
      <t>ヒンシュベツ</t>
    </rPh>
    <rPh sb="10" eb="11">
      <t>ヒョウ</t>
    </rPh>
    <phoneticPr fontId="2"/>
  </si>
  <si>
    <t>飛島</t>
  </si>
  <si>
    <t>ウラジオストック</t>
  </si>
  <si>
    <t>ボストーチヌイ</t>
  </si>
  <si>
    <t>品　　　　　種</t>
    <rPh sb="0" eb="1">
      <t>シナ</t>
    </rPh>
    <rPh sb="6" eb="7">
      <t>タネ</t>
    </rPh>
    <phoneticPr fontId="2"/>
  </si>
  <si>
    <t>仕向地及び仕出地</t>
    <rPh sb="0" eb="2">
      <t>シムケ</t>
    </rPh>
    <rPh sb="2" eb="3">
      <t>チ</t>
    </rPh>
    <rPh sb="3" eb="4">
      <t>オヨ</t>
    </rPh>
    <rPh sb="5" eb="7">
      <t>シダ</t>
    </rPh>
    <rPh sb="7" eb="8">
      <t>チ</t>
    </rPh>
    <phoneticPr fontId="2"/>
  </si>
  <si>
    <t>農水産品</t>
    <rPh sb="0" eb="3">
      <t>ノウスイサン</t>
    </rPh>
    <rPh sb="3" eb="4">
      <t>ヒン</t>
    </rPh>
    <phoneticPr fontId="2"/>
  </si>
  <si>
    <t>雑工業品</t>
    <rPh sb="0" eb="1">
      <t>ザツ</t>
    </rPh>
    <rPh sb="1" eb="4">
      <t>コウギョウヒン</t>
    </rPh>
    <phoneticPr fontId="2"/>
  </si>
  <si>
    <t>６．品種別内国貿易表</t>
    <rPh sb="2" eb="5">
      <t>ヒンシュベツ</t>
    </rPh>
    <rPh sb="5" eb="6">
      <t>ナイ</t>
    </rPh>
    <rPh sb="6" eb="7">
      <t>コク</t>
    </rPh>
    <rPh sb="7" eb="9">
      <t>ボウエキ</t>
    </rPh>
    <rPh sb="9" eb="10">
      <t>ヒョウ</t>
    </rPh>
    <phoneticPr fontId="2"/>
  </si>
  <si>
    <t>都道府県名</t>
    <rPh sb="0" eb="4">
      <t>トドウフケン</t>
    </rPh>
    <rPh sb="4" eb="5">
      <t>メイ</t>
    </rPh>
    <phoneticPr fontId="2"/>
  </si>
  <si>
    <t>７．国別外国貿易表</t>
    <rPh sb="2" eb="4">
      <t>クニベツ</t>
    </rPh>
    <rPh sb="4" eb="6">
      <t>ガイコク</t>
    </rPh>
    <rPh sb="6" eb="8">
      <t>ボウエキ</t>
    </rPh>
    <rPh sb="8" eb="9">
      <t>ヒョウ</t>
    </rPh>
    <phoneticPr fontId="2"/>
  </si>
  <si>
    <t>貨物量（トン）</t>
    <rPh sb="0" eb="3">
      <t>カモツリョウ</t>
    </rPh>
    <phoneticPr fontId="2"/>
  </si>
  <si>
    <t>８．都道府県別内国貿易表</t>
    <rPh sb="2" eb="6">
      <t>トドウフケン</t>
    </rPh>
    <rPh sb="6" eb="7">
      <t>ベツ</t>
    </rPh>
    <rPh sb="7" eb="9">
      <t>ナイコク</t>
    </rPh>
    <rPh sb="9" eb="11">
      <t>ボウエキ</t>
    </rPh>
    <rPh sb="11" eb="12">
      <t>ヒョウ</t>
    </rPh>
    <phoneticPr fontId="2"/>
  </si>
  <si>
    <t>北洋材</t>
    <rPh sb="0" eb="3">
      <t>ホクヨウザイ</t>
    </rPh>
    <phoneticPr fontId="2"/>
  </si>
  <si>
    <t>材別</t>
    <rPh sb="0" eb="1">
      <t>ザイ</t>
    </rPh>
    <rPh sb="1" eb="2">
      <t>ベツ</t>
    </rPh>
    <phoneticPr fontId="2"/>
  </si>
  <si>
    <t>９．木材輸入状況</t>
    <rPh sb="2" eb="4">
      <t>モクザイ</t>
    </rPh>
    <rPh sb="4" eb="6">
      <t>ユニュウ</t>
    </rPh>
    <rPh sb="6" eb="8">
      <t>ジョウキョウ</t>
    </rPh>
    <phoneticPr fontId="2"/>
  </si>
  <si>
    <t>石炭</t>
    <rPh sb="0" eb="2">
      <t>セキタン</t>
    </rPh>
    <phoneticPr fontId="2"/>
  </si>
  <si>
    <t>輸　出</t>
    <rPh sb="0" eb="1">
      <t>ユ</t>
    </rPh>
    <rPh sb="2" eb="3">
      <t>デ</t>
    </rPh>
    <phoneticPr fontId="2"/>
  </si>
  <si>
    <t>石材</t>
    <rPh sb="0" eb="2">
      <t>セキザイ</t>
    </rPh>
    <phoneticPr fontId="2"/>
  </si>
  <si>
    <t>（単位：トン）</t>
    <rPh sb="1" eb="3">
      <t>タンイ</t>
    </rPh>
    <phoneticPr fontId="2"/>
  </si>
  <si>
    <t>室蘭</t>
  </si>
  <si>
    <t>鹿島</t>
  </si>
  <si>
    <t>川崎</t>
  </si>
  <si>
    <t>姫川</t>
  </si>
  <si>
    <t>清水</t>
  </si>
  <si>
    <t>須崎</t>
  </si>
  <si>
    <t>２．輸移出入貨物月別表</t>
    <rPh sb="2" eb="5">
      <t>ユイシュツ</t>
    </rPh>
    <rPh sb="5" eb="6">
      <t>ニュウ</t>
    </rPh>
    <rPh sb="6" eb="8">
      <t>カモツ</t>
    </rPh>
    <rPh sb="8" eb="10">
      <t>ツキベツ</t>
    </rPh>
    <rPh sb="10" eb="11">
      <t>ヒョウ</t>
    </rPh>
    <phoneticPr fontId="2"/>
  </si>
  <si>
    <t>入　　　貨</t>
    <rPh sb="0" eb="1">
      <t>ニュウ</t>
    </rPh>
    <rPh sb="4" eb="5">
      <t>カ</t>
    </rPh>
    <phoneticPr fontId="2"/>
  </si>
  <si>
    <t>窯業品</t>
    <rPh sb="0" eb="2">
      <t>ヨウギョウ</t>
    </rPh>
    <rPh sb="2" eb="3">
      <t>ヒン</t>
    </rPh>
    <phoneticPr fontId="2"/>
  </si>
  <si>
    <t>５．品種別外国貿易表</t>
    <rPh sb="2" eb="3">
      <t>ヒン</t>
    </rPh>
    <rPh sb="3" eb="5">
      <t>シュベツ</t>
    </rPh>
    <rPh sb="5" eb="7">
      <t>ガイコク</t>
    </rPh>
    <rPh sb="7" eb="9">
      <t>ボウエキ</t>
    </rPh>
    <rPh sb="9" eb="10">
      <t>ヒョウ</t>
    </rPh>
    <phoneticPr fontId="2"/>
  </si>
  <si>
    <t>山形県</t>
    <rPh sb="0" eb="3">
      <t>ヤマガタケン</t>
    </rPh>
    <phoneticPr fontId="2"/>
  </si>
  <si>
    <t>台湾</t>
  </si>
  <si>
    <t>シンガポール</t>
  </si>
  <si>
    <t>タイ</t>
  </si>
  <si>
    <t>フィリピン</t>
  </si>
  <si>
    <t>マレーシア</t>
  </si>
  <si>
    <t>ベトナム</t>
  </si>
  <si>
    <t>インド</t>
  </si>
  <si>
    <t>スペイン</t>
  </si>
  <si>
    <t>ドイツ</t>
  </si>
  <si>
    <t>オランダ</t>
  </si>
  <si>
    <t>スウェーデン</t>
  </si>
  <si>
    <t>ハンブルグ</t>
  </si>
  <si>
    <t>レムチャバン</t>
  </si>
  <si>
    <t>バレンシア</t>
  </si>
  <si>
    <t>サバンナ</t>
  </si>
  <si>
    <t>ポートケラン</t>
  </si>
  <si>
    <t>スロベニア</t>
  </si>
  <si>
    <t>コーペル</t>
  </si>
  <si>
    <t>ロッテルダム</t>
  </si>
  <si>
    <t>ロサンゼルス</t>
  </si>
  <si>
    <t>ジャカルタ</t>
  </si>
  <si>
    <t>パンジャン</t>
  </si>
  <si>
    <t>セマラン</t>
  </si>
  <si>
    <t>県内諸港</t>
  </si>
  <si>
    <t>仙台塩釜</t>
  </si>
  <si>
    <t>（製材内数）</t>
    <rPh sb="1" eb="3">
      <t>セイザイ</t>
    </rPh>
    <rPh sb="3" eb="4">
      <t>ウチ</t>
    </rPh>
    <rPh sb="4" eb="5">
      <t>スウ</t>
    </rPh>
    <phoneticPr fontId="2"/>
  </si>
  <si>
    <t>米材その他</t>
    <rPh sb="0" eb="1">
      <t>ベイ</t>
    </rPh>
    <rPh sb="1" eb="2">
      <t>ザイ</t>
    </rPh>
    <rPh sb="4" eb="5">
      <t>タ</t>
    </rPh>
    <phoneticPr fontId="2"/>
  </si>
  <si>
    <t>アラブ首長国</t>
  </si>
  <si>
    <t>ブラジル</t>
  </si>
  <si>
    <t>その他</t>
  </si>
  <si>
    <t>中国（ホンコン）</t>
  </si>
  <si>
    <t>サントス</t>
  </si>
  <si>
    <t>ナヴァセバ</t>
  </si>
  <si>
    <t>貨物量（トン）</t>
    <rPh sb="0" eb="2">
      <t>カモツ</t>
    </rPh>
    <rPh sb="2" eb="3">
      <t>リョウ</t>
    </rPh>
    <phoneticPr fontId="2"/>
  </si>
  <si>
    <t>尻屋岬</t>
  </si>
  <si>
    <t>諸港</t>
    <phoneticPr fontId="2"/>
  </si>
  <si>
    <t>金属くず</t>
    <rPh sb="0" eb="2">
      <t>キンゾク</t>
    </rPh>
    <phoneticPr fontId="2"/>
  </si>
  <si>
    <t>イギリス</t>
    <phoneticPr fontId="2"/>
  </si>
  <si>
    <t>染料・塗料・合成樹脂・その他化学工業品</t>
    <rPh sb="0" eb="2">
      <t>センリョウ</t>
    </rPh>
    <rPh sb="3" eb="5">
      <t>トリョウ</t>
    </rPh>
    <rPh sb="6" eb="8">
      <t>ゴウセイ</t>
    </rPh>
    <rPh sb="8" eb="10">
      <t>ジュシ</t>
    </rPh>
    <rPh sb="13" eb="14">
      <t>タ</t>
    </rPh>
    <rPh sb="14" eb="19">
      <t>カガクコウギョウヒン</t>
    </rPh>
    <phoneticPr fontId="2"/>
  </si>
  <si>
    <t>産業機械</t>
    <rPh sb="0" eb="2">
      <t>サンギョウ</t>
    </rPh>
    <rPh sb="2" eb="4">
      <t>キカイ</t>
    </rPh>
    <phoneticPr fontId="2"/>
  </si>
  <si>
    <t>製造食品</t>
    <phoneticPr fontId="2"/>
  </si>
  <si>
    <t>非金属鉱物</t>
    <rPh sb="0" eb="3">
      <t>ヒキンゾク</t>
    </rPh>
    <rPh sb="3" eb="5">
      <t>コウブツ</t>
    </rPh>
    <phoneticPr fontId="2"/>
  </si>
  <si>
    <t>砂利・砂</t>
    <rPh sb="0" eb="2">
      <t>ジャリ</t>
    </rPh>
    <rPh sb="3" eb="4">
      <t>スナ</t>
    </rPh>
    <phoneticPr fontId="2"/>
  </si>
  <si>
    <t>レムチャバン</t>
    <phoneticPr fontId="2"/>
  </si>
  <si>
    <t>マニラ</t>
    <phoneticPr fontId="2"/>
  </si>
  <si>
    <t>その他農産品</t>
    <rPh sb="2" eb="3">
      <t>タ</t>
    </rPh>
    <phoneticPr fontId="2"/>
  </si>
  <si>
    <t>ワンポア（黄埔）</t>
    <rPh sb="5" eb="6">
      <t>キ</t>
    </rPh>
    <rPh sb="6" eb="7">
      <t>ホ</t>
    </rPh>
    <phoneticPr fontId="2"/>
  </si>
  <si>
    <t>イエンタイ（煙台）</t>
    <rPh sb="6" eb="7">
      <t>エン</t>
    </rPh>
    <rPh sb="7" eb="8">
      <t>タイ</t>
    </rPh>
    <phoneticPr fontId="2"/>
  </si>
  <si>
    <t>韓国</t>
    <rPh sb="0" eb="2">
      <t>カンコク</t>
    </rPh>
    <phoneticPr fontId="2"/>
  </si>
  <si>
    <t>クンサン（群山）</t>
    <rPh sb="5" eb="6">
      <t>グン</t>
    </rPh>
    <rPh sb="6" eb="7">
      <t>ヤマ</t>
    </rPh>
    <phoneticPr fontId="2"/>
  </si>
  <si>
    <t>インチョン（仁川）</t>
    <rPh sb="6" eb="7">
      <t>ジン</t>
    </rPh>
    <rPh sb="7" eb="8">
      <t>カワ</t>
    </rPh>
    <phoneticPr fontId="2"/>
  </si>
  <si>
    <t>窯業品</t>
    <rPh sb="0" eb="2">
      <t>ヨウギョウ</t>
    </rPh>
    <rPh sb="2" eb="3">
      <t>シナ</t>
    </rPh>
    <phoneticPr fontId="2"/>
  </si>
  <si>
    <t>化学肥料</t>
    <rPh sb="0" eb="2">
      <t>カガク</t>
    </rPh>
    <rPh sb="2" eb="4">
      <t>ヒリョウ</t>
    </rPh>
    <phoneticPr fontId="2"/>
  </si>
  <si>
    <t>紙・パルプ</t>
    <rPh sb="0" eb="1">
      <t>カミ</t>
    </rPh>
    <phoneticPr fontId="2"/>
  </si>
  <si>
    <t>豆類</t>
    <phoneticPr fontId="2"/>
  </si>
  <si>
    <t>化学薬品</t>
    <rPh sb="0" eb="2">
      <t>カガク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</si>
  <si>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</si>
  <si>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動植物性製造飼肥料</t>
    <phoneticPr fontId="2"/>
  </si>
  <si>
    <t>自動車部品</t>
    <rPh sb="0" eb="3">
      <t>ジドウシャ</t>
    </rPh>
    <phoneticPr fontId="2"/>
  </si>
  <si>
    <t>その他製造工業品</t>
    <rPh sb="2" eb="3">
      <t>タ</t>
    </rPh>
    <phoneticPr fontId="2"/>
  </si>
  <si>
    <t>電気機械</t>
    <rPh sb="0" eb="2">
      <t>デンキ</t>
    </rPh>
    <rPh sb="2" eb="4">
      <t>キカイ</t>
    </rPh>
    <phoneticPr fontId="2"/>
  </si>
  <si>
    <t>バンコク</t>
    <phoneticPr fontId="2"/>
  </si>
  <si>
    <t>マレーシア</t>
    <phoneticPr fontId="2"/>
  </si>
  <si>
    <t>衣服・身廻品・はきもの</t>
    <rPh sb="0" eb="2">
      <t>イフク</t>
    </rPh>
    <rPh sb="3" eb="4">
      <t>ミ</t>
    </rPh>
    <rPh sb="4" eb="5">
      <t>マワリ</t>
    </rPh>
    <rPh sb="5" eb="6">
      <t>シナ</t>
    </rPh>
    <phoneticPr fontId="2"/>
  </si>
  <si>
    <t>家具装備品</t>
    <rPh sb="0" eb="2">
      <t>カグ</t>
    </rPh>
    <rPh sb="2" eb="5">
      <t>ソウビヒン</t>
    </rPh>
    <phoneticPr fontId="2"/>
  </si>
  <si>
    <t>アラブ首長国</t>
    <rPh sb="3" eb="6">
      <t>シュチョウコク</t>
    </rPh>
    <phoneticPr fontId="2"/>
  </si>
  <si>
    <t>製造食品</t>
    <rPh sb="0" eb="2">
      <t>セイゾウ</t>
    </rPh>
    <rPh sb="2" eb="4">
      <t>ショクヒン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</si>
  <si>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</si>
  <si>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ドイツ</t>
    <phoneticPr fontId="2"/>
  </si>
  <si>
    <t>ハンブルグ</t>
    <phoneticPr fontId="2"/>
  </si>
  <si>
    <t>化学薬品</t>
    <rPh sb="0" eb="2">
      <t>カガク</t>
    </rPh>
    <rPh sb="2" eb="4">
      <t>ヤクヒン</t>
    </rPh>
    <phoneticPr fontId="2"/>
  </si>
  <si>
    <t>スウェーデン</t>
    <phoneticPr fontId="2"/>
  </si>
  <si>
    <t>ゴーセンブルグ</t>
    <phoneticPr fontId="2"/>
  </si>
  <si>
    <t>廃土砂</t>
    <rPh sb="0" eb="1">
      <t>ハイ</t>
    </rPh>
    <rPh sb="1" eb="3">
      <t>ドシャ</t>
    </rPh>
    <phoneticPr fontId="2"/>
  </si>
  <si>
    <t>秋田</t>
    <rPh sb="0" eb="2">
      <t>アキタ</t>
    </rPh>
    <phoneticPr fontId="2"/>
  </si>
  <si>
    <t>その他日用品</t>
    <rPh sb="2" eb="3">
      <t>タ</t>
    </rPh>
    <rPh sb="3" eb="6">
      <t>ニチヨウヒン</t>
    </rPh>
    <phoneticPr fontId="2"/>
  </si>
  <si>
    <t>セマラン</t>
    <phoneticPr fontId="2"/>
  </si>
  <si>
    <t>ジャカルタ</t>
    <phoneticPr fontId="2"/>
  </si>
  <si>
    <t xml:space="preserve">タイ </t>
    <phoneticPr fontId="2"/>
  </si>
  <si>
    <t>スラバヤ</t>
    <phoneticPr fontId="2"/>
  </si>
  <si>
    <t>イタリア</t>
    <phoneticPr fontId="2"/>
  </si>
  <si>
    <t>石炭</t>
    <phoneticPr fontId="2"/>
  </si>
  <si>
    <t>廃棄物</t>
    <rPh sb="0" eb="3">
      <t>ハイキブツ</t>
    </rPh>
    <phoneticPr fontId="2"/>
  </si>
  <si>
    <t>米</t>
    <rPh sb="0" eb="1">
      <t>コメ</t>
    </rPh>
    <phoneticPr fontId="2"/>
  </si>
  <si>
    <t>豆類</t>
    <rPh sb="0" eb="2">
      <t>マメルイ</t>
    </rPh>
    <phoneticPr fontId="2"/>
  </si>
  <si>
    <t>金属製品</t>
    <rPh sb="0" eb="2">
      <t>キンゾク</t>
    </rPh>
    <rPh sb="2" eb="4">
      <t>セイヒン</t>
    </rPh>
    <phoneticPr fontId="2"/>
  </si>
  <si>
    <t>その他繊維工業品</t>
    <rPh sb="2" eb="3">
      <t>タ</t>
    </rPh>
    <phoneticPr fontId="2"/>
  </si>
  <si>
    <t>（単位：トン）</t>
    <phoneticPr fontId="2"/>
  </si>
  <si>
    <t>ムンドラ</t>
    <phoneticPr fontId="2"/>
  </si>
  <si>
    <t>砂糖</t>
    <phoneticPr fontId="2"/>
  </si>
  <si>
    <t>ゴム製品</t>
    <phoneticPr fontId="2"/>
  </si>
  <si>
    <t>ブレーメンハーフェン</t>
    <phoneticPr fontId="2"/>
  </si>
  <si>
    <t>糸及び紡績半製品</t>
    <rPh sb="0" eb="1">
      <t>イト</t>
    </rPh>
    <rPh sb="1" eb="2">
      <t>オヨ</t>
    </rPh>
    <rPh sb="3" eb="5">
      <t>ボウセキ</t>
    </rPh>
    <rPh sb="5" eb="8">
      <t>ハンセイヒン</t>
    </rPh>
    <phoneticPr fontId="2"/>
  </si>
  <si>
    <t>薪炭</t>
    <rPh sb="0" eb="1">
      <t>マキ</t>
    </rPh>
    <rPh sb="1" eb="2">
      <t>スミ</t>
    </rPh>
    <phoneticPr fontId="2"/>
  </si>
  <si>
    <t>ナホトカ</t>
    <phoneticPr fontId="2"/>
  </si>
  <si>
    <t>鉄鋼</t>
    <rPh sb="0" eb="2">
      <t>テッコウ</t>
    </rPh>
    <phoneticPr fontId="2"/>
  </si>
  <si>
    <t>台北（淡水新港）</t>
    <rPh sb="0" eb="2">
      <t>タイペイ</t>
    </rPh>
    <rPh sb="3" eb="5">
      <t>タンスイ</t>
    </rPh>
    <rPh sb="5" eb="7">
      <t>シンコウ</t>
    </rPh>
    <phoneticPr fontId="2"/>
  </si>
  <si>
    <t>ノーフォーク</t>
  </si>
  <si>
    <t>金属くず</t>
    <rPh sb="0" eb="1">
      <t>キン</t>
    </rPh>
    <rPh sb="1" eb="2">
      <t>ゾク</t>
    </rPh>
    <phoneticPr fontId="2"/>
  </si>
  <si>
    <t>その他日用品</t>
    <phoneticPr fontId="2"/>
  </si>
  <si>
    <t>シャルジャー</t>
    <phoneticPr fontId="2"/>
  </si>
  <si>
    <t>ベルファスト</t>
    <phoneticPr fontId="2"/>
  </si>
  <si>
    <t>ジョージア</t>
    <phoneticPr fontId="2"/>
  </si>
  <si>
    <t>八戸</t>
    <rPh sb="0" eb="2">
      <t>ハチノヘ</t>
    </rPh>
    <phoneticPr fontId="2"/>
  </si>
  <si>
    <t>分類不能のもの</t>
    <phoneticPr fontId="2"/>
  </si>
  <si>
    <t>製材</t>
    <phoneticPr fontId="2"/>
  </si>
  <si>
    <t>その他機械</t>
    <phoneticPr fontId="2"/>
  </si>
  <si>
    <t>窯業品</t>
    <phoneticPr fontId="2"/>
  </si>
  <si>
    <t>福岡県</t>
    <rPh sb="0" eb="3">
      <t>フクオカケン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</si>
  <si>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</si>
  <si>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宮城県</t>
    <rPh sb="0" eb="3">
      <t>ミヤギケン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</si>
  <si>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</si>
  <si>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</si>
  <si>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秋田県</t>
    <rPh sb="0" eb="3">
      <t>アキタケン</t>
    </rPh>
    <phoneticPr fontId="2"/>
  </si>
  <si>
    <t>広島県</t>
    <rPh sb="0" eb="3">
      <t>ヒロシマケン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</si>
  <si>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</si>
  <si>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</si>
  <si>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苅田</t>
    <rPh sb="0" eb="2">
      <t>カンダ</t>
    </rPh>
    <phoneticPr fontId="2"/>
  </si>
  <si>
    <t>茨城県</t>
    <rPh sb="0" eb="3">
      <t>イバラキケン</t>
    </rPh>
    <phoneticPr fontId="2"/>
  </si>
  <si>
    <t>山口県</t>
    <rPh sb="0" eb="3">
      <t>ヤマグチケン</t>
    </rPh>
    <phoneticPr fontId="2"/>
  </si>
  <si>
    <t>静岡県</t>
    <rPh sb="0" eb="3">
      <t>シズオカケン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</si>
  <si>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</si>
  <si>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輸送用容器</t>
    <phoneticPr fontId="2"/>
  </si>
  <si>
    <t>輸送用容器</t>
    <phoneticPr fontId="2"/>
  </si>
  <si>
    <t>動植物性製造飼肥料</t>
    <phoneticPr fontId="2"/>
  </si>
  <si>
    <t>ジェネラルサントス</t>
    <phoneticPr fontId="2"/>
  </si>
  <si>
    <t>ハイフォン</t>
    <phoneticPr fontId="2"/>
  </si>
  <si>
    <t>ボストーチヌイ</t>
    <phoneticPr fontId="2"/>
  </si>
  <si>
    <t>苫小牧</t>
    <phoneticPr fontId="2"/>
  </si>
  <si>
    <t>上磯</t>
    <phoneticPr fontId="2"/>
  </si>
  <si>
    <t>化学薬品</t>
    <phoneticPr fontId="2"/>
  </si>
  <si>
    <t>重油</t>
    <phoneticPr fontId="2"/>
  </si>
  <si>
    <t>愛媛県</t>
    <rPh sb="0" eb="2">
      <t>エヒメ</t>
    </rPh>
    <rPh sb="2" eb="3">
      <t>ケン</t>
    </rPh>
    <phoneticPr fontId="2"/>
  </si>
  <si>
    <t>国　　　名</t>
    <rPh sb="0" eb="1">
      <t>クニ</t>
    </rPh>
    <rPh sb="4" eb="5">
      <t>メイ</t>
    </rPh>
    <phoneticPr fontId="2"/>
  </si>
  <si>
    <t>合　　計</t>
    <rPh sb="0" eb="1">
      <t>ゴウ</t>
    </rPh>
    <rPh sb="3" eb="4">
      <t>ケイ</t>
    </rPh>
    <phoneticPr fontId="2"/>
  </si>
  <si>
    <t>再利用資材</t>
    <rPh sb="0" eb="3">
      <t>サイリヨウ</t>
    </rPh>
    <rPh sb="3" eb="5">
      <t>シザイ</t>
    </rPh>
    <phoneticPr fontId="2"/>
  </si>
  <si>
    <t>外港・北港</t>
    <rPh sb="0" eb="1">
      <t>ガイ</t>
    </rPh>
    <rPh sb="1" eb="2">
      <t>コウ</t>
    </rPh>
    <rPh sb="3" eb="5">
      <t>キタコウ</t>
    </rPh>
    <phoneticPr fontId="2"/>
  </si>
  <si>
    <t>本　　港</t>
    <rPh sb="0" eb="1">
      <t>ホン</t>
    </rPh>
    <rPh sb="3" eb="4">
      <t>コウ</t>
    </rPh>
    <phoneticPr fontId="2"/>
  </si>
  <si>
    <t>月　　　別</t>
    <rPh sb="0" eb="1">
      <t>ツキ</t>
    </rPh>
    <rPh sb="4" eb="5">
      <t>ベツ</t>
    </rPh>
    <phoneticPr fontId="2"/>
  </si>
  <si>
    <t>輸　移　入</t>
    <rPh sb="0" eb="1">
      <t>ユ</t>
    </rPh>
    <rPh sb="2" eb="3">
      <t>イ</t>
    </rPh>
    <rPh sb="4" eb="5">
      <t>ニュウ</t>
    </rPh>
    <phoneticPr fontId="2"/>
  </si>
  <si>
    <t>輸　移　出</t>
    <rPh sb="0" eb="1">
      <t>ユ</t>
    </rPh>
    <rPh sb="2" eb="3">
      <t>イ</t>
    </rPh>
    <rPh sb="4" eb="5">
      <t>シュツ</t>
    </rPh>
    <phoneticPr fontId="2"/>
  </si>
  <si>
    <t>輸　出</t>
    <rPh sb="0" eb="1">
      <t>ユ</t>
    </rPh>
    <rPh sb="2" eb="3">
      <t>シュツ</t>
    </rPh>
    <phoneticPr fontId="2"/>
  </si>
  <si>
    <t>移　出</t>
    <rPh sb="0" eb="1">
      <t>イ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</si>
  <si>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</si>
  <si>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移　入</t>
    <rPh sb="0" eb="1">
      <t>イ</t>
    </rPh>
    <rPh sb="2" eb="3">
      <t>ニュウ</t>
    </rPh>
    <phoneticPr fontId="2"/>
  </si>
  <si>
    <t>外　貿</t>
    <rPh sb="0" eb="1">
      <t>ガイ</t>
    </rPh>
    <rPh sb="2" eb="3">
      <t>ボウ</t>
    </rPh>
    <phoneticPr fontId="2"/>
  </si>
  <si>
    <t>内　貿</t>
    <rPh sb="0" eb="1">
      <t>ナイ</t>
    </rPh>
    <rPh sb="2" eb="3">
      <t>ボウ</t>
    </rPh>
    <phoneticPr fontId="2"/>
  </si>
  <si>
    <t>年　　次</t>
    <rPh sb="0" eb="1">
      <t>ネン</t>
    </rPh>
    <rPh sb="3" eb="4">
      <t>ツギ</t>
    </rPh>
    <phoneticPr fontId="2"/>
  </si>
  <si>
    <t>北　洋　材</t>
    <rPh sb="0" eb="1">
      <t>キタ</t>
    </rPh>
    <rPh sb="2" eb="3">
      <t>ヨウ</t>
    </rPh>
    <rPh sb="4" eb="5">
      <t>ザイ</t>
    </rPh>
    <phoneticPr fontId="2"/>
  </si>
  <si>
    <t>米　材　そ　の　他</t>
    <rPh sb="0" eb="1">
      <t>ベイ</t>
    </rPh>
    <rPh sb="2" eb="3">
      <t>ザイ</t>
    </rPh>
    <rPh sb="8" eb="9">
      <t>タ</t>
    </rPh>
    <phoneticPr fontId="2"/>
  </si>
  <si>
    <t>11月</t>
  </si>
  <si>
    <t>12月</t>
  </si>
  <si>
    <t>イタリア</t>
  </si>
  <si>
    <t>10月</t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</si>
  <si>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</si>
  <si>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</si>
  <si>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</si>
  <si>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</si>
  <si>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</si>
  <si>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</si>
  <si>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</si>
  <si>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</si>
  <si>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</si>
  <si>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</si>
  <si>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</si>
  <si>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</si>
  <si>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</si>
  <si>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</si>
  <si>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</si>
  <si>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10月</t>
    <phoneticPr fontId="2"/>
  </si>
  <si>
    <t>平成28年</t>
    <rPh sb="0" eb="2">
      <t>ヘイセイ</t>
    </rPh>
    <rPh sb="4" eb="5">
      <t>ネン</t>
    </rPh>
    <phoneticPr fontId="2"/>
  </si>
  <si>
    <t>取合せ品</t>
    <rPh sb="0" eb="2">
      <t>トリアワ</t>
    </rPh>
    <rPh sb="3" eb="4">
      <t>ヒン</t>
    </rPh>
    <phoneticPr fontId="2"/>
  </si>
  <si>
    <t>山形県</t>
  </si>
  <si>
    <t>千葉県</t>
  </si>
  <si>
    <t>宮城県</t>
  </si>
  <si>
    <t>山口県</t>
  </si>
  <si>
    <t>国　　名</t>
    <rPh sb="0" eb="1">
      <t>クニ</t>
    </rPh>
    <rPh sb="3" eb="4">
      <t>メイ</t>
    </rPh>
    <phoneticPr fontId="2"/>
  </si>
  <si>
    <t>港　　名</t>
    <rPh sb="0" eb="1">
      <t>ミナト</t>
    </rPh>
    <rPh sb="3" eb="4">
      <t>メイ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</si>
  <si>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</si>
  <si>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</si>
  <si>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</si>
  <si>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港　　　名</t>
    <rPh sb="0" eb="1">
      <t>コウ</t>
    </rPh>
    <rPh sb="4" eb="5">
      <t>メイ</t>
    </rPh>
    <phoneticPr fontId="2"/>
  </si>
  <si>
    <t>木製品</t>
    <phoneticPr fontId="2"/>
  </si>
  <si>
    <t>製材</t>
    <phoneticPr fontId="2"/>
  </si>
  <si>
    <t>ゴム製品</t>
    <phoneticPr fontId="2"/>
  </si>
  <si>
    <t>輸送用容器</t>
    <phoneticPr fontId="2"/>
  </si>
  <si>
    <t>米</t>
    <rPh sb="0" eb="1">
      <t>コメ</t>
    </rPh>
    <phoneticPr fontId="2"/>
  </si>
  <si>
    <t>砂糖</t>
    <phoneticPr fontId="2"/>
  </si>
  <si>
    <t>ペナン</t>
    <phoneticPr fontId="2"/>
  </si>
  <si>
    <t>ゴム製品</t>
    <rPh sb="2" eb="4">
      <t>セイヒン</t>
    </rPh>
    <phoneticPr fontId="2"/>
  </si>
  <si>
    <t>チェンナイ</t>
    <phoneticPr fontId="2"/>
  </si>
  <si>
    <t>動植物性製造飼肥料</t>
    <phoneticPr fontId="2"/>
  </si>
  <si>
    <t>ロングビーチ</t>
    <phoneticPr fontId="2"/>
  </si>
  <si>
    <t>平成29年</t>
    <rPh sb="0" eb="2">
      <t>ヘイセイ</t>
    </rPh>
    <rPh sb="4" eb="5">
      <t>ネン</t>
    </rPh>
    <phoneticPr fontId="2"/>
  </si>
  <si>
    <t>年　次</t>
    <rPh sb="0" eb="1">
      <t>トシ</t>
    </rPh>
    <rPh sb="2" eb="3">
      <t>ツギ</t>
    </rPh>
    <phoneticPr fontId="2"/>
  </si>
  <si>
    <t>秋田県</t>
  </si>
  <si>
    <t>広島県</t>
  </si>
  <si>
    <t>自動車部品</t>
    <rPh sb="0" eb="3">
      <t>ジドウシャ</t>
    </rPh>
    <rPh sb="3" eb="5">
      <t>ブヒン</t>
    </rPh>
    <phoneticPr fontId="2"/>
  </si>
  <si>
    <t>イギリス</t>
  </si>
  <si>
    <t>カナダ</t>
  </si>
  <si>
    <t>ロングビーチ</t>
  </si>
  <si>
    <t>ハイフォン</t>
  </si>
  <si>
    <t>諸港</t>
  </si>
  <si>
    <t>バンクーバー</t>
  </si>
  <si>
    <t>ニューカッスル</t>
  </si>
  <si>
    <t>トルコ</t>
  </si>
  <si>
    <t>ジェベルアリ</t>
  </si>
  <si>
    <t>シャルジャー</t>
  </si>
  <si>
    <t>バンコク</t>
  </si>
  <si>
    <t>トリニダード・トバゴ</t>
  </si>
  <si>
    <t>マニラ</t>
  </si>
  <si>
    <t>ゴーセンブルグ</t>
  </si>
  <si>
    <t>メルボルン</t>
  </si>
  <si>
    <t>ベラワン</t>
  </si>
  <si>
    <t>スラバヤ</t>
  </si>
  <si>
    <t>チェンナイ</t>
  </si>
  <si>
    <t>ムンドラ</t>
  </si>
  <si>
    <t>ジェネラルサントス</t>
  </si>
  <si>
    <t>ジョージア</t>
  </si>
  <si>
    <t>ペナン</t>
  </si>
  <si>
    <t>ベルファスト</t>
  </si>
  <si>
    <t>ブレーメンハーフェン</t>
  </si>
  <si>
    <t>福岡県</t>
  </si>
  <si>
    <t>青森県</t>
  </si>
  <si>
    <t>苫小牧</t>
  </si>
  <si>
    <t>秋田</t>
  </si>
  <si>
    <t>新潟県</t>
  </si>
  <si>
    <t>高知県</t>
  </si>
  <si>
    <t>八戸</t>
  </si>
  <si>
    <t>上磯</t>
  </si>
  <si>
    <t>茨城県</t>
  </si>
  <si>
    <t>苅田</t>
  </si>
  <si>
    <t>神奈川県</t>
  </si>
  <si>
    <t>愛媛県</t>
  </si>
  <si>
    <t>その他石油製品</t>
    <rPh sb="2" eb="3">
      <t>タ</t>
    </rPh>
    <rPh sb="3" eb="5">
      <t>セキユ</t>
    </rPh>
    <rPh sb="5" eb="7">
      <t>セイヒン</t>
    </rPh>
    <phoneticPr fontId="2"/>
  </si>
  <si>
    <t>静岡県</t>
  </si>
  <si>
    <t>福井県</t>
  </si>
  <si>
    <t>宇部</t>
  </si>
  <si>
    <t>その他輸送機械</t>
    <rPh sb="2" eb="3">
      <t>タ</t>
    </rPh>
    <rPh sb="3" eb="5">
      <t>ユソウ</t>
    </rPh>
    <rPh sb="5" eb="7">
      <t>キカイ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</si>
  <si>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</si>
  <si>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ゴム製品</t>
    <rPh sb="2" eb="4">
      <t>セイヒン</t>
    </rPh>
    <phoneticPr fontId="2"/>
  </si>
  <si>
    <t>トンヘ（東海）</t>
  </si>
  <si>
    <t>その他農産品</t>
    <rPh sb="2" eb="3">
      <t>タ</t>
    </rPh>
    <rPh sb="3" eb="6">
      <t>ノウサンヒン</t>
    </rPh>
    <phoneticPr fontId="2"/>
  </si>
  <si>
    <t>輸送用容器</t>
    <phoneticPr fontId="2"/>
  </si>
  <si>
    <t>ジェベルアリ</t>
    <phoneticPr fontId="2"/>
  </si>
  <si>
    <t>カナダ</t>
    <phoneticPr fontId="2"/>
  </si>
  <si>
    <t>その他石油製品</t>
    <rPh sb="2" eb="3">
      <t>タ</t>
    </rPh>
    <rPh sb="3" eb="5">
      <t>セキユ</t>
    </rPh>
    <rPh sb="5" eb="7">
      <t>セイヒン</t>
    </rPh>
    <phoneticPr fontId="2"/>
  </si>
  <si>
    <t>重油</t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</si>
  <si>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</si>
  <si>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</si>
  <si>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</si>
  <si>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</si>
  <si>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</si>
  <si>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</si>
  <si>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揮発油</t>
  </si>
  <si>
    <t>その他の石油</t>
  </si>
  <si>
    <t>野菜・果物</t>
    <rPh sb="0" eb="2">
      <t>ヤサイ</t>
    </rPh>
    <rPh sb="3" eb="5">
      <t>クダモノ</t>
    </rPh>
    <phoneticPr fontId="2"/>
  </si>
  <si>
    <t>原木</t>
    <rPh sb="0" eb="2">
      <t>ゲンボク</t>
    </rPh>
    <phoneticPr fontId="2"/>
  </si>
  <si>
    <t>デンマーク</t>
    <phoneticPr fontId="2"/>
  </si>
  <si>
    <t>オールフス</t>
    <phoneticPr fontId="2"/>
  </si>
  <si>
    <t>パキスタン</t>
    <phoneticPr fontId="2"/>
  </si>
  <si>
    <t>砂糖</t>
    <rPh sb="0" eb="2">
      <t>サトウ</t>
    </rPh>
    <phoneticPr fontId="2"/>
  </si>
  <si>
    <t>自動車部品</t>
    <rPh sb="0" eb="5">
      <t>ジドウシャブヒン</t>
    </rPh>
    <phoneticPr fontId="2"/>
  </si>
  <si>
    <t>セブ</t>
    <phoneticPr fontId="2"/>
  </si>
  <si>
    <t>薪炭</t>
    <rPh sb="0" eb="1">
      <t>マキ</t>
    </rPh>
    <rPh sb="1" eb="2">
      <t>タン</t>
    </rPh>
    <phoneticPr fontId="2"/>
  </si>
  <si>
    <t>非金属鉱物</t>
    <rPh sb="0" eb="3">
      <t>ヒキンゾク</t>
    </rPh>
    <phoneticPr fontId="2"/>
  </si>
  <si>
    <t>イエンティエン（塩田）</t>
    <rPh sb="8" eb="10">
      <t>エンデン</t>
    </rPh>
    <phoneticPr fontId="2"/>
  </si>
  <si>
    <t>チウチャン（九江）</t>
    <rPh sb="6" eb="7">
      <t>キュウ</t>
    </rPh>
    <rPh sb="7" eb="8">
      <t>エ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</si>
  <si>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</si>
  <si>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</si>
  <si>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</si>
  <si>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新居浜</t>
    <rPh sb="0" eb="3">
      <t>ニイハマ</t>
    </rPh>
    <phoneticPr fontId="2"/>
  </si>
  <si>
    <t>化学薬品</t>
    <phoneticPr fontId="2"/>
  </si>
  <si>
    <t>県内諸港</t>
    <rPh sb="0" eb="4">
      <t>ケンナイショコウ</t>
    </rPh>
    <phoneticPr fontId="2"/>
  </si>
  <si>
    <t>石材</t>
    <rPh sb="0" eb="2">
      <t>セキザイ</t>
    </rPh>
    <phoneticPr fontId="2"/>
  </si>
  <si>
    <t>赤泊</t>
    <rPh sb="0" eb="2">
      <t>アカドマリ</t>
    </rPh>
    <phoneticPr fontId="2"/>
  </si>
  <si>
    <t>両津</t>
    <rPh sb="0" eb="2">
      <t>リョウツ</t>
    </rPh>
    <phoneticPr fontId="2"/>
  </si>
  <si>
    <t>富山県</t>
    <rPh sb="0" eb="3">
      <t>トヤマケン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</si>
  <si>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</si>
  <si>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パキスタン</t>
  </si>
  <si>
    <t>デンマーク</t>
  </si>
  <si>
    <t>ノルウェー</t>
  </si>
  <si>
    <t>諸港</t>
    <phoneticPr fontId="2"/>
  </si>
  <si>
    <t>メルシン</t>
  </si>
  <si>
    <t>ダイレン（大連）</t>
  </si>
  <si>
    <t>ホンコン（香港）</t>
  </si>
  <si>
    <t>チンタオ（青島）</t>
  </si>
  <si>
    <t>シェコウ（蛇口）</t>
  </si>
  <si>
    <t>カオシュン（高雄）</t>
  </si>
  <si>
    <t>シンカン（新港，天津）</t>
  </si>
  <si>
    <t>シアトル</t>
  </si>
  <si>
    <t>シャンハイ（上海）</t>
  </si>
  <si>
    <t>木材チップ</t>
    <rPh sb="0" eb="2">
      <t>モクザイ</t>
    </rPh>
    <phoneticPr fontId="2"/>
  </si>
  <si>
    <t>ワンポア（黄埔）</t>
  </si>
  <si>
    <t>モス</t>
  </si>
  <si>
    <t>タコマ</t>
  </si>
  <si>
    <t>ウェイファン（濰坊）</t>
  </si>
  <si>
    <t>プサン（釜山）</t>
  </si>
  <si>
    <t>ファンチェン（防城）</t>
  </si>
  <si>
    <t>チンチョウ（欽州）</t>
    <rPh sb="6" eb="7">
      <t>キン</t>
    </rPh>
    <rPh sb="7" eb="8">
      <t>シュウ</t>
    </rPh>
    <phoneticPr fontId="2"/>
  </si>
  <si>
    <t>インチョン（仁川）</t>
  </si>
  <si>
    <t>チョンチン（重慶）</t>
  </si>
  <si>
    <t>ポートオブスペイン</t>
  </si>
  <si>
    <t>チアンメン（江門）</t>
  </si>
  <si>
    <t>オールフス</t>
  </si>
  <si>
    <t>カラチ/ポートカシム</t>
  </si>
  <si>
    <t>チャールストン</t>
  </si>
  <si>
    <t>フーミ</t>
  </si>
  <si>
    <t>岡山県</t>
  </si>
  <si>
    <t>水島</t>
  </si>
  <si>
    <t>笠岡</t>
  </si>
  <si>
    <t>愛知県</t>
  </si>
  <si>
    <t>和歌山県</t>
  </si>
  <si>
    <t>和歌山下津</t>
  </si>
  <si>
    <t>非鉄金属</t>
    <rPh sb="0" eb="2">
      <t>ヒテツ</t>
    </rPh>
    <phoneticPr fontId="2"/>
  </si>
  <si>
    <t>非金属鉱物</t>
    <rPh sb="0" eb="1">
      <t>ヒ</t>
    </rPh>
    <rPh sb="1" eb="3">
      <t>キンゾク</t>
    </rPh>
    <rPh sb="3" eb="5">
      <t>コウブツ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</si>
  <si>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</si>
  <si>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非金属鉱物</t>
    <rPh sb="0" eb="3">
      <t>ヒキンゾク</t>
    </rPh>
    <phoneticPr fontId="2"/>
  </si>
  <si>
    <t>原塩</t>
    <rPh sb="0" eb="2">
      <t>ゲンエン</t>
    </rPh>
    <phoneticPr fontId="2"/>
  </si>
  <si>
    <t>インド</t>
    <phoneticPr fontId="2"/>
  </si>
  <si>
    <t>令和２年</t>
    <rPh sb="0" eb="1">
      <t>レイ</t>
    </rPh>
    <rPh sb="1" eb="2">
      <t>ワ</t>
    </rPh>
    <rPh sb="3" eb="4">
      <t>ネン</t>
    </rPh>
    <phoneticPr fontId="2"/>
  </si>
  <si>
    <t>セメント</t>
    <phoneticPr fontId="2"/>
  </si>
  <si>
    <t>合　　　計</t>
    <phoneticPr fontId="2"/>
  </si>
  <si>
    <t>総　　　計</t>
    <phoneticPr fontId="2"/>
  </si>
  <si>
    <t>(0)</t>
    <phoneticPr fontId="2"/>
  </si>
  <si>
    <t>令和３年</t>
    <rPh sb="0" eb="1">
      <t>レイ</t>
    </rPh>
    <rPh sb="1" eb="2">
      <t>ワ</t>
    </rPh>
    <rPh sb="3" eb="4">
      <t>ネン</t>
    </rPh>
    <phoneticPr fontId="2"/>
  </si>
  <si>
    <t>ペルー</t>
  </si>
  <si>
    <t>富山県</t>
  </si>
  <si>
    <t>石川県</t>
  </si>
  <si>
    <t>ヒューストン</t>
  </si>
  <si>
    <t>アメリカ</t>
    <phoneticPr fontId="2"/>
  </si>
  <si>
    <t>プリンスルーパート</t>
  </si>
  <si>
    <t>サマリンダ</t>
  </si>
  <si>
    <t>ロバーツバンク</t>
  </si>
  <si>
    <t>セブ</t>
  </si>
  <si>
    <t>カヤオ</t>
  </si>
  <si>
    <t>パシールグダン</t>
  </si>
  <si>
    <t>バツーミ</t>
  </si>
  <si>
    <t>水産品</t>
    <rPh sb="0" eb="3">
      <t>スイサンヒン</t>
    </rPh>
    <phoneticPr fontId="2"/>
  </si>
  <si>
    <t>イエンタイ（煙台）</t>
  </si>
  <si>
    <t>イエンティエン（塩田）</t>
  </si>
  <si>
    <t>クンサン（群山）</t>
  </si>
  <si>
    <t>台北（淡水新港）</t>
  </si>
  <si>
    <t>ブラジル</t>
    <phoneticPr fontId="2"/>
  </si>
  <si>
    <t>製材</t>
    <rPh sb="0" eb="2">
      <t>セイザイ</t>
    </rPh>
    <phoneticPr fontId="2"/>
  </si>
  <si>
    <t>函館</t>
  </si>
  <si>
    <t>木更津</t>
  </si>
  <si>
    <t>両津</t>
  </si>
  <si>
    <t>岩船</t>
  </si>
  <si>
    <t>二見</t>
  </si>
  <si>
    <t>赤泊</t>
  </si>
  <si>
    <t>魚津</t>
  </si>
  <si>
    <t>飯田</t>
  </si>
  <si>
    <t>電気機械</t>
    <phoneticPr fontId="2"/>
  </si>
  <si>
    <t>能代</t>
  </si>
  <si>
    <t>新居浜</t>
  </si>
  <si>
    <t>非鉄金属</t>
    <rPh sb="0" eb="4">
      <t>ヒテツキンゾク</t>
    </rPh>
    <phoneticPr fontId="2"/>
  </si>
  <si>
    <t>金属くず</t>
    <rPh sb="0" eb="2">
      <t>キンゾク</t>
    </rPh>
    <phoneticPr fontId="2"/>
  </si>
  <si>
    <t>ホーチミン及びカトライ</t>
  </si>
  <si>
    <t>ロッテルダム</t>
    <phoneticPr fontId="2"/>
  </si>
  <si>
    <t>オランダ</t>
    <phoneticPr fontId="2"/>
  </si>
  <si>
    <t>ノーフォーク</t>
    <phoneticPr fontId="2"/>
  </si>
  <si>
    <t>金属製品</t>
    <rPh sb="0" eb="4">
      <t>キンゾクセイヒン</t>
    </rPh>
    <phoneticPr fontId="2"/>
  </si>
  <si>
    <t>その他農産品</t>
    <rPh sb="2" eb="3">
      <t>タ</t>
    </rPh>
    <rPh sb="3" eb="6">
      <t>ノウサンピン</t>
    </rPh>
    <phoneticPr fontId="2"/>
  </si>
  <si>
    <t>非金属鉱物</t>
    <phoneticPr fontId="2"/>
  </si>
  <si>
    <t>その他日用品</t>
    <rPh sb="2" eb="6">
      <t>タニチヨウヒン</t>
    </rPh>
    <phoneticPr fontId="2"/>
  </si>
  <si>
    <t>産業機械</t>
    <phoneticPr fontId="2"/>
  </si>
  <si>
    <t>非鉄金属</t>
    <rPh sb="1" eb="2">
      <t>テツ</t>
    </rPh>
    <rPh sb="2" eb="4">
      <t>キンゾク</t>
    </rPh>
    <phoneticPr fontId="2"/>
  </si>
  <si>
    <t>石材</t>
    <rPh sb="0" eb="1">
      <t>セキ</t>
    </rPh>
    <rPh sb="1" eb="2">
      <t>ザイ</t>
    </rPh>
    <phoneticPr fontId="2"/>
  </si>
  <si>
    <t>１．輸移出入貨物年次別表</t>
  </si>
  <si>
    <t>輸　　移　　出</t>
    <phoneticPr fontId="2"/>
  </si>
  <si>
    <t>輸　　移　　入</t>
    <phoneticPr fontId="2"/>
  </si>
  <si>
    <t>合　　　　計</t>
    <phoneticPr fontId="2"/>
  </si>
  <si>
    <t>明治42年</t>
    <rPh sb="0" eb="2">
      <t>メイジ</t>
    </rPh>
    <rPh sb="4" eb="5">
      <t>ネン</t>
    </rPh>
    <phoneticPr fontId="2"/>
  </si>
  <si>
    <t>大正元年</t>
    <rPh sb="0" eb="2">
      <t>タイショウ</t>
    </rPh>
    <rPh sb="2" eb="4">
      <t>ガンネン</t>
    </rPh>
    <phoneticPr fontId="2"/>
  </si>
  <si>
    <t>昭和2年</t>
    <rPh sb="0" eb="2">
      <t>ショウワ</t>
    </rPh>
    <rPh sb="3" eb="4">
      <t>ネン</t>
    </rPh>
    <phoneticPr fontId="2"/>
  </si>
  <si>
    <t>年　次</t>
    <rPh sb="0" eb="1">
      <t>ネン</t>
    </rPh>
    <phoneticPr fontId="2"/>
  </si>
  <si>
    <t>輸　　移　　出</t>
    <rPh sb="3" eb="4">
      <t>ワタル</t>
    </rPh>
    <rPh sb="6" eb="7">
      <t>デ</t>
    </rPh>
    <phoneticPr fontId="2"/>
  </si>
  <si>
    <t>輸　　移　　入</t>
    <rPh sb="3" eb="4">
      <t>ワタル</t>
    </rPh>
    <rPh sb="6" eb="7">
      <t>ニュウ</t>
    </rPh>
    <phoneticPr fontId="2"/>
  </si>
  <si>
    <t>合     計</t>
    <phoneticPr fontId="2"/>
  </si>
  <si>
    <t>輸     出</t>
  </si>
  <si>
    <t>移     出</t>
  </si>
  <si>
    <t>計</t>
  </si>
  <si>
    <t>輸     入</t>
  </si>
  <si>
    <t>移     入</t>
  </si>
  <si>
    <t>昭和32年</t>
    <rPh sb="4" eb="5">
      <t>ネン</t>
    </rPh>
    <phoneticPr fontId="2"/>
  </si>
  <si>
    <t>平成元年</t>
    <rPh sb="3" eb="4">
      <t>ネン</t>
    </rPh>
    <phoneticPr fontId="2"/>
  </si>
  <si>
    <t>令和元年</t>
    <rPh sb="3" eb="4">
      <t>ネン</t>
    </rPh>
    <phoneticPr fontId="2"/>
  </si>
  <si>
    <t>　</t>
    <phoneticPr fontId="2"/>
  </si>
  <si>
    <t>岩手県</t>
  </si>
  <si>
    <t>大阪府</t>
  </si>
  <si>
    <t>大分県</t>
  </si>
  <si>
    <t>アイルランド</t>
  </si>
  <si>
    <t>スリランカ</t>
  </si>
  <si>
    <t>チリ</t>
  </si>
  <si>
    <t>スリランカ</t>
    <phoneticPr fontId="2"/>
  </si>
  <si>
    <t>飲料</t>
    <rPh sb="0" eb="2">
      <t>インリョウ</t>
    </rPh>
    <phoneticPr fontId="2"/>
  </si>
  <si>
    <t>サンアントニオ</t>
  </si>
  <si>
    <t>イクイケ</t>
  </si>
  <si>
    <t>ジェノバ</t>
  </si>
  <si>
    <t>カトゥパリ</t>
  </si>
  <si>
    <t>ムンバイ</t>
  </si>
  <si>
    <t>ダナン</t>
  </si>
  <si>
    <t>ダブリン</t>
  </si>
  <si>
    <t>コロンボ</t>
  </si>
  <si>
    <t>チリ</t>
    <phoneticPr fontId="2"/>
  </si>
  <si>
    <t>サンアントニオ</t>
    <phoneticPr fontId="2"/>
  </si>
  <si>
    <t>台湾</t>
    <phoneticPr fontId="2"/>
  </si>
  <si>
    <t>諸港</t>
    <phoneticPr fontId="2"/>
  </si>
  <si>
    <t>マレーシア</t>
    <phoneticPr fontId="2"/>
  </si>
  <si>
    <t>ポートケラン</t>
    <phoneticPr fontId="2"/>
  </si>
  <si>
    <t>ベトナム</t>
    <phoneticPr fontId="2"/>
  </si>
  <si>
    <t>インドネシア</t>
    <phoneticPr fontId="2"/>
  </si>
  <si>
    <t>カナダ</t>
    <phoneticPr fontId="2"/>
  </si>
  <si>
    <t>ニンポーチョウシャン（寧波－舟山）</t>
  </si>
  <si>
    <t>チンチョウ（欽州）</t>
  </si>
  <si>
    <t>チャールストン</t>
    <phoneticPr fontId="2"/>
  </si>
  <si>
    <t>ウラジオストック</t>
    <phoneticPr fontId="2"/>
  </si>
  <si>
    <t>ナホトカ</t>
    <phoneticPr fontId="2"/>
  </si>
  <si>
    <t>中国（ホンコン）</t>
    <phoneticPr fontId="2"/>
  </si>
  <si>
    <t>台湾</t>
    <phoneticPr fontId="2"/>
  </si>
  <si>
    <t>ドイツ</t>
    <phoneticPr fontId="2"/>
  </si>
  <si>
    <t>韓国</t>
    <phoneticPr fontId="2"/>
  </si>
  <si>
    <t>中国</t>
    <rPh sb="0" eb="2">
      <t>チュウゴク</t>
    </rPh>
    <phoneticPr fontId="2"/>
  </si>
  <si>
    <t>ナンキン（南京）</t>
    <rPh sb="5" eb="7">
      <t>ナンキン</t>
    </rPh>
    <phoneticPr fontId="2"/>
  </si>
  <si>
    <t>大船渡</t>
  </si>
  <si>
    <t>茨城</t>
  </si>
  <si>
    <t>釧路</t>
  </si>
  <si>
    <t>堺泉北</t>
  </si>
  <si>
    <t>大分</t>
  </si>
  <si>
    <t>六連島</t>
  </si>
  <si>
    <t>石狩</t>
  </si>
  <si>
    <t>山形県</t>
    <phoneticPr fontId="2"/>
  </si>
  <si>
    <t>福島県</t>
    <rPh sb="0" eb="3">
      <t>フクシマケン</t>
    </rPh>
    <phoneticPr fontId="2"/>
  </si>
  <si>
    <t>小名浜</t>
    <rPh sb="0" eb="3">
      <t>オナハマ</t>
    </rPh>
    <phoneticPr fontId="2"/>
  </si>
  <si>
    <t>石川県</t>
    <rPh sb="0" eb="3">
      <t>イシカワケン</t>
    </rPh>
    <phoneticPr fontId="2"/>
  </si>
  <si>
    <t>その他機械</t>
    <rPh sb="3" eb="5">
      <t>キカイ</t>
    </rPh>
    <phoneticPr fontId="2"/>
  </si>
  <si>
    <t>県内諸港</t>
    <phoneticPr fontId="2"/>
  </si>
  <si>
    <t>産業機械</t>
    <rPh sb="0" eb="4">
      <t>サンギョウキカイ</t>
    </rPh>
    <phoneticPr fontId="2"/>
  </si>
  <si>
    <t>製造食品</t>
    <rPh sb="0" eb="4">
      <t>セイゾウショクヒン</t>
    </rPh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</si>
  <si>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</si>
  <si>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取合せ品</t>
    <rPh sb="0" eb="2">
      <t>トリアワ</t>
    </rPh>
    <rPh sb="3" eb="4">
      <t>ヒン</t>
    </rPh>
    <phoneticPr fontId="2"/>
  </si>
  <si>
    <t>その他林産品</t>
    <rPh sb="2" eb="3">
      <t>タ</t>
    </rPh>
    <rPh sb="3" eb="6">
      <t>リンサンピン</t>
    </rPh>
    <phoneticPr fontId="2"/>
  </si>
  <si>
    <t>ゴム製品</t>
    <rPh sb="2" eb="4">
      <t>セイヒン</t>
    </rPh>
    <phoneticPr fontId="2"/>
  </si>
  <si>
    <t>その他製造工業品</t>
    <rPh sb="2" eb="3">
      <t>タ</t>
    </rPh>
    <rPh sb="3" eb="8">
      <t>セイゾウコウギョウヒン</t>
    </rPh>
    <phoneticPr fontId="2"/>
  </si>
  <si>
    <t>砂利・砂</t>
    <rPh sb="0" eb="2">
      <t>ジャリ</t>
    </rPh>
    <rPh sb="3" eb="4">
      <t>スナ</t>
    </rPh>
    <phoneticPr fontId="2"/>
  </si>
  <si>
    <t>金属製品</t>
    <rPh sb="0" eb="4">
      <t>キンゾクセイヒン</t>
    </rPh>
    <phoneticPr fontId="2"/>
  </si>
  <si>
    <t>自動車部品</t>
    <rPh sb="0" eb="5">
      <t>ジドウシャブヒン</t>
    </rPh>
    <phoneticPr fontId="2"/>
  </si>
  <si>
    <t>飲料</t>
    <rPh sb="0" eb="2">
      <t>インリョウ</t>
    </rPh>
    <phoneticPr fontId="2"/>
  </si>
  <si>
    <t>電気機械</t>
    <rPh sb="0" eb="4">
      <t>デンキキカイ</t>
    </rPh>
    <phoneticPr fontId="2"/>
  </si>
  <si>
    <t>化学薬品</t>
    <rPh sb="0" eb="4">
      <t>カガクヤクヒン</t>
    </rPh>
    <phoneticPr fontId="2"/>
  </si>
  <si>
    <t>金属くず</t>
    <rPh sb="0" eb="2">
      <t>キンゾク</t>
    </rPh>
    <phoneticPr fontId="2"/>
  </si>
  <si>
    <t>非鉄金属</t>
    <phoneticPr fontId="2"/>
  </si>
  <si>
    <t>バンジャルマシン</t>
    <phoneticPr fontId="2"/>
  </si>
  <si>
    <t>電気機械</t>
    <rPh sb="0" eb="4">
      <t>デンキキカイ</t>
    </rPh>
    <phoneticPr fontId="2"/>
  </si>
  <si>
    <t>薪炭</t>
    <rPh sb="0" eb="2">
      <t>シンタン</t>
    </rPh>
    <phoneticPr fontId="2"/>
  </si>
  <si>
    <t>その他製造工業品</t>
    <phoneticPr fontId="2"/>
  </si>
  <si>
    <t>ダナン</t>
    <phoneticPr fontId="2"/>
  </si>
  <si>
    <t>その他繊維工業品</t>
    <rPh sb="2" eb="8">
      <t>タセンイコウギョウヒン</t>
    </rPh>
    <phoneticPr fontId="2"/>
  </si>
  <si>
    <t>その他林産品</t>
    <rPh sb="2" eb="3">
      <t>タ</t>
    </rPh>
    <rPh sb="3" eb="6">
      <t>リンサンピン</t>
    </rPh>
    <phoneticPr fontId="2"/>
  </si>
  <si>
    <t>ムンバイ</t>
    <phoneticPr fontId="2"/>
  </si>
  <si>
    <t>カトゥパリ</t>
    <phoneticPr fontId="2"/>
  </si>
  <si>
    <t>コロンボ</t>
    <phoneticPr fontId="2"/>
  </si>
  <si>
    <t>メルシン</t>
    <phoneticPr fontId="2"/>
  </si>
  <si>
    <t>アイルランド</t>
    <phoneticPr fontId="2"/>
  </si>
  <si>
    <t>ダブリン</t>
    <phoneticPr fontId="2"/>
  </si>
  <si>
    <t>ジェノバ</t>
    <phoneticPr fontId="2"/>
  </si>
  <si>
    <t>産業機械</t>
    <rPh sb="0" eb="4">
      <t>サンギョウキカイ</t>
    </rPh>
    <phoneticPr fontId="2"/>
  </si>
  <si>
    <t>フレドリクスタ</t>
    <phoneticPr fontId="2"/>
  </si>
  <si>
    <t>自動車部品</t>
    <phoneticPr fontId="2"/>
  </si>
  <si>
    <t>製造食品</t>
    <rPh sb="0" eb="4">
      <t>セイゾウショクヒン</t>
    </rPh>
    <phoneticPr fontId="2"/>
  </si>
  <si>
    <t>砂糖</t>
    <rPh sb="0" eb="2">
      <t>サトウ</t>
    </rPh>
    <phoneticPr fontId="2"/>
  </si>
  <si>
    <t>化学肥料</t>
    <rPh sb="0" eb="4">
      <t>カガクヒリョウ</t>
    </rPh>
    <phoneticPr fontId="2"/>
  </si>
  <si>
    <t>その他農産品</t>
    <phoneticPr fontId="2"/>
  </si>
  <si>
    <t>石炭</t>
    <phoneticPr fontId="2"/>
  </si>
  <si>
    <t>チリ</t>
    <phoneticPr fontId="2"/>
  </si>
  <si>
    <t>イクイケ</t>
    <phoneticPr fontId="2"/>
  </si>
  <si>
    <t>自動車部品</t>
    <phoneticPr fontId="2"/>
  </si>
  <si>
    <t>サンアントニオ</t>
    <phoneticPr fontId="2"/>
  </si>
  <si>
    <t>サントス</t>
    <phoneticPr fontId="2"/>
  </si>
  <si>
    <t>セメント</t>
    <phoneticPr fontId="2"/>
  </si>
  <si>
    <t>重油</t>
    <phoneticPr fontId="2"/>
  </si>
  <si>
    <t>揮発油</t>
    <rPh sb="0" eb="3">
      <t>キハツユ</t>
    </rPh>
    <phoneticPr fontId="2"/>
  </si>
  <si>
    <t>釧路</t>
    <rPh sb="0" eb="2">
      <t>クシロ</t>
    </rPh>
    <phoneticPr fontId="2"/>
  </si>
  <si>
    <t>石狩</t>
    <rPh sb="0" eb="2">
      <t>イシカリ</t>
    </rPh>
    <phoneticPr fontId="2"/>
  </si>
  <si>
    <t>砂利・砂</t>
    <rPh sb="0" eb="2">
      <t>ジャリ</t>
    </rPh>
    <rPh sb="3" eb="4">
      <t>スナ</t>
    </rPh>
    <phoneticPr fontId="2"/>
  </si>
  <si>
    <t>非金属鉱物</t>
    <phoneticPr fontId="2"/>
  </si>
  <si>
    <t>窯業品</t>
    <rPh sb="0" eb="3">
      <t>ヨウギョウヒン</t>
    </rPh>
    <phoneticPr fontId="2"/>
  </si>
  <si>
    <t>廃土砂</t>
    <rPh sb="0" eb="2">
      <t>ハイド</t>
    </rPh>
    <rPh sb="2" eb="3">
      <t>スナ</t>
    </rPh>
    <phoneticPr fontId="2"/>
  </si>
  <si>
    <t>石灰石</t>
    <phoneticPr fontId="2"/>
  </si>
  <si>
    <t>廃土砂</t>
    <rPh sb="0" eb="1">
      <t>ハイ</t>
    </rPh>
    <rPh sb="1" eb="3">
      <t>ドシャ</t>
    </rPh>
    <phoneticPr fontId="2"/>
  </si>
  <si>
    <t>岩手県</t>
    <rPh sb="0" eb="2">
      <t>イワテ</t>
    </rPh>
    <rPh sb="2" eb="3">
      <t>ケン</t>
    </rPh>
    <phoneticPr fontId="2"/>
  </si>
  <si>
    <t>大船渡</t>
    <rPh sb="0" eb="3">
      <t>オオフナト</t>
    </rPh>
    <phoneticPr fontId="2"/>
  </si>
  <si>
    <t>その他機械</t>
    <rPh sb="2" eb="5">
      <t>タキカイ</t>
    </rPh>
    <phoneticPr fontId="2"/>
  </si>
  <si>
    <t>福島県</t>
    <rPh sb="0" eb="2">
      <t>フクシマ</t>
    </rPh>
    <rPh sb="2" eb="3">
      <t>ケン</t>
    </rPh>
    <phoneticPr fontId="2"/>
  </si>
  <si>
    <t>小名浜</t>
    <rPh sb="0" eb="3">
      <t>オナハマ</t>
    </rPh>
    <phoneticPr fontId="2"/>
  </si>
  <si>
    <t>鹿島</t>
    <rPh sb="0" eb="2">
      <t>カシマ</t>
    </rPh>
    <phoneticPr fontId="2"/>
  </si>
  <si>
    <t>茨城</t>
    <rPh sb="0" eb="2">
      <t>イバラキ</t>
    </rPh>
    <phoneticPr fontId="2"/>
  </si>
  <si>
    <t>電気機器</t>
    <rPh sb="0" eb="4">
      <t>デンキキキ</t>
    </rPh>
    <phoneticPr fontId="2"/>
  </si>
  <si>
    <t>県内諸港</t>
    <rPh sb="0" eb="2">
      <t>ケンナイ</t>
    </rPh>
    <rPh sb="2" eb="4">
      <t>ショコウ</t>
    </rPh>
    <phoneticPr fontId="2"/>
  </si>
  <si>
    <t>石材</t>
    <rPh sb="0" eb="2">
      <t>セキザイ</t>
    </rPh>
    <phoneticPr fontId="2"/>
  </si>
  <si>
    <t>大阪府</t>
    <rPh sb="0" eb="3">
      <t>オオサカフ</t>
    </rPh>
    <phoneticPr fontId="2"/>
  </si>
  <si>
    <t>堺泉北</t>
    <rPh sb="0" eb="3">
      <t>サカイイズミキタ</t>
    </rPh>
    <phoneticPr fontId="2"/>
  </si>
  <si>
    <t>宇部</t>
    <rPh sb="0" eb="2">
      <t>ウベ</t>
    </rPh>
    <phoneticPr fontId="2"/>
  </si>
  <si>
    <t>六連島</t>
    <rPh sb="0" eb="3">
      <t>ロクレンジマ</t>
    </rPh>
    <phoneticPr fontId="2"/>
  </si>
  <si>
    <t>化学肥料</t>
    <rPh sb="0" eb="4">
      <t>カガクヒリョウ</t>
    </rPh>
    <phoneticPr fontId="2"/>
  </si>
  <si>
    <t>その他の石油</t>
    <rPh sb="2" eb="3">
      <t>タ</t>
    </rPh>
    <rPh sb="4" eb="6">
      <t>セキユ</t>
    </rPh>
    <phoneticPr fontId="2"/>
  </si>
  <si>
    <t>福井県</t>
    <rPh sb="0" eb="2">
      <t>フクイ</t>
    </rPh>
    <rPh sb="2" eb="3">
      <t>ケン</t>
    </rPh>
    <phoneticPr fontId="2"/>
  </si>
  <si>
    <t>県内諸港</t>
    <phoneticPr fontId="2"/>
  </si>
  <si>
    <t>大分県</t>
    <rPh sb="0" eb="3">
      <t>オオイタケン</t>
    </rPh>
    <phoneticPr fontId="2"/>
  </si>
  <si>
    <t>大分</t>
    <rPh sb="0" eb="2">
      <t>オオイタ</t>
    </rPh>
    <phoneticPr fontId="2"/>
  </si>
  <si>
    <t>アメリカ</t>
    <phoneticPr fontId="2"/>
  </si>
  <si>
    <t>ロングビーチ</t>
    <phoneticPr fontId="2"/>
  </si>
  <si>
    <t>シンガポール</t>
    <phoneticPr fontId="2"/>
  </si>
  <si>
    <t>フィリピン</t>
    <phoneticPr fontId="2"/>
  </si>
  <si>
    <t>マニラ</t>
    <phoneticPr fontId="2"/>
  </si>
  <si>
    <t>フーミ</t>
    <phoneticPr fontId="2"/>
  </si>
  <si>
    <t>ホーチミン及びカトライ</t>
    <rPh sb="5" eb="6">
      <t>オヨ</t>
    </rPh>
    <phoneticPr fontId="2"/>
  </si>
  <si>
    <t>チェンチアン（中山）</t>
  </si>
  <si>
    <t>カラチ／ポートカシム</t>
    <phoneticPr fontId="2"/>
  </si>
  <si>
    <t>ホーチミン及びカトライ</t>
    <rPh sb="5" eb="6">
      <t>オヨ</t>
    </rPh>
    <phoneticPr fontId="2"/>
  </si>
  <si>
    <t>スーアオ（蘇澳）</t>
  </si>
  <si>
    <t>チャンチアガン（張家港）</t>
  </si>
  <si>
    <t>フーチョウ（福州）</t>
  </si>
  <si>
    <t>ナンシャー（南沙）</t>
  </si>
  <si>
    <t>チウチャン（九江）</t>
  </si>
  <si>
    <t>テンシン（天津）</t>
  </si>
  <si>
    <t>ウェイハイ（威海）</t>
  </si>
  <si>
    <t>シアメン（厦門）</t>
  </si>
  <si>
    <t>ナンキン（南京）</t>
  </si>
  <si>
    <t>タンジン（唐津）</t>
  </si>
  <si>
    <t>シュントー（順徳）</t>
  </si>
  <si>
    <t>ジンチョウ（荊州）</t>
  </si>
  <si>
    <t>タイチュン（台中）</t>
  </si>
  <si>
    <t>トンへ（東海）</t>
  </si>
  <si>
    <t>リエンユンカン（連雲港）</t>
  </si>
  <si>
    <t>ウルサン（蔚山）</t>
  </si>
  <si>
    <t>ハイコウ（海口）</t>
  </si>
  <si>
    <t>ヤンプー（楊浦）</t>
  </si>
  <si>
    <t>ウーハン（武漢）</t>
  </si>
  <si>
    <t>マサン（馬山）</t>
  </si>
  <si>
    <t>ポーハン（浦項）</t>
  </si>
  <si>
    <t>フォーシャン（仏山）</t>
  </si>
  <si>
    <t>ニンポーチョウシャン（寧波-舟山）</t>
  </si>
  <si>
    <t>クワンヤン（光陽）</t>
  </si>
  <si>
    <t>タンジン（唐津）</t>
    <rPh sb="5" eb="7">
      <t>カラツ</t>
    </rPh>
    <phoneticPr fontId="2"/>
  </si>
  <si>
    <t>フーチョウ（福州）</t>
    <rPh sb="6" eb="8">
      <t>フクシュウ</t>
    </rPh>
    <phoneticPr fontId="2"/>
  </si>
  <si>
    <t>ハイコウ（海口）</t>
    <rPh sb="5" eb="6">
      <t>ウミ</t>
    </rPh>
    <rPh sb="6" eb="7">
      <t>クチ</t>
    </rPh>
    <phoneticPr fontId="2"/>
  </si>
  <si>
    <t>テンシン（天津）</t>
    <rPh sb="5" eb="7">
      <t>テンシン</t>
    </rPh>
    <phoneticPr fontId="2"/>
  </si>
  <si>
    <t>チェンチアン（中山）</t>
    <rPh sb="7" eb="9">
      <t>ナカヤマ</t>
    </rPh>
    <phoneticPr fontId="2"/>
  </si>
  <si>
    <t>ナンシャー（南沙）</t>
    <rPh sb="6" eb="7">
      <t>ナン</t>
    </rPh>
    <rPh sb="7" eb="8">
      <t>サ</t>
    </rPh>
    <phoneticPr fontId="2"/>
  </si>
  <si>
    <t>シュントー（順徳）</t>
    <rPh sb="6" eb="8">
      <t>ジュントク</t>
    </rPh>
    <phoneticPr fontId="2"/>
  </si>
  <si>
    <t>バンジャルマシン</t>
    <phoneticPr fontId="2"/>
  </si>
  <si>
    <t>クワンヤン（光陽）</t>
    <phoneticPr fontId="2"/>
  </si>
  <si>
    <t>非金属鉱物</t>
    <rPh sb="0" eb="5">
      <t>ヒキンゾクコウブツ</t>
    </rPh>
    <phoneticPr fontId="2"/>
  </si>
  <si>
    <t>令和４年</t>
    <rPh sb="0" eb="1">
      <t>レイ</t>
    </rPh>
    <rPh sb="1" eb="2">
      <t>ワ</t>
    </rPh>
    <rPh sb="3" eb="4">
      <t>ネン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</si>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</sst>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\(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Arial Unicode MS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Arial Unicode MS"/>
      <family val="3"/>
      <charset val="128"/>
    </font>
    <font>
      <sz val="9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5">
    <border>
      <left/>
      <right/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 style="dashed">
        <color indexed="8"/>
      </bottom>
      <diagonal/>
    </border>
    <border>
      <left style="thin">
        <color auto="1"/>
      </left>
      <right style="dotted">
        <color indexed="64"/>
      </right>
      <top/>
      <bottom style="dashed">
        <color indexed="8"/>
      </bottom>
      <diagonal/>
    </border>
    <border>
      <left/>
      <right style="thin">
        <color indexed="64"/>
      </right>
      <top/>
      <bottom style="dashed">
        <color indexed="8"/>
      </bottom>
      <diagonal/>
    </border>
    <border>
      <left style="thin">
        <color auto="1"/>
      </left>
      <right style="thin">
        <color auto="1"/>
      </right>
      <top/>
      <bottom style="dashed">
        <color indexed="8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indexed="8"/>
      </left>
      <right style="dotted">
        <color indexed="8"/>
      </right>
      <top/>
      <bottom style="dotted">
        <color auto="1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dotted">
        <color indexed="8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dashed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auto="1"/>
      </right>
      <top style="dotted">
        <color auto="1"/>
      </top>
      <bottom style="dotted">
        <color indexed="8"/>
      </bottom>
      <diagonal/>
    </border>
    <border>
      <left/>
      <right style="medium">
        <color indexed="64"/>
      </right>
      <top style="dotted">
        <color auto="1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dotted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auto="1"/>
      </left>
      <right/>
      <top style="thin">
        <color indexed="8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indexed="8"/>
      </top>
      <bottom style="dotted">
        <color auto="1"/>
      </bottom>
      <diagonal/>
    </border>
    <border>
      <left/>
      <right style="dotted">
        <color auto="1"/>
      </right>
      <top style="thin">
        <color indexed="8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/>
      <right style="medium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thin">
        <color indexed="8"/>
      </left>
      <right style="dotted">
        <color indexed="8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8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/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 style="dotted">
        <color auto="1"/>
      </top>
      <bottom/>
      <diagonal/>
    </border>
    <border>
      <left style="thin">
        <color auto="1"/>
      </left>
      <right style="dotted">
        <color indexed="8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8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70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38" fontId="1" fillId="0" borderId="0" xfId="1" applyFill="1">
      <alignment vertical="center"/>
    </xf>
    <xf numFmtId="38" fontId="3" fillId="0" borderId="0" xfId="1" applyFont="1" applyFill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 shrinkToFit="1"/>
    </xf>
    <xf numFmtId="38" fontId="1" fillId="0" borderId="0" xfId="1" applyFont="1" applyFill="1">
      <alignment vertical="center"/>
    </xf>
    <xf numFmtId="0" fontId="3" fillId="0" borderId="0" xfId="0" applyFont="1" applyFill="1" applyAlignment="1">
      <alignment horizontal="right" vertical="center"/>
    </xf>
    <xf numFmtId="38" fontId="1" fillId="0" borderId="0" xfId="1" applyFill="1" applyBorder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38" fontId="1" fillId="0" borderId="0" xfId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38" fontId="0" fillId="0" borderId="0" xfId="0" applyNumberFormat="1" applyFill="1" applyBorder="1" applyAlignment="1">
      <alignment vertical="center" shrinkToFit="1"/>
    </xf>
    <xf numFmtId="38" fontId="1" fillId="0" borderId="0" xfId="1" applyFont="1" applyBorder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9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0" xfId="1" applyFont="1" applyFill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 indent="1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0" fillId="0" borderId="0" xfId="0" applyFont="1" applyFill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38" fontId="10" fillId="0" borderId="0" xfId="1" applyFont="1" applyFill="1" applyAlignment="1">
      <alignment vertical="center" shrinkToFit="1"/>
    </xf>
    <xf numFmtId="0" fontId="10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0" xfId="1" applyFont="1" applyFill="1" applyBorder="1">
      <alignment vertical="center"/>
    </xf>
    <xf numFmtId="38" fontId="7" fillId="0" borderId="4" xfId="1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10" fillId="0" borderId="16" xfId="0" applyFont="1" applyFill="1" applyBorder="1" applyAlignment="1">
      <alignment vertical="center" shrinkToFit="1"/>
    </xf>
    <xf numFmtId="0" fontId="10" fillId="0" borderId="17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38" fontId="7" fillId="0" borderId="15" xfId="1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vertical="center" shrinkToFit="1"/>
    </xf>
    <xf numFmtId="0" fontId="10" fillId="0" borderId="18" xfId="0" applyFont="1" applyFill="1" applyBorder="1" applyAlignment="1">
      <alignment vertical="center" shrinkToFit="1"/>
    </xf>
    <xf numFmtId="38" fontId="10" fillId="0" borderId="7" xfId="1" applyFont="1" applyFill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38" fontId="7" fillId="0" borderId="7" xfId="1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 shrinkToFit="1"/>
    </xf>
    <xf numFmtId="0" fontId="7" fillId="0" borderId="22" xfId="0" applyFont="1" applyFill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26" xfId="0" applyFont="1" applyFill="1" applyBorder="1" applyAlignment="1">
      <alignment vertical="center" shrinkToFit="1"/>
    </xf>
    <xf numFmtId="38" fontId="7" fillId="0" borderId="27" xfId="1" applyFont="1" applyBorder="1" applyAlignment="1">
      <alignment vertical="center" shrinkToFit="1"/>
    </xf>
    <xf numFmtId="0" fontId="7" fillId="0" borderId="29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0" fontId="7" fillId="0" borderId="31" xfId="0" applyFont="1" applyFill="1" applyBorder="1" applyAlignment="1">
      <alignment vertical="center" shrinkToFit="1"/>
    </xf>
    <xf numFmtId="38" fontId="7" fillId="0" borderId="29" xfId="1" applyFont="1" applyBorder="1" applyAlignment="1">
      <alignment vertical="center" shrinkToFit="1"/>
    </xf>
    <xf numFmtId="0" fontId="7" fillId="0" borderId="28" xfId="0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38" fontId="7" fillId="0" borderId="28" xfId="1" applyFont="1" applyBorder="1" applyAlignment="1">
      <alignment vertical="center" shrinkToFit="1"/>
    </xf>
    <xf numFmtId="0" fontId="7" fillId="0" borderId="33" xfId="0" applyFont="1" applyFill="1" applyBorder="1" applyAlignment="1">
      <alignment vertical="center" shrinkToFit="1"/>
    </xf>
    <xf numFmtId="0" fontId="7" fillId="0" borderId="34" xfId="0" applyFont="1" applyBorder="1" applyAlignment="1">
      <alignment vertical="center" shrinkToFit="1"/>
    </xf>
    <xf numFmtId="0" fontId="7" fillId="0" borderId="35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38" xfId="1" applyFont="1" applyFill="1" applyBorder="1" applyAlignment="1">
      <alignment vertical="center" shrinkToFit="1"/>
    </xf>
    <xf numFmtId="38" fontId="7" fillId="0" borderId="39" xfId="1" applyFont="1" applyFill="1" applyBorder="1" applyAlignment="1">
      <alignment vertical="center" shrinkToFit="1"/>
    </xf>
    <xf numFmtId="38" fontId="7" fillId="0" borderId="40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23" xfId="1" applyFont="1" applyFill="1" applyBorder="1" applyAlignment="1">
      <alignment vertical="center" shrinkToFit="1"/>
    </xf>
    <xf numFmtId="0" fontId="7" fillId="0" borderId="37" xfId="0" applyFont="1" applyBorder="1" applyAlignment="1">
      <alignment vertical="center" shrinkToFit="1"/>
    </xf>
    <xf numFmtId="0" fontId="7" fillId="0" borderId="43" xfId="0" applyFont="1" applyFill="1" applyBorder="1" applyAlignment="1">
      <alignment horizontal="right" vertical="center" shrinkToFit="1"/>
    </xf>
    <xf numFmtId="0" fontId="7" fillId="0" borderId="41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46" xfId="0" applyFont="1" applyFill="1" applyBorder="1" applyAlignment="1">
      <alignment horizontal="left" vertical="center" shrinkToFit="1"/>
    </xf>
    <xf numFmtId="0" fontId="7" fillId="0" borderId="44" xfId="0" applyFont="1" applyFill="1" applyBorder="1" applyAlignment="1">
      <alignment horizontal="left" vertical="center" shrinkToFit="1"/>
    </xf>
    <xf numFmtId="0" fontId="7" fillId="0" borderId="47" xfId="0" applyFont="1" applyFill="1" applyBorder="1" applyAlignment="1">
      <alignment horizontal="left" vertical="center" shrinkToFit="1"/>
    </xf>
    <xf numFmtId="0" fontId="7" fillId="0" borderId="48" xfId="0" applyFont="1" applyBorder="1" applyAlignment="1">
      <alignment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7" fillId="0" borderId="56" xfId="1" applyFont="1" applyFill="1" applyBorder="1" applyAlignment="1">
      <alignment vertical="center" shrinkToFit="1"/>
    </xf>
    <xf numFmtId="38" fontId="7" fillId="0" borderId="58" xfId="1" applyFont="1" applyFill="1" applyBorder="1" applyAlignment="1">
      <alignment vertical="center" shrinkToFit="1"/>
    </xf>
    <xf numFmtId="0" fontId="0" fillId="0" borderId="0" xfId="0" applyFill="1" applyBorder="1" applyAlignment="1">
      <alignment horizontal="left" vertical="top"/>
    </xf>
    <xf numFmtId="0" fontId="1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59" xfId="0" applyFont="1" applyFill="1" applyBorder="1" applyAlignment="1">
      <alignment horizontal="center" vertical="center" wrapText="1"/>
    </xf>
    <xf numFmtId="0" fontId="7" fillId="0" borderId="60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62" xfId="0" applyFont="1" applyFill="1" applyBorder="1" applyAlignment="1">
      <alignment horizontal="center" vertical="center" wrapText="1"/>
    </xf>
    <xf numFmtId="3" fontId="18" fillId="0" borderId="63" xfId="0" applyNumberFormat="1" applyFont="1" applyFill="1" applyBorder="1" applyAlignment="1">
      <alignment vertical="center" shrinkToFit="1"/>
    </xf>
    <xf numFmtId="3" fontId="18" fillId="0" borderId="64" xfId="0" applyNumberFormat="1" applyFont="1" applyFill="1" applyBorder="1" applyAlignment="1">
      <alignment vertical="center" shrinkToFit="1"/>
    </xf>
    <xf numFmtId="1" fontId="18" fillId="0" borderId="63" xfId="0" applyNumberFormat="1" applyFont="1" applyFill="1" applyBorder="1" applyAlignment="1">
      <alignment vertical="center" shrinkToFit="1"/>
    </xf>
    <xf numFmtId="0" fontId="7" fillId="0" borderId="65" xfId="0" applyFont="1" applyFill="1" applyBorder="1" applyAlignment="1">
      <alignment horizontal="center" vertical="center" wrapText="1"/>
    </xf>
    <xf numFmtId="3" fontId="18" fillId="0" borderId="66" xfId="0" applyNumberFormat="1" applyFont="1" applyFill="1" applyBorder="1" applyAlignment="1">
      <alignment vertical="center" shrinkToFit="1"/>
    </xf>
    <xf numFmtId="3" fontId="18" fillId="0" borderId="67" xfId="0" applyNumberFormat="1" applyFont="1" applyFill="1" applyBorder="1" applyAlignment="1">
      <alignment vertical="center" shrinkToFit="1"/>
    </xf>
    <xf numFmtId="0" fontId="19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top"/>
    </xf>
    <xf numFmtId="0" fontId="7" fillId="0" borderId="63" xfId="0" applyFont="1" applyFill="1" applyBorder="1" applyAlignment="1">
      <alignment horizontal="center" vertical="center" wrapText="1"/>
    </xf>
    <xf numFmtId="0" fontId="20" fillId="0" borderId="75" xfId="0" applyFont="1" applyFill="1" applyBorder="1" applyAlignment="1">
      <alignment horizontal="center" vertical="center"/>
    </xf>
    <xf numFmtId="0" fontId="20" fillId="0" borderId="63" xfId="0" applyFont="1" applyFill="1" applyBorder="1" applyAlignment="1">
      <alignment vertical="center"/>
    </xf>
    <xf numFmtId="3" fontId="20" fillId="0" borderId="63" xfId="0" applyNumberFormat="1" applyFont="1" applyFill="1" applyBorder="1" applyAlignment="1">
      <alignment vertical="center"/>
    </xf>
    <xf numFmtId="3" fontId="20" fillId="0" borderId="63" xfId="0" applyNumberFormat="1" applyFont="1" applyFill="1" applyBorder="1" applyAlignment="1">
      <alignment vertical="center" wrapText="1"/>
    </xf>
    <xf numFmtId="3" fontId="20" fillId="0" borderId="64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top"/>
    </xf>
    <xf numFmtId="0" fontId="20" fillId="0" borderId="76" xfId="0" applyFont="1" applyFill="1" applyBorder="1" applyAlignment="1">
      <alignment horizontal="center" vertical="center"/>
    </xf>
    <xf numFmtId="3" fontId="20" fillId="0" borderId="66" xfId="0" applyNumberFormat="1" applyFont="1" applyFill="1" applyBorder="1" applyAlignment="1">
      <alignment vertical="center"/>
    </xf>
    <xf numFmtId="3" fontId="20" fillId="0" borderId="67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20" fillId="0" borderId="77" xfId="0" applyFont="1" applyFill="1" applyBorder="1" applyAlignment="1">
      <alignment horizontal="center" vertical="center"/>
    </xf>
    <xf numFmtId="3" fontId="20" fillId="0" borderId="68" xfId="0" applyNumberFormat="1" applyFont="1" applyFill="1" applyBorder="1" applyAlignment="1">
      <alignment vertical="center"/>
    </xf>
    <xf numFmtId="3" fontId="20" fillId="0" borderId="69" xfId="0" applyNumberFormat="1" applyFont="1" applyFill="1" applyBorder="1" applyAlignment="1">
      <alignment vertical="center"/>
    </xf>
    <xf numFmtId="38" fontId="7" fillId="0" borderId="79" xfId="1" applyFont="1" applyFill="1" applyBorder="1" applyAlignment="1">
      <alignment vertical="center" shrinkToFit="1"/>
    </xf>
    <xf numFmtId="0" fontId="10" fillId="0" borderId="82" xfId="0" applyFont="1" applyFill="1" applyBorder="1" applyAlignment="1">
      <alignment vertical="center" shrinkToFit="1"/>
    </xf>
    <xf numFmtId="0" fontId="10" fillId="0" borderId="83" xfId="0" applyFont="1" applyFill="1" applyBorder="1" applyAlignment="1">
      <alignment vertical="center" shrinkToFit="1"/>
    </xf>
    <xf numFmtId="0" fontId="10" fillId="0" borderId="81" xfId="0" applyFont="1" applyFill="1" applyBorder="1" applyAlignment="1">
      <alignment vertical="center" shrinkToFit="1"/>
    </xf>
    <xf numFmtId="38" fontId="10" fillId="0" borderId="81" xfId="1" applyFont="1" applyFill="1" applyBorder="1" applyAlignment="1">
      <alignment vertical="center" shrinkToFit="1"/>
    </xf>
    <xf numFmtId="0" fontId="10" fillId="0" borderId="37" xfId="0" applyFont="1" applyFill="1" applyBorder="1" applyAlignment="1">
      <alignment vertical="center" shrinkToFit="1"/>
    </xf>
    <xf numFmtId="0" fontId="10" fillId="0" borderId="85" xfId="0" applyFont="1" applyFill="1" applyBorder="1" applyAlignment="1">
      <alignment vertical="center" shrinkToFit="1"/>
    </xf>
    <xf numFmtId="0" fontId="10" fillId="0" borderId="86" xfId="0" applyFont="1" applyFill="1" applyBorder="1" applyAlignment="1">
      <alignment vertical="center" shrinkToFit="1"/>
    </xf>
    <xf numFmtId="38" fontId="10" fillId="0" borderId="86" xfId="1" applyFont="1" applyFill="1" applyBorder="1" applyAlignment="1">
      <alignment vertical="center" shrinkToFit="1"/>
    </xf>
    <xf numFmtId="0" fontId="10" fillId="0" borderId="30" xfId="0" applyFont="1" applyFill="1" applyBorder="1" applyAlignment="1">
      <alignment vertical="center" shrinkToFit="1"/>
    </xf>
    <xf numFmtId="0" fontId="10" fillId="0" borderId="87" xfId="0" applyFont="1" applyFill="1" applyBorder="1" applyAlignment="1">
      <alignment vertical="center" shrinkToFit="1"/>
    </xf>
    <xf numFmtId="0" fontId="10" fillId="0" borderId="29" xfId="0" applyFont="1" applyFill="1" applyBorder="1" applyAlignment="1">
      <alignment vertical="center" shrinkToFit="1"/>
    </xf>
    <xf numFmtId="38" fontId="10" fillId="0" borderId="29" xfId="1" applyFont="1" applyFill="1" applyBorder="1" applyAlignment="1">
      <alignment vertical="center" shrinkToFit="1"/>
    </xf>
    <xf numFmtId="0" fontId="10" fillId="0" borderId="44" xfId="0" applyFont="1" applyFill="1" applyBorder="1" applyAlignment="1">
      <alignment vertical="center" shrinkToFit="1"/>
    </xf>
    <xf numFmtId="0" fontId="10" fillId="0" borderId="32" xfId="0" applyFont="1" applyFill="1" applyBorder="1" applyAlignment="1">
      <alignment vertical="center" shrinkToFit="1"/>
    </xf>
    <xf numFmtId="0" fontId="10" fillId="0" borderId="88" xfId="0" applyFont="1" applyFill="1" applyBorder="1" applyAlignment="1">
      <alignment vertical="center" shrinkToFit="1"/>
    </xf>
    <xf numFmtId="0" fontId="10" fillId="0" borderId="28" xfId="0" applyFont="1" applyFill="1" applyBorder="1" applyAlignment="1">
      <alignment vertical="center" shrinkToFit="1"/>
    </xf>
    <xf numFmtId="38" fontId="10" fillId="0" borderId="28" xfId="1" applyFont="1" applyFill="1" applyBorder="1" applyAlignment="1">
      <alignment vertical="center" shrinkToFit="1"/>
    </xf>
    <xf numFmtId="0" fontId="10" fillId="0" borderId="89" xfId="0" applyFont="1" applyFill="1" applyBorder="1" applyAlignment="1">
      <alignment vertical="center" shrinkToFit="1"/>
    </xf>
    <xf numFmtId="0" fontId="10" fillId="0" borderId="90" xfId="0" applyFont="1" applyFill="1" applyBorder="1" applyAlignment="1">
      <alignment vertical="center" shrinkToFit="1"/>
    </xf>
    <xf numFmtId="38" fontId="10" fillId="0" borderId="80" xfId="1" applyFont="1" applyFill="1" applyBorder="1" applyAlignment="1">
      <alignment vertical="center" shrinkToFit="1"/>
    </xf>
    <xf numFmtId="0" fontId="10" fillId="0" borderId="91" xfId="0" applyFont="1" applyFill="1" applyBorder="1" applyAlignment="1">
      <alignment vertical="center" shrinkToFit="1"/>
    </xf>
    <xf numFmtId="0" fontId="10" fillId="0" borderId="80" xfId="0" applyFont="1" applyFill="1" applyBorder="1" applyAlignment="1">
      <alignment vertical="center" shrinkToFit="1"/>
    </xf>
    <xf numFmtId="0" fontId="7" fillId="0" borderId="78" xfId="0" applyFont="1" applyBorder="1" applyAlignment="1">
      <alignment vertical="center" shrinkToFit="1"/>
    </xf>
    <xf numFmtId="38" fontId="4" fillId="0" borderId="0" xfId="1" applyFont="1" applyFill="1">
      <alignment vertical="center"/>
    </xf>
    <xf numFmtId="0" fontId="12" fillId="0" borderId="0" xfId="0" applyFont="1" applyFill="1">
      <alignment vertical="center"/>
    </xf>
    <xf numFmtId="0" fontId="10" fillId="0" borderId="92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7" fillId="0" borderId="38" xfId="0" applyFont="1" applyFill="1" applyBorder="1" applyAlignment="1">
      <alignment vertical="center" shrinkToFit="1"/>
    </xf>
    <xf numFmtId="0" fontId="7" fillId="0" borderId="28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 shrinkToFit="1"/>
    </xf>
    <xf numFmtId="0" fontId="7" fillId="0" borderId="45" xfId="0" applyFont="1" applyFill="1" applyBorder="1" applyAlignment="1">
      <alignment vertical="center" shrinkToFit="1"/>
    </xf>
    <xf numFmtId="38" fontId="7" fillId="0" borderId="28" xfId="1" applyFont="1" applyFill="1" applyBorder="1" applyAlignment="1">
      <alignment vertical="center" shrinkToFit="1"/>
    </xf>
    <xf numFmtId="38" fontId="7" fillId="0" borderId="85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94" xfId="1" applyFont="1" applyFill="1" applyBorder="1" applyAlignment="1">
      <alignment vertical="center" shrinkToFit="1"/>
    </xf>
    <xf numFmtId="38" fontId="7" fillId="0" borderId="86" xfId="1" applyFont="1" applyFill="1" applyBorder="1" applyAlignment="1">
      <alignment vertical="center" shrinkToFit="1"/>
    </xf>
    <xf numFmtId="38" fontId="7" fillId="0" borderId="80" xfId="1" applyFont="1" applyFill="1" applyBorder="1" applyAlignment="1">
      <alignment horizontal="center" vertical="center" shrinkToFit="1"/>
    </xf>
    <xf numFmtId="0" fontId="10" fillId="0" borderId="79" xfId="0" applyFont="1" applyFill="1" applyBorder="1" applyAlignment="1">
      <alignment horizontal="center" vertical="center" shrinkToFit="1"/>
    </xf>
    <xf numFmtId="38" fontId="7" fillId="0" borderId="86" xfId="1" applyFont="1" applyFill="1" applyBorder="1" applyAlignment="1">
      <alignment horizontal="center" vertical="center" shrinkToFit="1"/>
    </xf>
    <xf numFmtId="38" fontId="7" fillId="0" borderId="102" xfId="1" applyFont="1" applyFill="1" applyBorder="1" applyAlignment="1">
      <alignment vertical="center" shrinkToFit="1"/>
    </xf>
    <xf numFmtId="38" fontId="7" fillId="0" borderId="90" xfId="1" applyFont="1" applyFill="1" applyBorder="1" applyAlignment="1">
      <alignment horizontal="center" vertical="center" shrinkToFit="1"/>
    </xf>
    <xf numFmtId="38" fontId="7" fillId="0" borderId="80" xfId="1" applyFont="1" applyFill="1" applyBorder="1" applyAlignment="1">
      <alignment vertical="center" shrinkToFit="1"/>
    </xf>
    <xf numFmtId="38" fontId="7" fillId="0" borderId="51" xfId="1" applyFont="1" applyFill="1" applyBorder="1" applyAlignment="1">
      <alignment vertical="center" shrinkToFit="1"/>
    </xf>
    <xf numFmtId="0" fontId="7" fillId="0" borderId="8" xfId="0" applyFont="1" applyFill="1" applyBorder="1">
      <alignment vertical="center"/>
    </xf>
    <xf numFmtId="0" fontId="7" fillId="0" borderId="112" xfId="0" applyFont="1" applyFill="1" applyBorder="1">
      <alignment vertical="center"/>
    </xf>
    <xf numFmtId="0" fontId="7" fillId="0" borderId="98" xfId="0" applyFont="1" applyFill="1" applyBorder="1" applyAlignment="1">
      <alignment horizontal="right" vertical="center"/>
    </xf>
    <xf numFmtId="0" fontId="7" fillId="0" borderId="101" xfId="0" applyFont="1" applyFill="1" applyBorder="1" applyAlignment="1">
      <alignment horizontal="left" vertical="center" indent="1"/>
    </xf>
    <xf numFmtId="0" fontId="7" fillId="0" borderId="21" xfId="0" applyFont="1" applyFill="1" applyBorder="1">
      <alignment vertical="center"/>
    </xf>
    <xf numFmtId="0" fontId="7" fillId="0" borderId="22" xfId="0" applyFont="1" applyFill="1" applyBorder="1">
      <alignment vertical="center"/>
    </xf>
    <xf numFmtId="38" fontId="7" fillId="0" borderId="80" xfId="1" applyFont="1" applyFill="1" applyBorder="1" applyAlignment="1">
      <alignment horizontal="center" vertical="center"/>
    </xf>
    <xf numFmtId="38" fontId="7" fillId="0" borderId="51" xfId="1" applyFont="1" applyFill="1" applyBorder="1" applyAlignment="1">
      <alignment horizontal="center" vertical="center"/>
    </xf>
    <xf numFmtId="0" fontId="7" fillId="0" borderId="82" xfId="0" applyFont="1" applyFill="1" applyBorder="1">
      <alignment vertical="center"/>
    </xf>
    <xf numFmtId="0" fontId="7" fillId="0" borderId="84" xfId="0" applyFont="1" applyFill="1" applyBorder="1">
      <alignment vertical="center"/>
    </xf>
    <xf numFmtId="38" fontId="7" fillId="0" borderId="81" xfId="1" applyFont="1" applyFill="1" applyBorder="1">
      <alignment vertical="center"/>
    </xf>
    <xf numFmtId="38" fontId="7" fillId="0" borderId="52" xfId="1" applyFont="1" applyFill="1" applyBorder="1">
      <alignment vertical="center"/>
    </xf>
    <xf numFmtId="0" fontId="7" fillId="0" borderId="37" xfId="0" applyFont="1" applyFill="1" applyBorder="1">
      <alignment vertical="center"/>
    </xf>
    <xf numFmtId="0" fontId="7" fillId="0" borderId="4" xfId="0" applyFont="1" applyFill="1" applyBorder="1">
      <alignment vertical="center"/>
    </xf>
    <xf numFmtId="38" fontId="7" fillId="0" borderId="94" xfId="1" applyFont="1" applyFill="1" applyBorder="1">
      <alignment vertical="center"/>
    </xf>
    <xf numFmtId="38" fontId="7" fillId="0" borderId="54" xfId="1" applyFont="1" applyFill="1" applyBorder="1">
      <alignment vertical="center"/>
    </xf>
    <xf numFmtId="0" fontId="7" fillId="0" borderId="113" xfId="0" applyFont="1" applyFill="1" applyBorder="1">
      <alignment vertical="center"/>
    </xf>
    <xf numFmtId="38" fontId="7" fillId="0" borderId="114" xfId="1" applyFont="1" applyFill="1" applyBorder="1">
      <alignment vertical="center"/>
    </xf>
    <xf numFmtId="38" fontId="7" fillId="0" borderId="115" xfId="1" applyFont="1" applyFill="1" applyBorder="1">
      <alignment vertical="center"/>
    </xf>
    <xf numFmtId="38" fontId="7" fillId="0" borderId="56" xfId="1" applyFont="1" applyFill="1" applyBorder="1">
      <alignment vertical="center"/>
    </xf>
    <xf numFmtId="38" fontId="7" fillId="0" borderId="58" xfId="1" applyFont="1" applyFill="1" applyBorder="1">
      <alignment vertical="center"/>
    </xf>
    <xf numFmtId="0" fontId="7" fillId="0" borderId="95" xfId="0" applyFont="1" applyFill="1" applyBorder="1" applyAlignment="1">
      <alignment horizontal="center" vertical="center"/>
    </xf>
    <xf numFmtId="38" fontId="7" fillId="0" borderId="80" xfId="1" applyFont="1" applyFill="1" applyBorder="1">
      <alignment vertical="center"/>
    </xf>
    <xf numFmtId="0" fontId="7" fillId="0" borderId="91" xfId="0" applyFont="1" applyFill="1" applyBorder="1">
      <alignment vertical="center"/>
    </xf>
    <xf numFmtId="0" fontId="10" fillId="0" borderId="80" xfId="0" applyFont="1" applyFill="1" applyBorder="1" applyAlignment="1">
      <alignment horizontal="center" vertical="center" shrinkToFit="1"/>
    </xf>
    <xf numFmtId="38" fontId="10" fillId="0" borderId="80" xfId="1" applyFont="1" applyFill="1" applyBorder="1" applyAlignment="1">
      <alignment horizontal="center" vertical="center" shrinkToFit="1"/>
    </xf>
    <xf numFmtId="38" fontId="10" fillId="0" borderId="51" xfId="1" applyFont="1" applyFill="1" applyBorder="1" applyAlignment="1">
      <alignment horizontal="center" vertical="center" shrinkToFit="1"/>
    </xf>
    <xf numFmtId="0" fontId="10" fillId="0" borderId="95" xfId="0" applyFont="1" applyFill="1" applyBorder="1" applyAlignment="1">
      <alignment horizontal="distributed" vertical="center" shrinkToFit="1"/>
    </xf>
    <xf numFmtId="38" fontId="10" fillId="0" borderId="120" xfId="1" applyFont="1" applyFill="1" applyBorder="1" applyAlignment="1">
      <alignment vertical="center" shrinkToFit="1"/>
    </xf>
    <xf numFmtId="0" fontId="10" fillId="0" borderId="96" xfId="0" applyFont="1" applyFill="1" applyBorder="1" applyAlignment="1">
      <alignment vertical="center" shrinkToFit="1"/>
    </xf>
    <xf numFmtId="0" fontId="10" fillId="0" borderId="94" xfId="0" applyFont="1" applyFill="1" applyBorder="1" applyAlignment="1">
      <alignment vertical="center" shrinkToFit="1"/>
    </xf>
    <xf numFmtId="38" fontId="10" fillId="0" borderId="94" xfId="1" applyFont="1" applyFill="1" applyBorder="1" applyAlignment="1">
      <alignment vertical="center" shrinkToFit="1"/>
    </xf>
    <xf numFmtId="38" fontId="10" fillId="0" borderId="121" xfId="1" applyFont="1" applyFill="1" applyBorder="1" applyAlignment="1">
      <alignment vertical="center" shrinkToFit="1"/>
    </xf>
    <xf numFmtId="38" fontId="10" fillId="0" borderId="122" xfId="1" applyFont="1" applyFill="1" applyBorder="1" applyAlignment="1">
      <alignment vertical="center" shrinkToFit="1"/>
    </xf>
    <xf numFmtId="38" fontId="10" fillId="0" borderId="123" xfId="1" applyFont="1" applyFill="1" applyBorder="1" applyAlignment="1">
      <alignment vertical="center" shrinkToFit="1"/>
    </xf>
    <xf numFmtId="0" fontId="10" fillId="0" borderId="57" xfId="0" applyFont="1" applyFill="1" applyBorder="1" applyAlignment="1">
      <alignment vertical="center" shrinkToFit="1"/>
    </xf>
    <xf numFmtId="38" fontId="10" fillId="0" borderId="124" xfId="1" applyFont="1" applyFill="1" applyBorder="1" applyAlignment="1">
      <alignment vertical="center" shrinkToFit="1"/>
    </xf>
    <xf numFmtId="0" fontId="10" fillId="0" borderId="96" xfId="0" applyFont="1" applyFill="1" applyBorder="1" applyAlignment="1">
      <alignment horizontal="distributed" vertical="center" shrinkToFit="1"/>
    </xf>
    <xf numFmtId="0" fontId="10" fillId="0" borderId="84" xfId="0" applyFont="1" applyFill="1" applyBorder="1" applyAlignment="1">
      <alignment vertical="center" shrinkToFit="1"/>
    </xf>
    <xf numFmtId="38" fontId="10" fillId="0" borderId="125" xfId="1" applyFont="1" applyFill="1" applyBorder="1" applyAlignment="1">
      <alignment vertical="center" shrinkToFit="1"/>
    </xf>
    <xf numFmtId="0" fontId="10" fillId="0" borderId="31" xfId="0" applyFont="1" applyFill="1" applyBorder="1" applyAlignment="1">
      <alignment vertical="center" shrinkToFit="1"/>
    </xf>
    <xf numFmtId="0" fontId="10" fillId="0" borderId="33" xfId="0" applyFont="1" applyFill="1" applyBorder="1" applyAlignment="1">
      <alignment vertical="center" shrinkToFit="1"/>
    </xf>
    <xf numFmtId="38" fontId="10" fillId="0" borderId="126" xfId="1" applyFont="1" applyFill="1" applyBorder="1" applyAlignment="1">
      <alignment vertical="center" shrinkToFit="1"/>
    </xf>
    <xf numFmtId="0" fontId="10" fillId="0" borderId="113" xfId="0" applyFont="1" applyFill="1" applyBorder="1" applyAlignment="1">
      <alignment vertical="center" shrinkToFit="1"/>
    </xf>
    <xf numFmtId="38" fontId="10" fillId="0" borderId="51" xfId="1" applyFont="1" applyFill="1" applyBorder="1" applyAlignment="1">
      <alignment vertical="center" shrinkToFit="1"/>
    </xf>
    <xf numFmtId="38" fontId="10" fillId="0" borderId="127" xfId="1" applyFont="1" applyFill="1" applyBorder="1" applyAlignment="1">
      <alignment vertical="center" shrinkToFit="1"/>
    </xf>
    <xf numFmtId="0" fontId="10" fillId="0" borderId="47" xfId="0" applyFont="1" applyFill="1" applyBorder="1" applyAlignment="1">
      <alignment vertical="center" shrinkToFit="1"/>
    </xf>
    <xf numFmtId="38" fontId="10" fillId="0" borderId="54" xfId="1" applyFont="1" applyFill="1" applyBorder="1" applyAlignment="1">
      <alignment vertical="center" shrinkToFit="1"/>
    </xf>
    <xf numFmtId="0" fontId="10" fillId="0" borderId="114" xfId="0" applyFont="1" applyFill="1" applyBorder="1" applyAlignment="1">
      <alignment vertical="center" shrinkToFit="1"/>
    </xf>
    <xf numFmtId="38" fontId="10" fillId="0" borderId="114" xfId="1" applyFont="1" applyFill="1" applyBorder="1" applyAlignment="1">
      <alignment vertical="center" shrinkToFit="1"/>
    </xf>
    <xf numFmtId="38" fontId="10" fillId="0" borderId="115" xfId="1" applyFont="1" applyFill="1" applyBorder="1" applyAlignment="1">
      <alignment vertical="center" shrinkToFit="1"/>
    </xf>
    <xf numFmtId="0" fontId="6" fillId="0" borderId="96" xfId="0" applyFont="1" applyFill="1" applyBorder="1" applyAlignment="1">
      <alignment horizontal="distributed" vertical="center" shrinkToFit="1"/>
    </xf>
    <xf numFmtId="38" fontId="10" fillId="2" borderId="94" xfId="1" applyFont="1" applyFill="1" applyBorder="1" applyAlignment="1">
      <alignment vertical="center" shrinkToFit="1"/>
    </xf>
    <xf numFmtId="38" fontId="10" fillId="2" borderId="121" xfId="1" applyFont="1" applyFill="1" applyBorder="1" applyAlignment="1">
      <alignment vertical="center" shrinkToFit="1"/>
    </xf>
    <xf numFmtId="38" fontId="13" fillId="0" borderId="121" xfId="1" applyFont="1" applyFill="1" applyBorder="1" applyAlignment="1">
      <alignment vertical="center" shrinkToFit="1"/>
    </xf>
    <xf numFmtId="0" fontId="10" fillId="0" borderId="46" xfId="0" applyFont="1" applyFill="1" applyBorder="1" applyAlignment="1">
      <alignment vertical="center" shrinkToFit="1"/>
    </xf>
    <xf numFmtId="0" fontId="10" fillId="0" borderId="111" xfId="0" applyFont="1" applyFill="1" applyBorder="1" applyAlignment="1">
      <alignment horizontal="center" vertical="center" shrinkToFit="1"/>
    </xf>
    <xf numFmtId="0" fontId="10" fillId="0" borderId="108" xfId="0" applyFont="1" applyFill="1" applyBorder="1" applyAlignment="1">
      <alignment horizontal="center" vertical="center" shrinkToFit="1"/>
    </xf>
    <xf numFmtId="0" fontId="10" fillId="0" borderId="109" xfId="0" applyFont="1" applyFill="1" applyBorder="1" applyAlignment="1">
      <alignment horizontal="center" vertical="center" shrinkToFit="1"/>
    </xf>
    <xf numFmtId="38" fontId="10" fillId="0" borderId="56" xfId="1" applyFont="1" applyFill="1" applyBorder="1" applyAlignment="1">
      <alignment vertical="center" shrinkToFit="1"/>
    </xf>
    <xf numFmtId="38" fontId="10" fillId="0" borderId="58" xfId="1" applyFont="1" applyFill="1" applyBorder="1" applyAlignment="1">
      <alignment vertical="center" shrinkToFit="1"/>
    </xf>
    <xf numFmtId="0" fontId="10" fillId="0" borderId="129" xfId="0" applyFont="1" applyFill="1" applyBorder="1" applyAlignment="1">
      <alignment vertical="center" shrinkToFit="1"/>
    </xf>
    <xf numFmtId="0" fontId="10" fillId="0" borderId="41" xfId="0" applyFont="1" applyFill="1" applyBorder="1" applyAlignment="1">
      <alignment vertical="center" shrinkToFit="1"/>
    </xf>
    <xf numFmtId="0" fontId="10" fillId="0" borderId="11" xfId="0" applyFont="1" applyFill="1" applyBorder="1" applyAlignment="1">
      <alignment vertical="center" shrinkToFit="1"/>
    </xf>
    <xf numFmtId="0" fontId="6" fillId="0" borderId="95" xfId="0" applyFont="1" applyFill="1" applyBorder="1" applyAlignment="1">
      <alignment horizontal="distributed" vertical="center"/>
    </xf>
    <xf numFmtId="0" fontId="7" fillId="0" borderId="95" xfId="0" applyFont="1" applyFill="1" applyBorder="1" applyAlignment="1">
      <alignment horizontal="left" vertical="center" shrinkToFit="1"/>
    </xf>
    <xf numFmtId="38" fontId="7" fillId="0" borderId="120" xfId="1" applyFont="1" applyFill="1" applyBorder="1" applyAlignment="1">
      <alignment vertical="center" shrinkToFit="1"/>
    </xf>
    <xf numFmtId="0" fontId="7" fillId="0" borderId="96" xfId="0" applyFont="1" applyFill="1" applyBorder="1" applyAlignment="1">
      <alignment vertical="center" shrinkToFit="1"/>
    </xf>
    <xf numFmtId="38" fontId="7" fillId="0" borderId="126" xfId="1" applyFont="1" applyFill="1" applyBorder="1" applyAlignment="1">
      <alignment vertical="center" shrinkToFit="1"/>
    </xf>
    <xf numFmtId="38" fontId="7" fillId="0" borderId="126" xfId="1" applyFont="1" applyFill="1" applyBorder="1" applyAlignment="1">
      <alignment horizontal="right" vertical="center" shrinkToFit="1"/>
    </xf>
    <xf numFmtId="0" fontId="7" fillId="0" borderId="96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 shrinkToFit="1"/>
    </xf>
    <xf numFmtId="38" fontId="7" fillId="0" borderId="29" xfId="1" applyFont="1" applyFill="1" applyBorder="1" applyAlignment="1">
      <alignment horizontal="right" vertical="center" shrinkToFit="1"/>
    </xf>
    <xf numFmtId="38" fontId="7" fillId="0" borderId="123" xfId="1" applyFont="1" applyFill="1" applyBorder="1" applyAlignment="1">
      <alignment horizontal="right" vertical="center" shrinkToFit="1"/>
    </xf>
    <xf numFmtId="0" fontId="7" fillId="0" borderId="94" xfId="0" applyFont="1" applyFill="1" applyBorder="1" applyAlignment="1">
      <alignment horizontal="left" vertical="center" shrinkToFit="1"/>
    </xf>
    <xf numFmtId="38" fontId="7" fillId="0" borderId="94" xfId="1" applyFont="1" applyFill="1" applyBorder="1" applyAlignment="1">
      <alignment horizontal="right" vertical="center" shrinkToFit="1"/>
    </xf>
    <xf numFmtId="38" fontId="7" fillId="0" borderId="121" xfId="1" applyFont="1" applyFill="1" applyBorder="1" applyAlignment="1">
      <alignment horizontal="right" vertical="center" shrinkToFit="1"/>
    </xf>
    <xf numFmtId="0" fontId="7" fillId="0" borderId="86" xfId="0" applyFont="1" applyFill="1" applyBorder="1" applyAlignment="1">
      <alignment horizontal="left" vertical="center" shrinkToFit="1"/>
    </xf>
    <xf numFmtId="38" fontId="7" fillId="0" borderId="86" xfId="1" applyFont="1" applyFill="1" applyBorder="1" applyAlignment="1">
      <alignment horizontal="right" vertical="center" shrinkToFit="1"/>
    </xf>
    <xf numFmtId="38" fontId="7" fillId="0" borderId="122" xfId="1" applyFont="1" applyFill="1" applyBorder="1" applyAlignment="1">
      <alignment horizontal="right" vertical="center" shrinkToFit="1"/>
    </xf>
    <xf numFmtId="0" fontId="7" fillId="0" borderId="96" xfId="0" applyFont="1" applyBorder="1" applyAlignment="1">
      <alignment vertical="center" shrinkToFit="1"/>
    </xf>
    <xf numFmtId="38" fontId="7" fillId="0" borderId="94" xfId="1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86" xfId="0" applyFont="1" applyBorder="1" applyAlignment="1">
      <alignment vertical="center" shrinkToFit="1"/>
    </xf>
    <xf numFmtId="0" fontId="7" fillId="0" borderId="85" xfId="0" applyFont="1" applyBorder="1" applyAlignment="1">
      <alignment vertical="center" shrinkToFit="1"/>
    </xf>
    <xf numFmtId="38" fontId="7" fillId="0" borderId="86" xfId="1" applyFont="1" applyBorder="1" applyAlignment="1">
      <alignment vertical="center" shrinkToFit="1"/>
    </xf>
    <xf numFmtId="0" fontId="7" fillId="0" borderId="94" xfId="0" applyFont="1" applyBorder="1" applyAlignment="1">
      <alignment vertical="center" shrinkToFit="1"/>
    </xf>
    <xf numFmtId="0" fontId="7" fillId="0" borderId="94" xfId="0" applyFont="1" applyFill="1" applyBorder="1" applyAlignment="1">
      <alignment vertical="center" shrinkToFit="1"/>
    </xf>
    <xf numFmtId="0" fontId="7" fillId="0" borderId="130" xfId="0" applyFont="1" applyBorder="1" applyAlignment="1">
      <alignment vertical="center" shrinkToFit="1"/>
    </xf>
    <xf numFmtId="0" fontId="7" fillId="0" borderId="133" xfId="0" applyFont="1" applyBorder="1" applyAlignment="1">
      <alignment vertical="center" shrinkToFit="1"/>
    </xf>
    <xf numFmtId="38" fontId="7" fillId="0" borderId="134" xfId="1" applyFont="1" applyBorder="1" applyAlignment="1">
      <alignment vertical="center" shrinkToFit="1"/>
    </xf>
    <xf numFmtId="38" fontId="7" fillId="0" borderId="135" xfId="1" applyFont="1" applyBorder="1" applyAlignment="1">
      <alignment vertical="center" shrinkToFit="1"/>
    </xf>
    <xf numFmtId="38" fontId="7" fillId="0" borderId="121" xfId="1" applyFont="1" applyBorder="1" applyAlignment="1">
      <alignment vertical="center" shrinkToFit="1"/>
    </xf>
    <xf numFmtId="38" fontId="7" fillId="0" borderId="122" xfId="1" applyFont="1" applyBorder="1" applyAlignment="1">
      <alignment vertical="center" shrinkToFit="1"/>
    </xf>
    <xf numFmtId="0" fontId="7" fillId="0" borderId="136" xfId="0" applyFont="1" applyBorder="1" applyAlignment="1">
      <alignment vertical="center" shrinkToFit="1"/>
    </xf>
    <xf numFmtId="38" fontId="7" fillId="0" borderId="123" xfId="1" applyFont="1" applyBorder="1" applyAlignment="1">
      <alignment vertical="center" shrinkToFit="1"/>
    </xf>
    <xf numFmtId="0" fontId="7" fillId="0" borderId="137" xfId="0" applyFont="1" applyBorder="1" applyAlignment="1">
      <alignment vertical="center" shrinkToFit="1"/>
    </xf>
    <xf numFmtId="38" fontId="7" fillId="0" borderId="138" xfId="1" applyFont="1" applyBorder="1" applyAlignment="1">
      <alignment vertical="center" shrinkToFit="1"/>
    </xf>
    <xf numFmtId="38" fontId="7" fillId="0" borderId="126" xfId="1" applyFont="1" applyBorder="1" applyAlignment="1">
      <alignment vertical="center" shrinkToFit="1"/>
    </xf>
    <xf numFmtId="0" fontId="7" fillId="0" borderId="113" xfId="0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139" xfId="0" applyFont="1" applyBorder="1" applyAlignment="1">
      <alignment vertical="center" shrinkToFit="1"/>
    </xf>
    <xf numFmtId="0" fontId="7" fillId="0" borderId="140" xfId="0" applyFont="1" applyBorder="1" applyAlignment="1">
      <alignment vertical="center" shrinkToFit="1"/>
    </xf>
    <xf numFmtId="0" fontId="7" fillId="0" borderId="40" xfId="0" applyFont="1" applyFill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141" xfId="1" applyFont="1" applyBorder="1" applyAlignment="1">
      <alignment vertical="center" shrinkToFit="1"/>
    </xf>
    <xf numFmtId="0" fontId="7" fillId="0" borderId="142" xfId="0" applyFont="1" applyBorder="1" applyAlignment="1">
      <alignment vertical="center" shrinkToFit="1"/>
    </xf>
    <xf numFmtId="0" fontId="7" fillId="0" borderId="143" xfId="0" applyFont="1" applyBorder="1" applyAlignment="1">
      <alignment vertical="center" shrinkToFit="1"/>
    </xf>
    <xf numFmtId="38" fontId="7" fillId="0" borderId="144" xfId="1" applyFont="1" applyBorder="1" applyAlignment="1">
      <alignment vertical="center" shrinkToFit="1"/>
    </xf>
    <xf numFmtId="38" fontId="7" fillId="0" borderId="145" xfId="1" applyFont="1" applyBorder="1" applyAlignment="1">
      <alignment vertical="center" shrinkToFit="1"/>
    </xf>
    <xf numFmtId="0" fontId="7" fillId="0" borderId="142" xfId="0" applyFont="1" applyFill="1" applyBorder="1" applyAlignment="1">
      <alignment vertical="center" shrinkToFit="1"/>
    </xf>
    <xf numFmtId="0" fontId="7" fillId="0" borderId="146" xfId="0" applyFont="1" applyBorder="1" applyAlignment="1">
      <alignment vertical="center" shrinkToFit="1"/>
    </xf>
    <xf numFmtId="0" fontId="7" fillId="0" borderId="147" xfId="0" applyFont="1" applyBorder="1" applyAlignment="1">
      <alignment vertical="center" shrinkToFit="1"/>
    </xf>
    <xf numFmtId="0" fontId="7" fillId="0" borderId="148" xfId="0" applyFont="1" applyBorder="1" applyAlignment="1">
      <alignment vertical="center" shrinkToFit="1"/>
    </xf>
    <xf numFmtId="0" fontId="7" fillId="0" borderId="149" xfId="0" applyFont="1" applyBorder="1" applyAlignment="1">
      <alignment vertical="center" shrinkToFit="1"/>
    </xf>
    <xf numFmtId="0" fontId="7" fillId="0" borderId="150" xfId="0" applyFont="1" applyBorder="1" applyAlignment="1">
      <alignment vertical="center" shrinkToFit="1"/>
    </xf>
    <xf numFmtId="38" fontId="7" fillId="0" borderId="148" xfId="1" applyFont="1" applyBorder="1" applyAlignment="1">
      <alignment vertical="center" shrinkToFit="1"/>
    </xf>
    <xf numFmtId="38" fontId="7" fillId="0" borderId="151" xfId="1" applyFont="1" applyBorder="1" applyAlignment="1">
      <alignment vertical="center" shrinkToFit="1"/>
    </xf>
    <xf numFmtId="0" fontId="7" fillId="0" borderId="152" xfId="0" applyFont="1" applyBorder="1" applyAlignment="1">
      <alignment vertical="center" shrinkToFit="1"/>
    </xf>
    <xf numFmtId="0" fontId="7" fillId="0" borderId="153" xfId="0" applyFont="1" applyBorder="1" applyAlignment="1">
      <alignment vertical="center" shrinkToFit="1"/>
    </xf>
    <xf numFmtId="0" fontId="7" fillId="0" borderId="154" xfId="0" applyFont="1" applyFill="1" applyBorder="1" applyAlignment="1">
      <alignment vertical="center" shrinkToFit="1"/>
    </xf>
    <xf numFmtId="38" fontId="7" fillId="0" borderId="152" xfId="1" applyFont="1" applyBorder="1" applyAlignment="1">
      <alignment vertical="center" shrinkToFit="1"/>
    </xf>
    <xf numFmtId="38" fontId="7" fillId="0" borderId="155" xfId="1" applyFont="1" applyBorder="1" applyAlignment="1">
      <alignment vertical="center" shrinkToFit="1"/>
    </xf>
    <xf numFmtId="0" fontId="7" fillId="0" borderId="144" xfId="0" applyFont="1" applyBorder="1" applyAlignment="1">
      <alignment vertical="center" shrinkToFit="1"/>
    </xf>
    <xf numFmtId="0" fontId="7" fillId="0" borderId="156" xfId="0" applyFont="1" applyBorder="1" applyAlignment="1">
      <alignment vertical="center" shrinkToFit="1"/>
    </xf>
    <xf numFmtId="0" fontId="7" fillId="0" borderId="157" xfId="0" applyFont="1" applyBorder="1" applyAlignment="1">
      <alignment vertical="center" shrinkToFit="1"/>
    </xf>
    <xf numFmtId="0" fontId="7" fillId="0" borderId="158" xfId="0" applyFont="1" applyFill="1" applyBorder="1" applyAlignment="1">
      <alignment vertical="center" shrinkToFit="1"/>
    </xf>
    <xf numFmtId="38" fontId="7" fillId="0" borderId="156" xfId="1" applyFont="1" applyBorder="1" applyAlignment="1">
      <alignment vertical="center" shrinkToFit="1"/>
    </xf>
    <xf numFmtId="38" fontId="7" fillId="0" borderId="159" xfId="1" applyFont="1" applyBorder="1" applyAlignment="1">
      <alignment vertical="center" shrinkToFit="1"/>
    </xf>
    <xf numFmtId="0" fontId="7" fillId="0" borderId="160" xfId="0" applyFont="1" applyBorder="1" applyAlignment="1">
      <alignment vertical="center" shrinkToFit="1"/>
    </xf>
    <xf numFmtId="0" fontId="7" fillId="0" borderId="161" xfId="0" applyFont="1" applyFill="1" applyBorder="1" applyAlignment="1">
      <alignment vertical="center" shrinkToFit="1"/>
    </xf>
    <xf numFmtId="38" fontId="7" fillId="0" borderId="162" xfId="1" applyFont="1" applyBorder="1" applyAlignment="1">
      <alignment vertical="center" shrinkToFit="1"/>
    </xf>
    <xf numFmtId="38" fontId="7" fillId="0" borderId="163" xfId="1" applyFont="1" applyBorder="1" applyAlignment="1">
      <alignment vertical="center" shrinkToFit="1"/>
    </xf>
    <xf numFmtId="0" fontId="7" fillId="0" borderId="164" xfId="0" applyFont="1" applyFill="1" applyBorder="1" applyAlignment="1">
      <alignment vertical="center" shrinkToFit="1"/>
    </xf>
    <xf numFmtId="38" fontId="7" fillId="0" borderId="165" xfId="1" applyFont="1" applyBorder="1" applyAlignment="1">
      <alignment vertical="center" shrinkToFit="1"/>
    </xf>
    <xf numFmtId="38" fontId="7" fillId="0" borderId="144" xfId="1" applyFont="1" applyFill="1" applyBorder="1" applyAlignment="1">
      <alignment vertical="center" shrinkToFit="1"/>
    </xf>
    <xf numFmtId="38" fontId="7" fillId="0" borderId="121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38" fontId="7" fillId="0" borderId="141" xfId="1" applyFont="1" applyFill="1" applyBorder="1" applyAlignment="1">
      <alignment vertical="center" shrinkToFit="1"/>
    </xf>
    <xf numFmtId="38" fontId="7" fillId="0" borderId="122" xfId="1" applyFont="1" applyFill="1" applyBorder="1" applyAlignment="1">
      <alignment vertical="center" shrinkToFit="1"/>
    </xf>
    <xf numFmtId="0" fontId="7" fillId="0" borderId="92" xfId="0" applyFont="1" applyBorder="1" applyAlignment="1">
      <alignment vertical="center" shrinkToFit="1"/>
    </xf>
    <xf numFmtId="0" fontId="7" fillId="0" borderId="166" xfId="0" applyFont="1" applyFill="1" applyBorder="1" applyAlignment="1">
      <alignment vertical="center" shrinkToFit="1"/>
    </xf>
    <xf numFmtId="38" fontId="7" fillId="0" borderId="92" xfId="1" applyFont="1" applyBorder="1" applyAlignment="1">
      <alignment vertical="center" shrinkToFit="1"/>
    </xf>
    <xf numFmtId="38" fontId="7" fillId="0" borderId="167" xfId="1" applyFont="1" applyBorder="1" applyAlignment="1">
      <alignment vertical="center" shrinkToFit="1"/>
    </xf>
    <xf numFmtId="0" fontId="7" fillId="0" borderId="168" xfId="0" applyFont="1" applyBorder="1" applyAlignment="1">
      <alignment vertical="center" shrinkToFit="1"/>
    </xf>
    <xf numFmtId="0" fontId="7" fillId="0" borderId="169" xfId="0" applyFont="1" applyBorder="1" applyAlignment="1">
      <alignment vertical="center" shrinkToFit="1"/>
    </xf>
    <xf numFmtId="0" fontId="7" fillId="0" borderId="170" xfId="0" applyFont="1" applyBorder="1" applyAlignment="1">
      <alignment vertical="center" shrinkToFit="1"/>
    </xf>
    <xf numFmtId="0" fontId="7" fillId="0" borderId="171" xfId="0" applyFont="1" applyFill="1" applyBorder="1" applyAlignment="1">
      <alignment vertical="center" shrinkToFit="1"/>
    </xf>
    <xf numFmtId="0" fontId="7" fillId="0" borderId="172" xfId="0" applyFont="1" applyBorder="1" applyAlignment="1">
      <alignment vertical="center" shrinkToFit="1"/>
    </xf>
    <xf numFmtId="0" fontId="7" fillId="0" borderId="173" xfId="0" applyFont="1" applyBorder="1" applyAlignment="1">
      <alignment vertical="center" shrinkToFit="1"/>
    </xf>
    <xf numFmtId="0" fontId="7" fillId="0" borderId="174" xfId="0" applyFont="1" applyBorder="1" applyAlignment="1">
      <alignment vertical="center" shrinkToFit="1"/>
    </xf>
    <xf numFmtId="0" fontId="7" fillId="0" borderId="175" xfId="0" applyFont="1" applyFill="1" applyBorder="1" applyAlignment="1">
      <alignment vertical="center" shrinkToFit="1"/>
    </xf>
    <xf numFmtId="38" fontId="7" fillId="0" borderId="173" xfId="1" applyFont="1" applyBorder="1" applyAlignment="1">
      <alignment vertical="center" shrinkToFit="1"/>
    </xf>
    <xf numFmtId="38" fontId="7" fillId="0" borderId="176" xfId="1" applyFont="1" applyBorder="1" applyAlignment="1">
      <alignment vertical="center" shrinkToFit="1"/>
    </xf>
    <xf numFmtId="0" fontId="7" fillId="0" borderId="177" xfId="0" applyFont="1" applyBorder="1" applyAlignment="1">
      <alignment vertical="center" shrinkToFit="1"/>
    </xf>
    <xf numFmtId="0" fontId="7" fillId="0" borderId="178" xfId="0" applyFont="1" applyBorder="1" applyAlignment="1">
      <alignment vertical="center" shrinkToFit="1"/>
    </xf>
    <xf numFmtId="0" fontId="7" fillId="0" borderId="179" xfId="0" applyFont="1" applyBorder="1" applyAlignment="1">
      <alignment vertical="center" shrinkToFit="1"/>
    </xf>
    <xf numFmtId="38" fontId="7" fillId="0" borderId="177" xfId="1" applyFont="1" applyBorder="1" applyAlignment="1">
      <alignment vertical="center" shrinkToFit="1"/>
    </xf>
    <xf numFmtId="38" fontId="7" fillId="0" borderId="180" xfId="1" applyFont="1" applyBorder="1" applyAlignment="1">
      <alignment vertical="center" shrinkToFit="1"/>
    </xf>
    <xf numFmtId="38" fontId="7" fillId="0" borderId="181" xfId="1" applyFont="1" applyBorder="1" applyAlignment="1">
      <alignment vertical="center" shrinkToFit="1"/>
    </xf>
    <xf numFmtId="0" fontId="7" fillId="0" borderId="182" xfId="0" applyFont="1" applyBorder="1" applyAlignment="1">
      <alignment vertical="center" shrinkToFit="1"/>
    </xf>
    <xf numFmtId="0" fontId="7" fillId="0" borderId="101" xfId="0" applyFont="1" applyBorder="1" applyAlignment="1">
      <alignment vertical="center" shrinkToFit="1"/>
    </xf>
    <xf numFmtId="38" fontId="7" fillId="0" borderId="183" xfId="1" applyFont="1" applyBorder="1" applyAlignment="1">
      <alignment vertical="center" shrinkToFit="1"/>
    </xf>
    <xf numFmtId="38" fontId="7" fillId="0" borderId="184" xfId="1" applyFont="1" applyBorder="1" applyAlignment="1">
      <alignment vertical="center" shrinkToFit="1"/>
    </xf>
    <xf numFmtId="38" fontId="7" fillId="0" borderId="120" xfId="1" applyFont="1" applyBorder="1" applyAlignment="1">
      <alignment vertical="center" shrinkToFit="1"/>
    </xf>
    <xf numFmtId="0" fontId="7" fillId="0" borderId="164" xfId="0" applyFont="1" applyBorder="1" applyAlignment="1">
      <alignment vertical="center" shrinkToFit="1"/>
    </xf>
    <xf numFmtId="0" fontId="7" fillId="0" borderId="186" xfId="0" applyFont="1" applyBorder="1" applyAlignment="1">
      <alignment vertical="center" shrinkToFit="1"/>
    </xf>
    <xf numFmtId="38" fontId="7" fillId="0" borderId="134" xfId="1" applyFont="1" applyFill="1" applyBorder="1" applyAlignment="1">
      <alignment vertical="center" shrinkToFit="1"/>
    </xf>
    <xf numFmtId="38" fontId="7" fillId="0" borderId="135" xfId="1" applyFont="1" applyFill="1" applyBorder="1" applyAlignment="1">
      <alignment vertical="center" shrinkToFit="1"/>
    </xf>
    <xf numFmtId="0" fontId="7" fillId="0" borderId="187" xfId="0" applyFont="1" applyBorder="1" applyAlignment="1">
      <alignment vertical="center" shrinkToFit="1"/>
    </xf>
    <xf numFmtId="0" fontId="7" fillId="0" borderId="188" xfId="0" applyFont="1" applyBorder="1" applyAlignment="1">
      <alignment vertical="center" shrinkToFit="1"/>
    </xf>
    <xf numFmtId="0" fontId="7" fillId="0" borderId="189" xfId="0" applyFont="1" applyBorder="1" applyAlignment="1">
      <alignment vertical="center" shrinkToFit="1"/>
    </xf>
    <xf numFmtId="0" fontId="7" fillId="0" borderId="190" xfId="0" applyFont="1" applyFill="1" applyBorder="1" applyAlignment="1">
      <alignment vertical="center" shrinkToFit="1"/>
    </xf>
    <xf numFmtId="38" fontId="7" fillId="0" borderId="191" xfId="1" applyFont="1" applyBorder="1" applyAlignment="1">
      <alignment vertical="center" shrinkToFit="1"/>
    </xf>
    <xf numFmtId="0" fontId="7" fillId="0" borderId="192" xfId="0" applyFont="1" applyBorder="1" applyAlignment="1">
      <alignment vertical="center" shrinkToFit="1"/>
    </xf>
    <xf numFmtId="0" fontId="7" fillId="0" borderId="193" xfId="0" applyFont="1" applyBorder="1" applyAlignment="1">
      <alignment vertical="center" shrinkToFit="1"/>
    </xf>
    <xf numFmtId="38" fontId="7" fillId="0" borderId="194" xfId="1" applyFont="1" applyBorder="1" applyAlignment="1">
      <alignment vertical="center" shrinkToFit="1"/>
    </xf>
    <xf numFmtId="0" fontId="7" fillId="0" borderId="195" xfId="0" applyFont="1" applyBorder="1" applyAlignment="1">
      <alignment vertical="center" shrinkToFit="1"/>
    </xf>
    <xf numFmtId="38" fontId="7" fillId="0" borderId="125" xfId="1" applyFont="1" applyBorder="1" applyAlignment="1">
      <alignment vertical="center" shrinkToFit="1"/>
    </xf>
    <xf numFmtId="0" fontId="7" fillId="0" borderId="95" xfId="0" applyFont="1" applyBorder="1" applyAlignment="1">
      <alignment vertical="center" shrinkToFit="1"/>
    </xf>
    <xf numFmtId="0" fontId="7" fillId="0" borderId="196" xfId="0" applyFont="1" applyBorder="1" applyAlignment="1">
      <alignment vertical="center" shrinkToFit="1"/>
    </xf>
    <xf numFmtId="0" fontId="7" fillId="0" borderId="190" xfId="0" applyFont="1" applyBorder="1" applyAlignment="1">
      <alignment vertical="center" shrinkToFit="1"/>
    </xf>
    <xf numFmtId="0" fontId="7" fillId="0" borderId="197" xfId="0" applyFont="1" applyBorder="1" applyAlignment="1">
      <alignment vertical="center" shrinkToFit="1"/>
    </xf>
    <xf numFmtId="0" fontId="7" fillId="0" borderId="198" xfId="0" applyFont="1" applyBorder="1" applyAlignment="1">
      <alignment vertical="center" shrinkToFit="1"/>
    </xf>
    <xf numFmtId="0" fontId="7" fillId="0" borderId="199" xfId="0" applyFont="1" applyBorder="1" applyAlignment="1">
      <alignment vertical="center" shrinkToFit="1"/>
    </xf>
    <xf numFmtId="38" fontId="7" fillId="0" borderId="197" xfId="1" applyFont="1" applyBorder="1" applyAlignment="1">
      <alignment vertical="center" shrinkToFit="1"/>
    </xf>
    <xf numFmtId="38" fontId="7" fillId="0" borderId="200" xfId="1" applyFont="1" applyBorder="1" applyAlignment="1">
      <alignment vertical="center" shrinkToFit="1"/>
    </xf>
    <xf numFmtId="0" fontId="7" fillId="0" borderId="201" xfId="0" applyFont="1" applyBorder="1" applyAlignment="1">
      <alignment vertical="center" shrinkToFit="1"/>
    </xf>
    <xf numFmtId="0" fontId="7" fillId="0" borderId="202" xfId="0" applyFont="1" applyBorder="1" applyAlignment="1">
      <alignment vertical="center" shrinkToFit="1"/>
    </xf>
    <xf numFmtId="0" fontId="7" fillId="0" borderId="203" xfId="0" applyFont="1" applyFill="1" applyBorder="1" applyAlignment="1">
      <alignment vertical="center" shrinkToFit="1"/>
    </xf>
    <xf numFmtId="38" fontId="7" fillId="0" borderId="187" xfId="1" applyFont="1" applyBorder="1" applyAlignment="1">
      <alignment vertical="center" shrinkToFit="1"/>
    </xf>
    <xf numFmtId="38" fontId="7" fillId="0" borderId="204" xfId="1" applyFont="1" applyBorder="1" applyAlignment="1">
      <alignment vertical="center" shrinkToFit="1"/>
    </xf>
    <xf numFmtId="0" fontId="7" fillId="0" borderId="207" xfId="0" applyFont="1" applyBorder="1" applyAlignment="1">
      <alignment vertical="center" shrinkToFit="1"/>
    </xf>
    <xf numFmtId="38" fontId="7" fillId="0" borderId="208" xfId="1" applyFont="1" applyBorder="1" applyAlignment="1">
      <alignment vertical="center" shrinkToFit="1"/>
    </xf>
    <xf numFmtId="38" fontId="7" fillId="0" borderId="209" xfId="1" applyFont="1" applyBorder="1" applyAlignment="1">
      <alignment vertical="center" shrinkToFit="1"/>
    </xf>
    <xf numFmtId="0" fontId="7" fillId="0" borderId="210" xfId="0" applyFont="1" applyBorder="1" applyAlignment="1">
      <alignment vertical="center" shrinkToFit="1"/>
    </xf>
    <xf numFmtId="0" fontId="7" fillId="0" borderId="211" xfId="0" applyFont="1" applyBorder="1" applyAlignment="1">
      <alignment vertical="center" shrinkToFit="1"/>
    </xf>
    <xf numFmtId="0" fontId="7" fillId="0" borderId="212" xfId="0" applyFont="1" applyFill="1" applyBorder="1" applyAlignment="1">
      <alignment vertical="center" shrinkToFit="1"/>
    </xf>
    <xf numFmtId="38" fontId="7" fillId="0" borderId="210" xfId="1" applyFont="1" applyBorder="1" applyAlignment="1">
      <alignment vertical="center" shrinkToFit="1"/>
    </xf>
    <xf numFmtId="38" fontId="7" fillId="0" borderId="213" xfId="1" applyFont="1" applyBorder="1" applyAlignment="1">
      <alignment vertical="center" shrinkToFit="1"/>
    </xf>
    <xf numFmtId="0" fontId="7" fillId="0" borderId="214" xfId="0" applyFont="1" applyBorder="1" applyAlignment="1">
      <alignment vertical="center" shrinkToFit="1"/>
    </xf>
    <xf numFmtId="0" fontId="7" fillId="0" borderId="215" xfId="0" applyFont="1" applyBorder="1" applyAlignment="1">
      <alignment vertical="center" shrinkToFit="1"/>
    </xf>
    <xf numFmtId="38" fontId="7" fillId="0" borderId="214" xfId="1" applyFont="1" applyBorder="1" applyAlignment="1">
      <alignment vertical="center" shrinkToFit="1"/>
    </xf>
    <xf numFmtId="38" fontId="7" fillId="0" borderId="216" xfId="1" applyFont="1" applyBorder="1" applyAlignment="1">
      <alignment vertical="center" shrinkToFit="1"/>
    </xf>
    <xf numFmtId="0" fontId="7" fillId="0" borderId="219" xfId="0" applyFont="1" applyBorder="1" applyAlignment="1">
      <alignment vertical="center" shrinkToFit="1"/>
    </xf>
    <xf numFmtId="38" fontId="7" fillId="0" borderId="220" xfId="1" applyFont="1" applyBorder="1" applyAlignment="1">
      <alignment vertical="center" shrinkToFit="1"/>
    </xf>
    <xf numFmtId="38" fontId="7" fillId="0" borderId="221" xfId="1" applyFont="1" applyBorder="1" applyAlignment="1">
      <alignment vertical="center" shrinkToFit="1"/>
    </xf>
    <xf numFmtId="0" fontId="7" fillId="0" borderId="40" xfId="0" applyFont="1" applyBorder="1" applyAlignment="1">
      <alignment vertical="center" shrinkToFit="1"/>
    </xf>
    <xf numFmtId="0" fontId="7" fillId="0" borderId="222" xfId="0" applyFont="1" applyBorder="1" applyAlignment="1">
      <alignment vertical="center" shrinkToFit="1"/>
    </xf>
    <xf numFmtId="0" fontId="7" fillId="0" borderId="223" xfId="0" applyFont="1" applyBorder="1" applyAlignment="1">
      <alignment vertical="center" shrinkToFit="1"/>
    </xf>
    <xf numFmtId="0" fontId="7" fillId="0" borderId="224" xfId="0" applyFont="1" applyBorder="1" applyAlignment="1">
      <alignment vertical="center" shrinkToFit="1"/>
    </xf>
    <xf numFmtId="38" fontId="7" fillId="0" borderId="222" xfId="1" applyFont="1" applyBorder="1" applyAlignment="1">
      <alignment vertical="center" shrinkToFit="1"/>
    </xf>
    <xf numFmtId="38" fontId="7" fillId="0" borderId="225" xfId="1" applyFont="1" applyBorder="1" applyAlignment="1">
      <alignment vertical="center" shrinkToFit="1"/>
    </xf>
    <xf numFmtId="38" fontId="7" fillId="0" borderId="227" xfId="1" applyFont="1" applyBorder="1" applyAlignment="1">
      <alignment vertical="center" shrinkToFit="1"/>
    </xf>
    <xf numFmtId="0" fontId="7" fillId="0" borderId="230" xfId="0" applyFont="1" applyBorder="1" applyAlignment="1">
      <alignment vertical="center" shrinkToFit="1"/>
    </xf>
    <xf numFmtId="0" fontId="7" fillId="0" borderId="231" xfId="0" applyFont="1" applyBorder="1" applyAlignment="1">
      <alignment vertical="center" shrinkToFit="1"/>
    </xf>
    <xf numFmtId="38" fontId="7" fillId="0" borderId="232" xfId="1" applyFont="1" applyBorder="1" applyAlignment="1">
      <alignment vertical="center" shrinkToFit="1"/>
    </xf>
    <xf numFmtId="0" fontId="7" fillId="0" borderId="233" xfId="0" applyFont="1" applyBorder="1" applyAlignment="1">
      <alignment vertical="center" shrinkToFit="1"/>
    </xf>
    <xf numFmtId="0" fontId="7" fillId="0" borderId="234" xfId="0" applyFont="1" applyBorder="1" applyAlignment="1">
      <alignment vertical="center" shrinkToFit="1"/>
    </xf>
    <xf numFmtId="0" fontId="7" fillId="0" borderId="235" xfId="0" applyFont="1" applyBorder="1" applyAlignment="1">
      <alignment vertical="center" shrinkToFit="1"/>
    </xf>
    <xf numFmtId="0" fontId="7" fillId="0" borderId="236" xfId="0" applyFont="1" applyBorder="1" applyAlignment="1">
      <alignment vertical="center" shrinkToFit="1"/>
    </xf>
    <xf numFmtId="0" fontId="7" fillId="0" borderId="232" xfId="0" applyFont="1" applyBorder="1" applyAlignment="1">
      <alignment vertical="center" shrinkToFit="1"/>
    </xf>
    <xf numFmtId="0" fontId="7" fillId="0" borderId="118" xfId="0" applyFont="1" applyBorder="1" applyAlignment="1">
      <alignment vertical="center" shrinkToFit="1"/>
    </xf>
    <xf numFmtId="0" fontId="7" fillId="0" borderId="238" xfId="0" applyFont="1" applyBorder="1" applyAlignment="1">
      <alignment vertical="center" shrinkToFit="1"/>
    </xf>
    <xf numFmtId="38" fontId="7" fillId="0" borderId="80" xfId="1" applyFont="1" applyBorder="1" applyAlignment="1">
      <alignment vertical="center" shrinkToFit="1"/>
    </xf>
    <xf numFmtId="38" fontId="7" fillId="0" borderId="51" xfId="1" applyFont="1" applyBorder="1" applyAlignment="1">
      <alignment vertical="center" shrinkToFit="1"/>
    </xf>
    <xf numFmtId="0" fontId="7" fillId="0" borderId="239" xfId="0" applyFont="1" applyBorder="1" applyAlignment="1">
      <alignment vertical="center" shrinkToFit="1"/>
    </xf>
    <xf numFmtId="0" fontId="7" fillId="0" borderId="240" xfId="0" applyFont="1" applyBorder="1" applyAlignment="1">
      <alignment vertical="center" shrinkToFit="1"/>
    </xf>
    <xf numFmtId="0" fontId="7" fillId="0" borderId="226" xfId="0" applyFont="1" applyBorder="1" applyAlignment="1">
      <alignment vertical="center" shrinkToFit="1"/>
    </xf>
    <xf numFmtId="38" fontId="7" fillId="0" borderId="239" xfId="1" applyFont="1" applyBorder="1" applyAlignment="1">
      <alignment vertical="center" shrinkToFit="1"/>
    </xf>
    <xf numFmtId="38" fontId="7" fillId="0" borderId="241" xfId="1" applyFont="1" applyBorder="1" applyAlignment="1">
      <alignment vertical="center" shrinkToFit="1"/>
    </xf>
    <xf numFmtId="0" fontId="7" fillId="0" borderId="57" xfId="0" applyFont="1" applyBorder="1" applyAlignment="1">
      <alignment vertical="center" shrinkToFit="1"/>
    </xf>
    <xf numFmtId="0" fontId="7" fillId="0" borderId="244" xfId="0" applyFont="1" applyBorder="1" applyAlignment="1">
      <alignment vertical="center" shrinkToFit="1"/>
    </xf>
    <xf numFmtId="38" fontId="7" fillId="0" borderId="245" xfId="1" applyFont="1" applyBorder="1" applyAlignment="1">
      <alignment vertical="center" shrinkToFit="1"/>
    </xf>
    <xf numFmtId="38" fontId="7" fillId="0" borderId="246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0" fontId="7" fillId="0" borderId="247" xfId="0" applyFont="1" applyFill="1" applyBorder="1" applyAlignment="1">
      <alignment vertical="center" shrinkToFit="1"/>
    </xf>
    <xf numFmtId="38" fontId="7" fillId="0" borderId="245" xfId="1" applyFont="1" applyFill="1" applyBorder="1" applyAlignment="1">
      <alignment horizontal="center" vertical="center" shrinkToFit="1"/>
    </xf>
    <xf numFmtId="38" fontId="7" fillId="0" borderId="96" xfId="1" applyFont="1" applyFill="1" applyBorder="1" applyAlignment="1">
      <alignment vertical="center" shrinkToFit="1"/>
    </xf>
    <xf numFmtId="38" fontId="7" fillId="0" borderId="232" xfId="1" applyFont="1" applyFill="1" applyBorder="1" applyAlignment="1">
      <alignment vertical="center" shrinkToFit="1"/>
    </xf>
    <xf numFmtId="38" fontId="7" fillId="0" borderId="249" xfId="1" applyFont="1" applyFill="1" applyBorder="1" applyAlignment="1">
      <alignment vertical="center" shrinkToFit="1"/>
    </xf>
    <xf numFmtId="38" fontId="7" fillId="0" borderId="143" xfId="1" applyFont="1" applyFill="1" applyBorder="1" applyAlignment="1">
      <alignment vertical="center" shrinkToFit="1"/>
    </xf>
    <xf numFmtId="38" fontId="7" fillId="0" borderId="32" xfId="1" applyFont="1" applyFill="1" applyBorder="1" applyAlignment="1">
      <alignment vertical="center" shrinkToFit="1"/>
    </xf>
    <xf numFmtId="38" fontId="7" fillId="0" borderId="164" xfId="1" applyFont="1" applyFill="1" applyBorder="1" applyAlignment="1">
      <alignment vertical="center" shrinkToFit="1"/>
    </xf>
    <xf numFmtId="38" fontId="7" fillId="0" borderId="165" xfId="1" applyFont="1" applyFill="1" applyBorder="1" applyAlignment="1">
      <alignment vertical="center" shrinkToFit="1"/>
    </xf>
    <xf numFmtId="38" fontId="7" fillId="0" borderId="57" xfId="1" applyFont="1" applyFill="1" applyBorder="1" applyAlignment="1">
      <alignment vertical="center" shrinkToFit="1"/>
    </xf>
    <xf numFmtId="38" fontId="7" fillId="0" borderId="244" xfId="1" applyFont="1" applyFill="1" applyBorder="1" applyAlignment="1">
      <alignment vertical="center" shrinkToFit="1"/>
    </xf>
    <xf numFmtId="38" fontId="7" fillId="0" borderId="245" xfId="1" applyFont="1" applyFill="1" applyBorder="1" applyAlignment="1">
      <alignment vertical="center" shrinkToFit="1"/>
    </xf>
    <xf numFmtId="38" fontId="7" fillId="0" borderId="248" xfId="1" applyFont="1" applyFill="1" applyBorder="1" applyAlignment="1">
      <alignment vertical="center" shrinkToFit="1"/>
    </xf>
    <xf numFmtId="38" fontId="7" fillId="0" borderId="235" xfId="1" applyFont="1" applyFill="1" applyBorder="1" applyAlignment="1">
      <alignment vertical="center" shrinkToFit="1"/>
    </xf>
    <xf numFmtId="38" fontId="7" fillId="0" borderId="250" xfId="1" applyFont="1" applyFill="1" applyBorder="1" applyAlignment="1">
      <alignment vertical="center" shrinkToFit="1"/>
    </xf>
    <xf numFmtId="38" fontId="7" fillId="0" borderId="251" xfId="1" applyFont="1" applyFill="1" applyBorder="1" applyAlignment="1">
      <alignment vertical="center" shrinkToFit="1"/>
    </xf>
    <xf numFmtId="38" fontId="7" fillId="0" borderId="252" xfId="1" applyFont="1" applyFill="1" applyBorder="1" applyAlignment="1">
      <alignment vertical="center" shrinkToFit="1"/>
    </xf>
    <xf numFmtId="38" fontId="7" fillId="0" borderId="253" xfId="1" applyFont="1" applyFill="1" applyBorder="1" applyAlignment="1">
      <alignment vertical="center" shrinkToFit="1"/>
    </xf>
    <xf numFmtId="38" fontId="7" fillId="0" borderId="255" xfId="1" applyFont="1" applyFill="1" applyBorder="1" applyAlignment="1">
      <alignment vertical="center" shrinkToFit="1"/>
    </xf>
    <xf numFmtId="38" fontId="7" fillId="0" borderId="256" xfId="1" applyFont="1" applyFill="1" applyBorder="1" applyAlignment="1">
      <alignment vertical="center" shrinkToFit="1"/>
    </xf>
    <xf numFmtId="38" fontId="7" fillId="0" borderId="257" xfId="1" applyFont="1" applyFill="1" applyBorder="1" applyAlignment="1">
      <alignment vertical="center" shrinkToFit="1"/>
    </xf>
    <xf numFmtId="38" fontId="7" fillId="0" borderId="185" xfId="1" applyFont="1" applyFill="1" applyBorder="1" applyAlignment="1">
      <alignment vertical="center" shrinkToFit="1"/>
    </xf>
    <xf numFmtId="38" fontId="7" fillId="0" borderId="259" xfId="1" applyFont="1" applyFill="1" applyBorder="1" applyAlignment="1">
      <alignment vertical="center" shrinkToFit="1"/>
    </xf>
    <xf numFmtId="38" fontId="7" fillId="0" borderId="260" xfId="1" applyFont="1" applyFill="1" applyBorder="1" applyAlignment="1">
      <alignment vertical="center" shrinkToFit="1"/>
    </xf>
    <xf numFmtId="38" fontId="7" fillId="0" borderId="261" xfId="1" applyFont="1" applyFill="1" applyBorder="1" applyAlignment="1">
      <alignment vertical="center" shrinkToFit="1"/>
    </xf>
    <xf numFmtId="38" fontId="7" fillId="0" borderId="262" xfId="1" applyFont="1" applyFill="1" applyBorder="1" applyAlignment="1">
      <alignment vertical="center" shrinkToFit="1"/>
    </xf>
    <xf numFmtId="38" fontId="7" fillId="0" borderId="263" xfId="1" applyFont="1" applyFill="1" applyBorder="1" applyAlignment="1">
      <alignment vertical="center" shrinkToFit="1"/>
    </xf>
    <xf numFmtId="38" fontId="7" fillId="0" borderId="264" xfId="1" applyFont="1" applyFill="1" applyBorder="1" applyAlignment="1">
      <alignment vertical="center" shrinkToFit="1"/>
    </xf>
    <xf numFmtId="38" fontId="7" fillId="0" borderId="265" xfId="1" applyFont="1" applyFill="1" applyBorder="1" applyAlignment="1">
      <alignment vertical="center" shrinkToFit="1"/>
    </xf>
    <xf numFmtId="38" fontId="7" fillId="0" borderId="266" xfId="1" applyFont="1" applyFill="1" applyBorder="1" applyAlignment="1">
      <alignment vertical="center" shrinkToFit="1"/>
    </xf>
    <xf numFmtId="38" fontId="7" fillId="0" borderId="268" xfId="1" applyFont="1" applyFill="1" applyBorder="1" applyAlignment="1">
      <alignment vertical="center" shrinkToFit="1"/>
    </xf>
    <xf numFmtId="38" fontId="7" fillId="0" borderId="269" xfId="1" applyFont="1" applyFill="1" applyBorder="1" applyAlignment="1">
      <alignment vertical="center" shrinkToFit="1"/>
    </xf>
    <xf numFmtId="38" fontId="7" fillId="0" borderId="270" xfId="1" applyFont="1" applyFill="1" applyBorder="1" applyAlignment="1">
      <alignment vertical="center" shrinkToFit="1"/>
    </xf>
    <xf numFmtId="38" fontId="7" fillId="0" borderId="239" xfId="1" applyFont="1" applyFill="1" applyBorder="1" applyAlignment="1">
      <alignment vertical="center" shrinkToFit="1"/>
    </xf>
    <xf numFmtId="38" fontId="7" fillId="0" borderId="271" xfId="1" applyFont="1" applyFill="1" applyBorder="1" applyAlignment="1">
      <alignment vertical="center" shrinkToFit="1"/>
    </xf>
    <xf numFmtId="38" fontId="7" fillId="0" borderId="226" xfId="1" applyFont="1" applyFill="1" applyBorder="1" applyAlignment="1">
      <alignment vertical="center" shrinkToFit="1"/>
    </xf>
    <xf numFmtId="38" fontId="7" fillId="0" borderId="241" xfId="1" applyFont="1" applyFill="1" applyBorder="1" applyAlignment="1">
      <alignment vertical="center" shrinkToFit="1"/>
    </xf>
    <xf numFmtId="38" fontId="7" fillId="0" borderId="228" xfId="1" applyFont="1" applyFill="1" applyBorder="1" applyAlignment="1">
      <alignment vertical="center" shrinkToFit="1"/>
    </xf>
    <xf numFmtId="38" fontId="7" fillId="0" borderId="272" xfId="1" applyFont="1" applyFill="1" applyBorder="1" applyAlignment="1">
      <alignment vertical="center" shrinkToFit="1"/>
    </xf>
    <xf numFmtId="38" fontId="7" fillId="0" borderId="200" xfId="1" applyFont="1" applyFill="1" applyBorder="1" applyAlignment="1">
      <alignment vertical="center" shrinkToFit="1"/>
    </xf>
    <xf numFmtId="38" fontId="7" fillId="0" borderId="274" xfId="1" applyFont="1" applyFill="1" applyBorder="1" applyAlignment="1">
      <alignment vertical="center" shrinkToFit="1"/>
    </xf>
    <xf numFmtId="38" fontId="7" fillId="0" borderId="275" xfId="1" applyFont="1" applyFill="1" applyBorder="1" applyAlignment="1">
      <alignment vertical="center" shrinkToFit="1"/>
    </xf>
    <xf numFmtId="38" fontId="7" fillId="0" borderId="276" xfId="1" applyFont="1" applyFill="1" applyBorder="1" applyAlignment="1">
      <alignment vertical="center" shrinkToFit="1"/>
    </xf>
    <xf numFmtId="38" fontId="7" fillId="0" borderId="277" xfId="1" applyFont="1" applyFill="1" applyBorder="1" applyAlignment="1">
      <alignment vertical="center" shrinkToFit="1"/>
    </xf>
    <xf numFmtId="38" fontId="7" fillId="0" borderId="278" xfId="1" applyFont="1" applyFill="1" applyBorder="1" applyAlignment="1">
      <alignment vertical="center" shrinkToFit="1"/>
    </xf>
    <xf numFmtId="38" fontId="7" fillId="0" borderId="279" xfId="1" applyFont="1" applyFill="1" applyBorder="1" applyAlignment="1">
      <alignment vertical="center" shrinkToFit="1"/>
    </xf>
    <xf numFmtId="38" fontId="7" fillId="0" borderId="280" xfId="1" applyFont="1" applyFill="1" applyBorder="1" applyAlignment="1">
      <alignment vertical="center" shrinkToFit="1"/>
    </xf>
    <xf numFmtId="38" fontId="7" fillId="0" borderId="281" xfId="1" applyFont="1" applyFill="1" applyBorder="1" applyAlignment="1">
      <alignment vertical="center" shrinkToFit="1"/>
    </xf>
    <xf numFmtId="38" fontId="7" fillId="0" borderId="282" xfId="1" applyFont="1" applyFill="1" applyBorder="1" applyAlignment="1">
      <alignment vertical="center" shrinkToFit="1"/>
    </xf>
    <xf numFmtId="38" fontId="7" fillId="0" borderId="283" xfId="1" applyFont="1" applyFill="1" applyBorder="1" applyAlignment="1">
      <alignment vertical="center" shrinkToFit="1"/>
    </xf>
    <xf numFmtId="38" fontId="7" fillId="0" borderId="285" xfId="1" applyFont="1" applyFill="1" applyBorder="1" applyAlignment="1">
      <alignment vertical="center" shrinkToFit="1"/>
    </xf>
    <xf numFmtId="38" fontId="7" fillId="0" borderId="286" xfId="1" applyFont="1" applyFill="1" applyBorder="1" applyAlignment="1">
      <alignment vertical="center" shrinkToFit="1"/>
    </xf>
    <xf numFmtId="38" fontId="7" fillId="0" borderId="287" xfId="1" applyFont="1" applyFill="1" applyBorder="1" applyAlignment="1">
      <alignment vertical="center" shrinkToFit="1"/>
    </xf>
    <xf numFmtId="38" fontId="7" fillId="0" borderId="288" xfId="1" applyFont="1" applyFill="1" applyBorder="1" applyAlignment="1">
      <alignment vertical="center" shrinkToFit="1"/>
    </xf>
    <xf numFmtId="38" fontId="7" fillId="0" borderId="289" xfId="1" applyFont="1" applyFill="1" applyBorder="1" applyAlignment="1">
      <alignment vertical="center" shrinkToFit="1"/>
    </xf>
    <xf numFmtId="38" fontId="7" fillId="0" borderId="290" xfId="1" applyFont="1" applyFill="1" applyBorder="1" applyAlignment="1">
      <alignment vertical="center" shrinkToFit="1"/>
    </xf>
    <xf numFmtId="38" fontId="7" fillId="0" borderId="291" xfId="1" applyFont="1" applyFill="1" applyBorder="1" applyAlignment="1">
      <alignment vertical="center" shrinkToFit="1"/>
    </xf>
    <xf numFmtId="38" fontId="7" fillId="0" borderId="292" xfId="1" applyFont="1" applyFill="1" applyBorder="1" applyAlignment="1">
      <alignment vertical="center" shrinkToFit="1"/>
    </xf>
    <xf numFmtId="38" fontId="7" fillId="0" borderId="293" xfId="1" applyFont="1" applyFill="1" applyBorder="1" applyAlignment="1">
      <alignment vertical="center" shrinkToFit="1"/>
    </xf>
    <xf numFmtId="38" fontId="7" fillId="0" borderId="294" xfId="1" applyFont="1" applyFill="1" applyBorder="1" applyAlignment="1">
      <alignment vertical="center" shrinkToFit="1"/>
    </xf>
    <xf numFmtId="38" fontId="7" fillId="0" borderId="295" xfId="1" applyFont="1" applyFill="1" applyBorder="1" applyAlignment="1">
      <alignment vertical="center" shrinkToFit="1"/>
    </xf>
    <xf numFmtId="38" fontId="7" fillId="0" borderId="296" xfId="1" applyFont="1" applyFill="1" applyBorder="1" applyAlignment="1">
      <alignment vertical="center" shrinkToFit="1"/>
    </xf>
    <xf numFmtId="38" fontId="7" fillId="0" borderId="297" xfId="1" applyFont="1" applyFill="1" applyBorder="1" applyAlignment="1">
      <alignment vertical="center" shrinkToFit="1"/>
    </xf>
    <xf numFmtId="38" fontId="7" fillId="0" borderId="298" xfId="1" applyFont="1" applyFill="1" applyBorder="1" applyAlignment="1">
      <alignment vertical="center" shrinkToFit="1"/>
    </xf>
    <xf numFmtId="38" fontId="7" fillId="0" borderId="299" xfId="1" applyFont="1" applyFill="1" applyBorder="1" applyAlignment="1">
      <alignment vertical="center" shrinkToFit="1"/>
    </xf>
    <xf numFmtId="38" fontId="7" fillId="0" borderId="301" xfId="1" applyFont="1" applyFill="1" applyBorder="1" applyAlignment="1">
      <alignment vertical="center" shrinkToFit="1"/>
    </xf>
    <xf numFmtId="38" fontId="7" fillId="0" borderId="302" xfId="1" applyFont="1" applyFill="1" applyBorder="1" applyAlignment="1">
      <alignment vertical="center" shrinkToFit="1"/>
    </xf>
    <xf numFmtId="38" fontId="7" fillId="0" borderId="303" xfId="1" applyFont="1" applyFill="1" applyBorder="1" applyAlignment="1">
      <alignment vertical="center" shrinkToFit="1"/>
    </xf>
    <xf numFmtId="38" fontId="7" fillId="0" borderId="304" xfId="1" applyFont="1" applyFill="1" applyBorder="1" applyAlignment="1">
      <alignment vertical="center" shrinkToFit="1"/>
    </xf>
    <xf numFmtId="38" fontId="7" fillId="0" borderId="305" xfId="1" applyFont="1" applyFill="1" applyBorder="1" applyAlignment="1">
      <alignment vertical="center" shrinkToFit="1"/>
    </xf>
    <xf numFmtId="38" fontId="7" fillId="0" borderId="306" xfId="1" applyFont="1" applyFill="1" applyBorder="1" applyAlignment="1">
      <alignment vertical="center" shrinkToFit="1"/>
    </xf>
    <xf numFmtId="38" fontId="7" fillId="0" borderId="307" xfId="1" applyFont="1" applyFill="1" applyBorder="1" applyAlignment="1">
      <alignment vertical="center" shrinkToFit="1"/>
    </xf>
    <xf numFmtId="38" fontId="7" fillId="0" borderId="308" xfId="1" applyFont="1" applyFill="1" applyBorder="1" applyAlignment="1">
      <alignment vertical="center" shrinkToFit="1"/>
    </xf>
    <xf numFmtId="38" fontId="7" fillId="0" borderId="309" xfId="1" applyFont="1" applyFill="1" applyBorder="1" applyAlignment="1">
      <alignment vertical="center" shrinkToFit="1"/>
    </xf>
    <xf numFmtId="0" fontId="7" fillId="0" borderId="49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 shrinkToFit="1"/>
    </xf>
    <xf numFmtId="0" fontId="7" fillId="0" borderId="104" xfId="0" applyFont="1" applyFill="1" applyBorder="1" applyAlignment="1">
      <alignment horizontal="right" vertical="center"/>
    </xf>
    <xf numFmtId="0" fontId="7" fillId="0" borderId="57" xfId="0" applyFont="1" applyFill="1" applyBorder="1">
      <alignment vertical="center"/>
    </xf>
    <xf numFmtId="38" fontId="7" fillId="0" borderId="91" xfId="1" applyFont="1" applyFill="1" applyBorder="1" applyAlignment="1">
      <alignment vertical="center" shrinkToFit="1"/>
    </xf>
    <xf numFmtId="176" fontId="7" fillId="0" borderId="90" xfId="1" applyNumberFormat="1" applyFont="1" applyFill="1" applyBorder="1" applyAlignment="1">
      <alignment vertical="center" shrinkToFit="1"/>
    </xf>
    <xf numFmtId="176" fontId="7" fillId="0" borderId="124" xfId="1" applyNumberFormat="1" applyFont="1" applyFill="1" applyBorder="1" applyAlignment="1">
      <alignment vertical="center" shrinkToFit="1"/>
    </xf>
    <xf numFmtId="49" fontId="7" fillId="0" borderId="90" xfId="1" applyNumberFormat="1" applyFont="1" applyFill="1" applyBorder="1" applyAlignment="1">
      <alignment horizontal="right" vertical="center" shrinkToFit="1"/>
    </xf>
    <xf numFmtId="0" fontId="7" fillId="0" borderId="103" xfId="0" applyFont="1" applyFill="1" applyBorder="1" applyAlignment="1">
      <alignment horizontal="center" vertical="center"/>
    </xf>
    <xf numFmtId="0" fontId="10" fillId="0" borderId="232" xfId="0" applyFont="1" applyFill="1" applyBorder="1" applyAlignment="1">
      <alignment vertical="center" shrinkToFit="1"/>
    </xf>
    <xf numFmtId="176" fontId="7" fillId="0" borderId="318" xfId="1" applyNumberFormat="1" applyFont="1" applyFill="1" applyBorder="1" applyAlignment="1">
      <alignment vertical="center" shrinkToFit="1"/>
    </xf>
    <xf numFmtId="38" fontId="7" fillId="0" borderId="316" xfId="1" applyFont="1" applyFill="1" applyBorder="1" applyAlignment="1">
      <alignment vertical="center" shrinkToFit="1"/>
    </xf>
    <xf numFmtId="38" fontId="7" fillId="0" borderId="315" xfId="1" applyFont="1" applyFill="1" applyBorder="1" applyAlignment="1">
      <alignment vertical="center" shrinkToFit="1"/>
    </xf>
    <xf numFmtId="0" fontId="10" fillId="0" borderId="143" xfId="0" applyFont="1" applyFill="1" applyBorder="1" applyAlignment="1">
      <alignment vertical="center" shrinkToFit="1"/>
    </xf>
    <xf numFmtId="0" fontId="10" fillId="0" borderId="144" xfId="0" applyFont="1" applyFill="1" applyBorder="1" applyAlignment="1">
      <alignment vertical="center" shrinkToFit="1"/>
    </xf>
    <xf numFmtId="38" fontId="10" fillId="0" borderId="144" xfId="1" applyFont="1" applyFill="1" applyBorder="1" applyAlignment="1">
      <alignment vertical="center" shrinkToFit="1"/>
    </xf>
    <xf numFmtId="0" fontId="10" fillId="0" borderId="320" xfId="0" applyFont="1" applyFill="1" applyBorder="1" applyAlignment="1">
      <alignment vertical="center" shrinkToFit="1"/>
    </xf>
    <xf numFmtId="0" fontId="10" fillId="0" borderId="321" xfId="0" applyFont="1" applyFill="1" applyBorder="1" applyAlignment="1">
      <alignment vertical="center" shrinkToFit="1"/>
    </xf>
    <xf numFmtId="0" fontId="10" fillId="0" borderId="322" xfId="0" applyFont="1" applyFill="1" applyBorder="1" applyAlignment="1">
      <alignment vertical="center" shrinkToFit="1"/>
    </xf>
    <xf numFmtId="0" fontId="10" fillId="0" borderId="323" xfId="0" applyFont="1" applyFill="1" applyBorder="1" applyAlignment="1">
      <alignment vertical="center" shrinkToFit="1"/>
    </xf>
    <xf numFmtId="38" fontId="10" fillId="0" borderId="323" xfId="1" applyFont="1" applyFill="1" applyBorder="1" applyAlignment="1">
      <alignment vertical="center" shrinkToFit="1"/>
    </xf>
    <xf numFmtId="38" fontId="10" fillId="0" borderId="324" xfId="1" applyFont="1" applyFill="1" applyBorder="1" applyAlignment="1">
      <alignment vertical="center" shrinkToFit="1"/>
    </xf>
    <xf numFmtId="0" fontId="10" fillId="0" borderId="325" xfId="0" applyFont="1" applyFill="1" applyBorder="1" applyAlignment="1">
      <alignment vertical="center" shrinkToFit="1"/>
    </xf>
    <xf numFmtId="38" fontId="10" fillId="0" borderId="325" xfId="1" applyFont="1" applyFill="1" applyBorder="1" applyAlignment="1">
      <alignment vertical="center" shrinkToFit="1"/>
    </xf>
    <xf numFmtId="38" fontId="10" fillId="0" borderId="216" xfId="1" applyFont="1" applyFill="1" applyBorder="1" applyAlignment="1">
      <alignment vertical="center" shrinkToFit="1"/>
    </xf>
    <xf numFmtId="0" fontId="10" fillId="0" borderId="326" xfId="0" applyFont="1" applyFill="1" applyBorder="1" applyAlignment="1">
      <alignment vertical="center" shrinkToFit="1"/>
    </xf>
    <xf numFmtId="0" fontId="10" fillId="0" borderId="327" xfId="0" applyFont="1" applyFill="1" applyBorder="1" applyAlignment="1">
      <alignment vertical="center" shrinkToFit="1"/>
    </xf>
    <xf numFmtId="0" fontId="10" fillId="0" borderId="328" xfId="0" applyFont="1" applyFill="1" applyBorder="1" applyAlignment="1">
      <alignment vertical="center" shrinkToFit="1"/>
    </xf>
    <xf numFmtId="38" fontId="10" fillId="0" borderId="232" xfId="1" applyFont="1" applyFill="1" applyBorder="1" applyAlignment="1">
      <alignment vertical="center" shrinkToFit="1"/>
    </xf>
    <xf numFmtId="38" fontId="10" fillId="2" borderId="232" xfId="1" applyFont="1" applyFill="1" applyBorder="1" applyAlignment="1">
      <alignment vertical="center" shrinkToFit="1"/>
    </xf>
    <xf numFmtId="0" fontId="10" fillId="0" borderId="288" xfId="0" applyFont="1" applyFill="1" applyBorder="1" applyAlignment="1">
      <alignment vertical="center" shrinkToFit="1"/>
    </xf>
    <xf numFmtId="0" fontId="7" fillId="0" borderId="288" xfId="0" applyFont="1" applyBorder="1" applyAlignment="1">
      <alignment vertical="center" shrinkToFit="1"/>
    </xf>
    <xf numFmtId="0" fontId="7" fillId="0" borderId="283" xfId="0" applyFont="1" applyBorder="1" applyAlignment="1">
      <alignment vertical="center" shrinkToFit="1"/>
    </xf>
    <xf numFmtId="0" fontId="7" fillId="0" borderId="297" xfId="0" applyFont="1" applyFill="1" applyBorder="1" applyAlignment="1">
      <alignment vertical="center" shrinkToFit="1"/>
    </xf>
    <xf numFmtId="38" fontId="7" fillId="0" borderId="288" xfId="1" applyFont="1" applyBorder="1" applyAlignment="1">
      <alignment vertical="center" shrinkToFit="1"/>
    </xf>
    <xf numFmtId="38" fontId="7" fillId="0" borderId="289" xfId="1" applyFont="1" applyFill="1" applyBorder="1" applyAlignment="1">
      <alignment horizontal="right" vertical="center" shrinkToFit="1"/>
    </xf>
    <xf numFmtId="0" fontId="7" fillId="0" borderId="325" xfId="0" applyFont="1" applyBorder="1" applyAlignment="1">
      <alignment vertical="center" shrinkToFit="1"/>
    </xf>
    <xf numFmtId="0" fontId="7" fillId="0" borderId="329" xfId="0" applyFont="1" applyBorder="1" applyAlignment="1">
      <alignment vertical="center" shrinkToFit="1"/>
    </xf>
    <xf numFmtId="0" fontId="7" fillId="0" borderId="327" xfId="0" applyFont="1" applyFill="1" applyBorder="1" applyAlignment="1">
      <alignment vertical="center" shrinkToFit="1"/>
    </xf>
    <xf numFmtId="38" fontId="7" fillId="0" borderId="325" xfId="1" applyFont="1" applyBorder="1" applyAlignment="1">
      <alignment vertical="center" shrinkToFit="1"/>
    </xf>
    <xf numFmtId="0" fontId="7" fillId="0" borderId="330" xfId="0" applyFont="1" applyBorder="1" applyAlignment="1">
      <alignment vertical="center" shrinkToFit="1"/>
    </xf>
    <xf numFmtId="0" fontId="7" fillId="0" borderId="326" xfId="0" applyFont="1" applyBorder="1" applyAlignment="1">
      <alignment vertical="center" shrinkToFit="1"/>
    </xf>
    <xf numFmtId="38" fontId="7" fillId="0" borderId="331" xfId="1" applyFont="1" applyBorder="1" applyAlignment="1">
      <alignment vertical="center" shrinkToFit="1"/>
    </xf>
    <xf numFmtId="38" fontId="7" fillId="0" borderId="315" xfId="1" applyFont="1" applyBorder="1" applyAlignment="1">
      <alignment vertical="center" shrinkToFit="1"/>
    </xf>
    <xf numFmtId="38" fontId="7" fillId="0" borderId="53" xfId="1" applyFont="1" applyBorder="1" applyAlignment="1">
      <alignment vertical="center" shrinkToFit="1"/>
    </xf>
    <xf numFmtId="0" fontId="7" fillId="0" borderId="332" xfId="0" applyFont="1" applyBorder="1" applyAlignment="1">
      <alignment vertical="center" shrinkToFit="1"/>
    </xf>
    <xf numFmtId="38" fontId="7" fillId="0" borderId="289" xfId="1" applyFont="1" applyBorder="1" applyAlignment="1">
      <alignment vertical="center" shrinkToFit="1"/>
    </xf>
    <xf numFmtId="0" fontId="7" fillId="0" borderId="279" xfId="0" applyFont="1" applyBorder="1" applyAlignment="1">
      <alignment vertical="center" shrinkToFit="1"/>
    </xf>
    <xf numFmtId="0" fontId="7" fillId="0" borderId="333" xfId="0" applyFont="1" applyBorder="1" applyAlignment="1">
      <alignment vertical="center" shrinkToFit="1"/>
    </xf>
    <xf numFmtId="0" fontId="7" fillId="0" borderId="281" xfId="0" applyFont="1" applyFill="1" applyBorder="1" applyAlignment="1">
      <alignment vertical="center" shrinkToFit="1"/>
    </xf>
    <xf numFmtId="38" fontId="7" fillId="0" borderId="279" xfId="1" applyFont="1" applyBorder="1" applyAlignment="1">
      <alignment vertical="center" shrinkToFit="1"/>
    </xf>
    <xf numFmtId="38" fontId="7" fillId="0" borderId="282" xfId="1" applyFont="1" applyBorder="1" applyAlignment="1">
      <alignment vertical="center" shrinkToFit="1"/>
    </xf>
    <xf numFmtId="38" fontId="7" fillId="0" borderId="325" xfId="1" applyFont="1" applyFill="1" applyBorder="1" applyAlignment="1">
      <alignment vertical="center" shrinkToFit="1"/>
    </xf>
    <xf numFmtId="38" fontId="7" fillId="0" borderId="216" xfId="1" applyFont="1" applyFill="1" applyBorder="1" applyAlignment="1">
      <alignment vertical="center" shrinkToFit="1"/>
    </xf>
    <xf numFmtId="0" fontId="7" fillId="0" borderId="280" xfId="0" applyFont="1" applyBorder="1" applyAlignment="1">
      <alignment vertical="center" shrinkToFit="1"/>
    </xf>
    <xf numFmtId="0" fontId="7" fillId="0" borderId="336" xfId="0" applyFont="1" applyBorder="1" applyAlignment="1">
      <alignment horizontal="left" vertical="center" shrinkToFit="1"/>
    </xf>
    <xf numFmtId="0" fontId="7" fillId="0" borderId="33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327" xfId="0" applyFont="1" applyBorder="1" applyAlignment="1">
      <alignment vertical="center" shrinkToFit="1"/>
    </xf>
    <xf numFmtId="0" fontId="7" fillId="0" borderId="316" xfId="0" applyFont="1" applyBorder="1" applyAlignment="1">
      <alignment vertical="center" shrinkToFit="1"/>
    </xf>
    <xf numFmtId="0" fontId="7" fillId="0" borderId="272" xfId="0" applyFont="1" applyBorder="1" applyAlignment="1">
      <alignment vertical="center" shrinkToFit="1"/>
    </xf>
    <xf numFmtId="0" fontId="7" fillId="0" borderId="299" xfId="0" applyFont="1" applyBorder="1" applyAlignment="1">
      <alignment vertical="center" shrinkToFit="1"/>
    </xf>
    <xf numFmtId="38" fontId="7" fillId="0" borderId="316" xfId="1" applyFont="1" applyBorder="1" applyAlignment="1">
      <alignment vertical="center" shrinkToFit="1"/>
    </xf>
    <xf numFmtId="38" fontId="7" fillId="0" borderId="326" xfId="1" applyFont="1" applyFill="1" applyBorder="1" applyAlignment="1">
      <alignment vertical="center" shrinkToFit="1"/>
    </xf>
    <xf numFmtId="38" fontId="7" fillId="0" borderId="327" xfId="1" applyFont="1" applyFill="1" applyBorder="1" applyAlignment="1">
      <alignment vertical="center" shrinkToFit="1"/>
    </xf>
    <xf numFmtId="38" fontId="7" fillId="0" borderId="37" xfId="1" applyFont="1" applyFill="1" applyBorder="1" applyAlignment="1">
      <alignment vertical="center" shrinkToFit="1"/>
    </xf>
    <xf numFmtId="0" fontId="10" fillId="0" borderId="233" xfId="0" applyFont="1" applyFill="1" applyBorder="1" applyAlignment="1">
      <alignment vertical="center" shrinkToFit="1"/>
    </xf>
    <xf numFmtId="0" fontId="10" fillId="0" borderId="93" xfId="0" applyFont="1" applyFill="1" applyBorder="1" applyAlignment="1">
      <alignment vertical="center" shrinkToFit="1"/>
    </xf>
    <xf numFmtId="0" fontId="10" fillId="0" borderId="336" xfId="0" applyFont="1" applyFill="1" applyBorder="1" applyAlignment="1">
      <alignment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19" xfId="0" applyFont="1" applyBorder="1" applyAlignment="1">
      <alignment horizontal="center" vertical="center" shrinkToFit="1"/>
    </xf>
    <xf numFmtId="0" fontId="7" fillId="0" borderId="117" xfId="0" applyFont="1" applyBorder="1" applyAlignment="1">
      <alignment horizontal="center" vertical="center" shrinkToFit="1"/>
    </xf>
    <xf numFmtId="0" fontId="10" fillId="0" borderId="96" xfId="0" applyFont="1" applyFill="1" applyBorder="1" applyAlignment="1">
      <alignment horizontal="distributed" vertical="center" wrapText="1" shrinkToFit="1"/>
    </xf>
    <xf numFmtId="38" fontId="10" fillId="0" borderId="315" xfId="1" applyFont="1" applyFill="1" applyBorder="1" applyAlignment="1">
      <alignment vertical="center" shrinkToFit="1"/>
    </xf>
    <xf numFmtId="0" fontId="10" fillId="0" borderId="316" xfId="0" applyFont="1" applyFill="1" applyBorder="1" applyAlignment="1">
      <alignment vertical="center" shrinkToFit="1"/>
    </xf>
    <xf numFmtId="38" fontId="10" fillId="0" borderId="316" xfId="1" applyFont="1" applyFill="1" applyBorder="1" applyAlignment="1">
      <alignment vertical="center" shrinkToFit="1"/>
    </xf>
    <xf numFmtId="38" fontId="10" fillId="0" borderId="314" xfId="1" applyFont="1" applyFill="1" applyBorder="1" applyAlignment="1">
      <alignment vertical="center" shrinkToFit="1"/>
    </xf>
    <xf numFmtId="0" fontId="10" fillId="0" borderId="338" xfId="0" applyFont="1" applyFill="1" applyBorder="1" applyAlignment="1">
      <alignment vertical="center" shrinkToFit="1"/>
    </xf>
    <xf numFmtId="38" fontId="10" fillId="0" borderId="102" xfId="1" applyFont="1" applyFill="1" applyBorder="1" applyAlignment="1">
      <alignment vertical="center" shrinkToFit="1"/>
    </xf>
    <xf numFmtId="38" fontId="10" fillId="0" borderId="53" xfId="1" applyFont="1" applyFill="1" applyBorder="1" applyAlignment="1">
      <alignment vertical="center" shrinkToFit="1"/>
    </xf>
    <xf numFmtId="38" fontId="7" fillId="0" borderId="339" xfId="1" applyFont="1" applyFill="1" applyBorder="1" applyAlignment="1">
      <alignment vertical="center" shrinkToFit="1"/>
    </xf>
    <xf numFmtId="38" fontId="7" fillId="0" borderId="340" xfId="1" applyFont="1" applyFill="1" applyBorder="1" applyAlignment="1">
      <alignment vertical="center" shrinkToFit="1"/>
    </xf>
    <xf numFmtId="38" fontId="7" fillId="0" borderId="341" xfId="1" applyFont="1" applyFill="1" applyBorder="1" applyAlignment="1">
      <alignment vertical="center" shrinkToFit="1"/>
    </xf>
    <xf numFmtId="38" fontId="7" fillId="0" borderId="342" xfId="1" applyFont="1" applyFill="1" applyBorder="1" applyAlignment="1">
      <alignment vertical="center" shrinkToFit="1"/>
    </xf>
    <xf numFmtId="38" fontId="7" fillId="0" borderId="343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119" xfId="1" applyFont="1" applyFill="1" applyBorder="1" applyAlignment="1">
      <alignment horizontal="center" vertical="center" shrinkToFit="1"/>
    </xf>
    <xf numFmtId="38" fontId="7" fillId="0" borderId="117" xfId="1" applyFont="1" applyFill="1" applyBorder="1" applyAlignment="1">
      <alignment horizontal="center" vertical="center" shrinkToFit="1"/>
    </xf>
    <xf numFmtId="0" fontId="7" fillId="0" borderId="70" xfId="0" applyFont="1" applyFill="1" applyBorder="1" applyAlignment="1">
      <alignment horizontal="right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75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 wrapText="1"/>
    </xf>
    <xf numFmtId="0" fontId="7" fillId="0" borderId="73" xfId="0" applyFont="1" applyFill="1" applyBorder="1" applyAlignment="1">
      <alignment horizontal="center" vertical="center" wrapText="1"/>
    </xf>
    <xf numFmtId="0" fontId="7" fillId="0" borderId="74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64" xfId="0" applyFont="1" applyFill="1" applyBorder="1" applyAlignment="1">
      <alignment horizontal="center" vertical="center" wrapTex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98" xfId="1" applyFont="1" applyFill="1" applyBorder="1" applyAlignment="1">
      <alignment horizontal="center" vertical="center" shrinkToFit="1"/>
    </xf>
    <xf numFmtId="38" fontId="7" fillId="0" borderId="101" xfId="1" applyFont="1" applyFill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center" vertical="center" shrinkToFit="1"/>
    </xf>
    <xf numFmtId="38" fontId="7" fillId="0" borderId="110" xfId="1" applyFont="1" applyFill="1" applyBorder="1" applyAlignment="1">
      <alignment horizontal="center" vertical="center" shrinkToFit="1"/>
    </xf>
    <xf numFmtId="38" fontId="7" fillId="0" borderId="90" xfId="1" applyFont="1" applyFill="1" applyBorder="1" applyAlignment="1">
      <alignment horizontal="center" vertical="center" shrinkToFit="1"/>
    </xf>
    <xf numFmtId="38" fontId="7" fillId="0" borderId="107" xfId="1" applyFont="1" applyFill="1" applyBorder="1" applyAlignment="1">
      <alignment horizontal="center" vertical="center" shrinkToFit="1"/>
    </xf>
    <xf numFmtId="38" fontId="7" fillId="0" borderId="95" xfId="1" applyFont="1" applyFill="1" applyBorder="1" applyAlignment="1">
      <alignment horizontal="center" vertical="center" textRotation="255" shrinkToFit="1"/>
    </xf>
    <xf numFmtId="38" fontId="7" fillId="0" borderId="96" xfId="1" applyFont="1" applyFill="1" applyBorder="1" applyAlignment="1">
      <alignment horizontal="center" vertical="center" textRotation="255" shrinkToFit="1"/>
    </xf>
    <xf numFmtId="38" fontId="7" fillId="0" borderId="103" xfId="1" applyFont="1" applyFill="1" applyBorder="1" applyAlignment="1">
      <alignment horizontal="center" vertical="center" textRotation="255" shrinkToFit="1"/>
    </xf>
    <xf numFmtId="0" fontId="7" fillId="0" borderId="95" xfId="0" applyFont="1" applyFill="1" applyBorder="1" applyAlignment="1">
      <alignment horizontal="center" vertical="center"/>
    </xf>
    <xf numFmtId="0" fontId="7" fillId="0" borderId="96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center" vertical="center"/>
    </xf>
    <xf numFmtId="0" fontId="7" fillId="0" borderId="97" xfId="0" applyFont="1" applyFill="1" applyBorder="1" applyAlignment="1">
      <alignment horizontal="center" vertical="center"/>
    </xf>
    <xf numFmtId="0" fontId="7" fillId="0" borderId="117" xfId="0" applyFont="1" applyFill="1" applyBorder="1">
      <alignment vertical="center"/>
    </xf>
    <xf numFmtId="0" fontId="7" fillId="0" borderId="116" xfId="0" applyFont="1" applyFill="1" applyBorder="1" applyAlignment="1">
      <alignment horizontal="center" vertical="center"/>
    </xf>
    <xf numFmtId="0" fontId="7" fillId="0" borderId="22" xfId="0" applyFont="1" applyFill="1" applyBorder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18" xfId="0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center" vertical="center"/>
    </xf>
    <xf numFmtId="0" fontId="7" fillId="0" borderId="8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9" xfId="0" applyFont="1" applyFill="1" applyBorder="1" applyAlignment="1">
      <alignment horizontal="center" vertical="center"/>
    </xf>
    <xf numFmtId="0" fontId="7" fillId="0" borderId="117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51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80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112" xfId="0" applyFont="1" applyFill="1" applyBorder="1" applyAlignment="1">
      <alignment horizontal="center" vertical="center" shrinkToFit="1"/>
    </xf>
    <xf numFmtId="0" fontId="10" fillId="0" borderId="98" xfId="0" applyFont="1" applyFill="1" applyBorder="1" applyAlignment="1">
      <alignment horizontal="center" vertical="center" shrinkToFit="1"/>
    </xf>
    <xf numFmtId="0" fontId="10" fillId="0" borderId="101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38" fontId="10" fillId="0" borderId="9" xfId="1" applyFont="1" applyFill="1" applyBorder="1" applyAlignment="1">
      <alignment horizontal="center" vertical="center" shrinkToFit="1"/>
    </xf>
    <xf numFmtId="38" fontId="10" fillId="0" borderId="10" xfId="1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vertical="center" shrinkToFit="1"/>
    </xf>
    <xf numFmtId="38" fontId="5" fillId="0" borderId="0" xfId="1" applyFont="1" applyFill="1" applyBorder="1" applyAlignment="1">
      <alignment horizontal="right" vertical="center" shrinkToFit="1"/>
    </xf>
    <xf numFmtId="0" fontId="10" fillId="0" borderId="79" xfId="0" applyFont="1" applyFill="1" applyBorder="1" applyAlignment="1">
      <alignment horizontal="center" vertical="center" shrinkToFit="1"/>
    </xf>
    <xf numFmtId="0" fontId="10" fillId="0" borderId="89" xfId="0" applyFont="1" applyFill="1" applyBorder="1" applyAlignment="1">
      <alignment horizontal="center" vertical="center" shrinkToFit="1"/>
    </xf>
    <xf numFmtId="0" fontId="10" fillId="0" borderId="106" xfId="0" applyFont="1" applyFill="1" applyBorder="1" applyAlignment="1">
      <alignment horizontal="center" vertical="center" shrinkToFit="1"/>
    </xf>
    <xf numFmtId="0" fontId="10" fillId="0" borderId="107" xfId="0" applyFont="1" applyFill="1" applyBorder="1" applyAlignment="1">
      <alignment horizontal="center" vertical="center" shrinkToFit="1"/>
    </xf>
    <xf numFmtId="38" fontId="10" fillId="0" borderId="106" xfId="1" applyFont="1" applyFill="1" applyBorder="1" applyAlignment="1">
      <alignment horizontal="center" vertical="center" shrinkToFit="1"/>
    </xf>
    <xf numFmtId="38" fontId="10" fillId="0" borderId="128" xfId="1" applyFont="1" applyFill="1" applyBorder="1" applyAlignment="1">
      <alignment horizontal="center" vertical="center" shrinkToFit="1"/>
    </xf>
    <xf numFmtId="0" fontId="10" fillId="0" borderId="111" xfId="0" applyFont="1" applyFill="1" applyBorder="1" applyAlignment="1">
      <alignment horizontal="center" vertical="center" shrinkToFit="1"/>
    </xf>
    <xf numFmtId="0" fontId="10" fillId="0" borderId="108" xfId="0" applyFont="1" applyFill="1" applyBorder="1" applyAlignment="1">
      <alignment horizontal="center" vertical="center" shrinkToFit="1"/>
    </xf>
    <xf numFmtId="0" fontId="10" fillId="0" borderId="109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112" xfId="1" applyFont="1" applyFill="1" applyBorder="1" applyAlignment="1">
      <alignment horizontal="center" vertical="center" shrinkToFit="1"/>
    </xf>
    <xf numFmtId="38" fontId="7" fillId="0" borderId="124" xfId="1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01" xfId="0" applyFont="1" applyFill="1" applyBorder="1" applyAlignment="1">
      <alignment horizontal="center" vertical="center" shrinkToFit="1"/>
    </xf>
    <xf numFmtId="0" fontId="7" fillId="0" borderId="99" xfId="0" applyFont="1" applyFill="1" applyBorder="1" applyAlignment="1">
      <alignment horizontal="center" vertical="center" shrinkToFit="1"/>
    </xf>
    <xf numFmtId="0" fontId="7" fillId="0" borderId="114" xfId="0" applyFont="1" applyFill="1" applyBorder="1" applyAlignment="1">
      <alignment horizontal="center" vertical="center" shrinkToFit="1"/>
    </xf>
    <xf numFmtId="0" fontId="7" fillId="0" borderId="100" xfId="0" applyFont="1" applyFill="1" applyBorder="1" applyAlignment="1">
      <alignment horizontal="center" vertical="center" shrinkToFit="1"/>
    </xf>
    <xf numFmtId="0" fontId="7" fillId="0" borderId="98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7" fillId="0" borderId="131" xfId="0" applyFont="1" applyBorder="1" applyAlignment="1">
      <alignment horizontal="center" vertical="center" shrinkToFit="1"/>
    </xf>
    <xf numFmtId="0" fontId="7" fillId="0" borderId="132" xfId="0" applyFont="1" applyBorder="1" applyAlignment="1">
      <alignment horizontal="center" vertical="center" shrinkToFit="1"/>
    </xf>
    <xf numFmtId="0" fontId="7" fillId="0" borderId="334" xfId="0" applyFont="1" applyBorder="1" applyAlignment="1">
      <alignment horizontal="center" vertical="center" shrinkToFit="1"/>
    </xf>
    <xf numFmtId="0" fontId="7" fillId="0" borderId="335" xfId="0" applyFont="1" applyBorder="1" applyAlignment="1">
      <alignment horizontal="center" vertical="center" shrinkToFit="1"/>
    </xf>
    <xf numFmtId="0" fontId="7" fillId="0" borderId="205" xfId="0" applyFont="1" applyBorder="1" applyAlignment="1">
      <alignment horizontal="center" vertical="center" shrinkToFit="1"/>
    </xf>
    <xf numFmtId="0" fontId="7" fillId="0" borderId="206" xfId="0" applyFont="1" applyBorder="1" applyAlignment="1">
      <alignment horizontal="center" vertical="center" shrinkToFit="1"/>
    </xf>
    <xf numFmtId="0" fontId="7" fillId="0" borderId="217" xfId="0" applyFont="1" applyBorder="1" applyAlignment="1">
      <alignment horizontal="center" vertical="center" shrinkToFit="1"/>
    </xf>
    <xf numFmtId="0" fontId="7" fillId="0" borderId="218" xfId="0" applyFont="1" applyBorder="1" applyAlignment="1">
      <alignment horizontal="center" vertical="center" shrinkToFit="1"/>
    </xf>
    <xf numFmtId="0" fontId="7" fillId="0" borderId="242" xfId="0" applyFont="1" applyBorder="1" applyAlignment="1">
      <alignment horizontal="center" vertical="center" shrinkToFit="1"/>
    </xf>
    <xf numFmtId="0" fontId="7" fillId="0" borderId="243" xfId="0" applyFont="1" applyBorder="1" applyAlignment="1">
      <alignment horizontal="center" vertical="center" shrinkToFit="1"/>
    </xf>
    <xf numFmtId="38" fontId="7" fillId="0" borderId="248" xfId="1" applyFont="1" applyFill="1" applyBorder="1" applyAlignment="1">
      <alignment horizontal="center" vertical="center" shrinkToFit="1"/>
    </xf>
    <xf numFmtId="38" fontId="7" fillId="0" borderId="242" xfId="1" applyFont="1" applyFill="1" applyBorder="1" applyAlignment="1">
      <alignment horizontal="center" vertical="center" shrinkToFit="1"/>
    </xf>
    <xf numFmtId="38" fontId="7" fillId="0" borderId="243" xfId="1" applyFont="1" applyFill="1" applyBorder="1" applyAlignment="1">
      <alignment horizontal="center" vertical="center" shrinkToFit="1"/>
    </xf>
    <xf numFmtId="38" fontId="7" fillId="0" borderId="258" xfId="1" applyFont="1" applyFill="1" applyBorder="1" applyAlignment="1">
      <alignment horizontal="center" vertical="center" shrinkToFit="1"/>
    </xf>
    <xf numFmtId="38" fontId="7" fillId="0" borderId="254" xfId="1" applyFont="1" applyFill="1" applyBorder="1" applyAlignment="1">
      <alignment horizontal="center" vertical="center" shrinkToFit="1"/>
    </xf>
    <xf numFmtId="38" fontId="7" fillId="0" borderId="49" xfId="1" applyFont="1" applyFill="1" applyBorder="1" applyAlignment="1">
      <alignment horizontal="center"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7" fillId="0" borderId="245" xfId="1" applyFont="1" applyFill="1" applyBorder="1" applyAlignment="1">
      <alignment horizontal="center" vertical="center" shrinkToFit="1"/>
    </xf>
    <xf numFmtId="38" fontId="21" fillId="0" borderId="0" xfId="1" applyFont="1" applyFill="1" applyBorder="1" applyAlignment="1">
      <alignment vertical="center" shrinkToFit="1"/>
    </xf>
    <xf numFmtId="38" fontId="7" fillId="0" borderId="267" xfId="1" applyFont="1" applyFill="1" applyBorder="1" applyAlignment="1">
      <alignment horizontal="center" vertical="center" shrinkToFit="1"/>
    </xf>
    <xf numFmtId="38" fontId="7" fillId="0" borderId="273" xfId="1" applyFont="1" applyFill="1" applyBorder="1" applyAlignment="1">
      <alignment horizontal="center" vertical="center" shrinkToFit="1"/>
    </xf>
    <xf numFmtId="38" fontId="7" fillId="0" borderId="284" xfId="1" applyFont="1" applyFill="1" applyBorder="1" applyAlignment="1">
      <alignment horizontal="center" vertical="center" shrinkToFit="1"/>
    </xf>
    <xf numFmtId="38" fontId="7" fillId="0" borderId="300" xfId="1" applyFont="1" applyFill="1" applyBorder="1" applyAlignment="1">
      <alignment horizontal="center" vertical="center" shrinkToFit="1"/>
    </xf>
    <xf numFmtId="38" fontId="7" fillId="0" borderId="91" xfId="1" applyFont="1" applyFill="1" applyBorder="1" applyAlignment="1">
      <alignment horizontal="right" vertical="center" shrinkToFit="1"/>
    </xf>
    <xf numFmtId="38" fontId="7" fillId="0" borderId="313" xfId="1" applyFont="1" applyFill="1" applyBorder="1" applyAlignment="1">
      <alignment horizontal="right" vertical="center" shrinkToFit="1"/>
    </xf>
    <xf numFmtId="176" fontId="7" fillId="0" borderId="124" xfId="1" applyNumberFormat="1" applyFont="1" applyFill="1" applyBorder="1" applyAlignment="1">
      <alignment horizontal="right" vertical="center" shrinkToFit="1"/>
    </xf>
    <xf numFmtId="176" fontId="7" fillId="0" borderId="311" xfId="1" applyNumberFormat="1" applyFont="1" applyFill="1" applyBorder="1" applyAlignment="1">
      <alignment horizontal="right" vertical="center" shrinkToFit="1"/>
    </xf>
    <xf numFmtId="38" fontId="7" fillId="0" borderId="79" xfId="1" applyFont="1" applyFill="1" applyBorder="1" applyAlignment="1">
      <alignment horizontal="right" vertical="center" shrinkToFit="1"/>
    </xf>
    <xf numFmtId="38" fontId="7" fillId="0" borderId="90" xfId="1" applyFont="1" applyFill="1" applyBorder="1" applyAlignment="1">
      <alignment horizontal="right" vertical="center" shrinkToFit="1"/>
    </xf>
    <xf numFmtId="38" fontId="7" fillId="0" borderId="124" xfId="1" applyFont="1" applyFill="1" applyBorder="1" applyAlignment="1">
      <alignment horizontal="right" vertical="center" shrinkToFit="1"/>
    </xf>
    <xf numFmtId="38" fontId="7" fillId="0" borderId="310" xfId="1" applyFont="1" applyFill="1" applyBorder="1" applyAlignment="1">
      <alignment horizontal="right" vertical="center" shrinkToFit="1"/>
    </xf>
    <xf numFmtId="38" fontId="7" fillId="0" borderId="109" xfId="1" applyFont="1" applyFill="1" applyBorder="1" applyAlignment="1">
      <alignment horizontal="right" vertical="center" shrinkToFit="1"/>
    </xf>
    <xf numFmtId="38" fontId="7" fillId="0" borderId="311" xfId="1" applyFont="1" applyFill="1" applyBorder="1" applyAlignment="1">
      <alignment horizontal="right" vertical="center" shrinkToFit="1"/>
    </xf>
    <xf numFmtId="176" fontId="7" fillId="0" borderId="318" xfId="1" applyNumberFormat="1" applyFont="1" applyFill="1" applyBorder="1" applyAlignment="1">
      <alignment horizontal="right" vertical="center" shrinkToFit="1"/>
    </xf>
    <xf numFmtId="176" fontId="7" fillId="0" borderId="319" xfId="1" applyNumberFormat="1" applyFont="1" applyFill="1" applyBorder="1" applyAlignment="1">
      <alignment horizontal="right" vertical="center" shrinkToFit="1"/>
    </xf>
    <xf numFmtId="49" fontId="7" fillId="0" borderId="90" xfId="1" applyNumberFormat="1" applyFont="1" applyFill="1" applyBorder="1" applyAlignment="1">
      <alignment horizontal="right" vertical="center" shrinkToFit="1"/>
    </xf>
    <xf numFmtId="49" fontId="7" fillId="0" borderId="109" xfId="1" applyNumberFormat="1" applyFont="1" applyFill="1" applyBorder="1" applyAlignment="1">
      <alignment horizontal="right" vertical="center" shrinkToFit="1"/>
    </xf>
    <xf numFmtId="38" fontId="7" fillId="0" borderId="105" xfId="1" applyFont="1" applyFill="1" applyBorder="1" applyAlignment="1">
      <alignment horizontal="center" vertical="center" shrinkToFit="1"/>
    </xf>
    <xf numFmtId="38" fontId="7" fillId="0" borderId="237" xfId="1" applyFont="1" applyFill="1" applyBorder="1" applyAlignment="1">
      <alignment horizontal="center" vertical="center" shrinkToFit="1"/>
    </xf>
    <xf numFmtId="38" fontId="7" fillId="0" borderId="312" xfId="1" applyFont="1" applyFill="1" applyBorder="1" applyAlignment="1">
      <alignment horizontal="center" vertical="center" shrinkToFit="1"/>
    </xf>
    <xf numFmtId="38" fontId="7" fillId="0" borderId="229" xfId="1" applyFont="1" applyFill="1" applyBorder="1" applyAlignment="1">
      <alignment horizontal="center" vertical="center" shrinkToFit="1"/>
    </xf>
    <xf numFmtId="38" fontId="7" fillId="0" borderId="100" xfId="1" applyFont="1" applyFill="1" applyBorder="1" applyAlignment="1">
      <alignment horizontal="center" vertical="center" shrinkToFit="1"/>
    </xf>
    <xf numFmtId="38" fontId="7" fillId="0" borderId="298" xfId="1" applyFont="1" applyFill="1" applyBorder="1" applyAlignment="1">
      <alignment horizontal="center" vertical="center" shrinkToFit="1"/>
    </xf>
    <xf numFmtId="38" fontId="7" fillId="0" borderId="317" xfId="1" applyFont="1" applyFill="1" applyBorder="1" applyAlignment="1">
      <alignment horizontal="center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299" xfId="1" applyFont="1" applyFill="1" applyBorder="1" applyAlignment="1">
      <alignment horizontal="center" vertical="center" shrinkToFit="1"/>
    </xf>
    <xf numFmtId="38" fontId="7" fillId="0" borderId="344" xfId="1" applyFont="1" applyFill="1" applyBorder="1" applyAlignment="1">
      <alignment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>
          <a:off x="169333" y="984250"/>
          <a:ext cx="4519084" cy="4656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CxnSpPr/>
      </xdr:nvCxnSpPr>
      <xdr:spPr>
        <a:xfrm>
          <a:off x="164041" y="96308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21166</xdr:colOff>
      <xdr:row>54</xdr:row>
      <xdr:rowOff>10583</xdr:rowOff>
    </xdr:from>
    <xdr:to>
      <xdr:col>3</xdr:col>
      <xdr:colOff>10584</xdr:colOff>
      <xdr:row>55</xdr:row>
      <xdr:rowOff>232834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CxnSpPr/>
      </xdr:nvCxnSpPr>
      <xdr:spPr>
        <a:xfrm>
          <a:off x="21166" y="740833"/>
          <a:ext cx="4519085" cy="465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54</xdr:row>
      <xdr:rowOff>10583</xdr:rowOff>
    </xdr:from>
    <xdr:to>
      <xdr:col>10</xdr:col>
      <xdr:colOff>10584</xdr:colOff>
      <xdr:row>55</xdr:row>
      <xdr:rowOff>232834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CxnSpPr/>
      </xdr:nvCxnSpPr>
      <xdr:spPr>
        <a:xfrm>
          <a:off x="8045979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25</xdr:row>
      <xdr:rowOff>9525</xdr:rowOff>
    </xdr:from>
    <xdr:to>
      <xdr:col>1</xdr:col>
      <xdr:colOff>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CxnSpPr/>
      </xdr:nvCxnSpPr>
      <xdr:spPr>
        <a:xfrm>
          <a:off x="19050" y="504825"/>
          <a:ext cx="838200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4"/>
  <sheetViews>
    <sheetView view="pageBreakPreview" zoomScale="80" zoomScaleNormal="80" zoomScaleSheetLayoutView="80" workbookViewId="0">
      <selection activeCell="C53" sqref="C53"/>
    </sheetView>
  </sheetViews>
  <sheetFormatPr defaultRowHeight="13.5" x14ac:dyDescent="0.15"/>
  <cols>
    <col min="1" max="1" width="15.625" style="95" customWidth="1"/>
    <col min="2" max="4" width="25.625" style="95" customWidth="1"/>
    <col min="5" max="5" width="9.125" style="95" customWidth="1"/>
    <col min="6" max="6" width="9" style="95" customWidth="1"/>
    <col min="7" max="16384" width="9" style="95"/>
  </cols>
  <sheetData>
    <row r="1" spans="1:5" ht="16.5" customHeight="1" x14ac:dyDescent="0.15"/>
    <row r="2" spans="1:5" s="100" customFormat="1" ht="25.5" customHeight="1" x14ac:dyDescent="0.15">
      <c r="A2" s="96" t="s">
        <v>514</v>
      </c>
      <c r="B2" s="97"/>
      <c r="C2" s="97"/>
      <c r="D2" s="98"/>
      <c r="E2" s="99"/>
    </row>
    <row r="3" spans="1:5" s="104" customFormat="1" ht="16.5" customHeight="1" thickBot="1" x14ac:dyDescent="0.2">
      <c r="A3" s="101"/>
      <c r="B3" s="101"/>
      <c r="C3" s="101"/>
      <c r="D3" s="102" t="s">
        <v>232</v>
      </c>
      <c r="E3" s="103"/>
    </row>
    <row r="4" spans="1:5" s="104" customFormat="1" ht="18" customHeight="1" x14ac:dyDescent="0.15">
      <c r="A4" s="105" t="s">
        <v>339</v>
      </c>
      <c r="B4" s="106" t="s">
        <v>515</v>
      </c>
      <c r="C4" s="106" t="s">
        <v>516</v>
      </c>
      <c r="D4" s="107" t="s">
        <v>517</v>
      </c>
    </row>
    <row r="5" spans="1:5" s="104" customFormat="1" ht="18" customHeight="1" x14ac:dyDescent="0.15">
      <c r="A5" s="108" t="s">
        <v>518</v>
      </c>
      <c r="B5" s="109">
        <v>73640</v>
      </c>
      <c r="C5" s="109">
        <v>23370</v>
      </c>
      <c r="D5" s="110">
        <v>97010</v>
      </c>
    </row>
    <row r="6" spans="1:5" s="104" customFormat="1" ht="18" customHeight="1" x14ac:dyDescent="0.15">
      <c r="A6" s="108">
        <v>43</v>
      </c>
      <c r="B6" s="109">
        <v>93930</v>
      </c>
      <c r="C6" s="109">
        <v>21140</v>
      </c>
      <c r="D6" s="110">
        <v>115070</v>
      </c>
    </row>
    <row r="7" spans="1:5" s="104" customFormat="1" ht="18" customHeight="1" x14ac:dyDescent="0.15">
      <c r="A7" s="108">
        <v>44</v>
      </c>
      <c r="B7" s="109">
        <v>121430</v>
      </c>
      <c r="C7" s="109">
        <v>39100</v>
      </c>
      <c r="D7" s="110">
        <v>160530</v>
      </c>
    </row>
    <row r="8" spans="1:5" s="104" customFormat="1" ht="18" customHeight="1" x14ac:dyDescent="0.15">
      <c r="A8" s="108" t="s">
        <v>519</v>
      </c>
      <c r="B8" s="109">
        <v>90400</v>
      </c>
      <c r="C8" s="109">
        <v>41840</v>
      </c>
      <c r="D8" s="110">
        <v>132240</v>
      </c>
    </row>
    <row r="9" spans="1:5" s="104" customFormat="1" ht="18" customHeight="1" x14ac:dyDescent="0.15">
      <c r="A9" s="108">
        <v>2</v>
      </c>
      <c r="B9" s="109">
        <v>98290</v>
      </c>
      <c r="C9" s="109">
        <v>53180</v>
      </c>
      <c r="D9" s="110">
        <v>151470</v>
      </c>
    </row>
    <row r="10" spans="1:5" s="104" customFormat="1" ht="18" customHeight="1" x14ac:dyDescent="0.15">
      <c r="A10" s="108">
        <v>3</v>
      </c>
      <c r="B10" s="109">
        <v>98350</v>
      </c>
      <c r="C10" s="109">
        <v>35710</v>
      </c>
      <c r="D10" s="110">
        <v>134060</v>
      </c>
    </row>
    <row r="11" spans="1:5" s="104" customFormat="1" ht="18" customHeight="1" x14ac:dyDescent="0.15">
      <c r="A11" s="108">
        <v>4</v>
      </c>
      <c r="B11" s="109">
        <v>60530</v>
      </c>
      <c r="C11" s="109">
        <v>22170</v>
      </c>
      <c r="D11" s="110">
        <v>82700</v>
      </c>
    </row>
    <row r="12" spans="1:5" s="104" customFormat="1" ht="18" customHeight="1" x14ac:dyDescent="0.15">
      <c r="A12" s="108">
        <v>5</v>
      </c>
      <c r="B12" s="109">
        <v>34840</v>
      </c>
      <c r="C12" s="109">
        <v>24100</v>
      </c>
      <c r="D12" s="110">
        <v>58940</v>
      </c>
    </row>
    <row r="13" spans="1:5" s="104" customFormat="1" ht="18" customHeight="1" x14ac:dyDescent="0.15">
      <c r="A13" s="108">
        <v>6</v>
      </c>
      <c r="B13" s="109">
        <v>22690</v>
      </c>
      <c r="C13" s="109">
        <v>18010</v>
      </c>
      <c r="D13" s="110">
        <v>40700</v>
      </c>
    </row>
    <row r="14" spans="1:5" s="104" customFormat="1" ht="18" customHeight="1" x14ac:dyDescent="0.15">
      <c r="A14" s="108">
        <v>7</v>
      </c>
      <c r="B14" s="109">
        <v>28310</v>
      </c>
      <c r="C14" s="109">
        <v>15550</v>
      </c>
      <c r="D14" s="110">
        <v>43860</v>
      </c>
    </row>
    <row r="15" spans="1:5" s="104" customFormat="1" ht="18" customHeight="1" x14ac:dyDescent="0.15">
      <c r="A15" s="108">
        <v>8</v>
      </c>
      <c r="B15" s="109">
        <v>22770</v>
      </c>
      <c r="C15" s="109">
        <v>20820</v>
      </c>
      <c r="D15" s="110">
        <v>43590</v>
      </c>
    </row>
    <row r="16" spans="1:5" s="104" customFormat="1" ht="18" customHeight="1" x14ac:dyDescent="0.15">
      <c r="A16" s="108">
        <v>9</v>
      </c>
      <c r="B16" s="109">
        <v>14270</v>
      </c>
      <c r="C16" s="109">
        <v>17420</v>
      </c>
      <c r="D16" s="110">
        <v>31690</v>
      </c>
    </row>
    <row r="17" spans="1:4" s="104" customFormat="1" ht="18" customHeight="1" x14ac:dyDescent="0.15">
      <c r="A17" s="108">
        <v>10</v>
      </c>
      <c r="B17" s="109">
        <v>22800</v>
      </c>
      <c r="C17" s="109">
        <v>31550</v>
      </c>
      <c r="D17" s="110">
        <v>54350</v>
      </c>
    </row>
    <row r="18" spans="1:4" s="104" customFormat="1" ht="18" customHeight="1" x14ac:dyDescent="0.15">
      <c r="A18" s="108">
        <v>11</v>
      </c>
      <c r="B18" s="109">
        <v>10240</v>
      </c>
      <c r="C18" s="109">
        <v>41880</v>
      </c>
      <c r="D18" s="110">
        <v>52120</v>
      </c>
    </row>
    <row r="19" spans="1:4" s="104" customFormat="1" ht="18" customHeight="1" x14ac:dyDescent="0.15">
      <c r="A19" s="108">
        <v>12</v>
      </c>
      <c r="B19" s="109">
        <v>8110</v>
      </c>
      <c r="C19" s="109">
        <v>55940</v>
      </c>
      <c r="D19" s="110">
        <v>64050</v>
      </c>
    </row>
    <row r="20" spans="1:4" s="104" customFormat="1" ht="18" customHeight="1" x14ac:dyDescent="0.15">
      <c r="A20" s="108">
        <v>13</v>
      </c>
      <c r="B20" s="109">
        <v>8960</v>
      </c>
      <c r="C20" s="109">
        <v>58630</v>
      </c>
      <c r="D20" s="110">
        <v>67590</v>
      </c>
    </row>
    <row r="21" spans="1:4" s="104" customFormat="1" ht="18" customHeight="1" x14ac:dyDescent="0.15">
      <c r="A21" s="108">
        <v>14</v>
      </c>
      <c r="B21" s="109">
        <v>11035</v>
      </c>
      <c r="C21" s="109">
        <v>63080</v>
      </c>
      <c r="D21" s="110">
        <v>74115</v>
      </c>
    </row>
    <row r="22" spans="1:4" s="104" customFormat="1" ht="18" customHeight="1" x14ac:dyDescent="0.15">
      <c r="A22" s="108">
        <v>15</v>
      </c>
      <c r="B22" s="109">
        <v>10620</v>
      </c>
      <c r="C22" s="109">
        <v>131020</v>
      </c>
      <c r="D22" s="110">
        <v>141640</v>
      </c>
    </row>
    <row r="23" spans="1:4" s="104" customFormat="1" ht="18" customHeight="1" x14ac:dyDescent="0.15">
      <c r="A23" s="108" t="s">
        <v>520</v>
      </c>
      <c r="B23" s="109">
        <v>11426</v>
      </c>
      <c r="C23" s="109">
        <v>114623</v>
      </c>
      <c r="D23" s="110">
        <v>126049</v>
      </c>
    </row>
    <row r="24" spans="1:4" s="104" customFormat="1" ht="18" customHeight="1" x14ac:dyDescent="0.15">
      <c r="A24" s="108">
        <v>3</v>
      </c>
      <c r="B24" s="109">
        <v>8330</v>
      </c>
      <c r="C24" s="109">
        <v>120500</v>
      </c>
      <c r="D24" s="110">
        <v>128830</v>
      </c>
    </row>
    <row r="25" spans="1:4" s="104" customFormat="1" ht="18" customHeight="1" x14ac:dyDescent="0.15">
      <c r="A25" s="108">
        <v>4</v>
      </c>
      <c r="B25" s="109">
        <v>8320</v>
      </c>
      <c r="C25" s="109">
        <v>118120</v>
      </c>
      <c r="D25" s="110">
        <v>126440</v>
      </c>
    </row>
    <row r="26" spans="1:4" s="104" customFormat="1" ht="18" customHeight="1" x14ac:dyDescent="0.15">
      <c r="A26" s="108">
        <v>5</v>
      </c>
      <c r="B26" s="109">
        <v>7000</v>
      </c>
      <c r="C26" s="109">
        <v>98050</v>
      </c>
      <c r="D26" s="110">
        <v>105050</v>
      </c>
    </row>
    <row r="27" spans="1:4" s="104" customFormat="1" ht="18" customHeight="1" x14ac:dyDescent="0.15">
      <c r="A27" s="108">
        <v>6</v>
      </c>
      <c r="B27" s="109">
        <v>3420</v>
      </c>
      <c r="C27" s="109">
        <v>92850</v>
      </c>
      <c r="D27" s="110">
        <v>96270</v>
      </c>
    </row>
    <row r="28" spans="1:4" s="104" customFormat="1" ht="18" customHeight="1" x14ac:dyDescent="0.15">
      <c r="A28" s="108">
        <v>7</v>
      </c>
      <c r="B28" s="109">
        <v>18740</v>
      </c>
      <c r="C28" s="109">
        <v>82850</v>
      </c>
      <c r="D28" s="110">
        <v>101590</v>
      </c>
    </row>
    <row r="29" spans="1:4" s="104" customFormat="1" ht="18" customHeight="1" x14ac:dyDescent="0.15">
      <c r="A29" s="108">
        <v>8</v>
      </c>
      <c r="B29" s="109">
        <v>20820</v>
      </c>
      <c r="C29" s="109">
        <v>85360</v>
      </c>
      <c r="D29" s="110">
        <v>106180</v>
      </c>
    </row>
    <row r="30" spans="1:4" s="104" customFormat="1" ht="18" customHeight="1" x14ac:dyDescent="0.15">
      <c r="A30" s="108">
        <v>9</v>
      </c>
      <c r="B30" s="109">
        <v>8400</v>
      </c>
      <c r="C30" s="109">
        <v>143980</v>
      </c>
      <c r="D30" s="110">
        <v>152380</v>
      </c>
    </row>
    <row r="31" spans="1:4" s="104" customFormat="1" ht="18" customHeight="1" x14ac:dyDescent="0.15">
      <c r="A31" s="108">
        <v>10</v>
      </c>
      <c r="B31" s="109">
        <v>4150</v>
      </c>
      <c r="C31" s="109">
        <v>90080</v>
      </c>
      <c r="D31" s="110">
        <v>84230</v>
      </c>
    </row>
    <row r="32" spans="1:4" s="104" customFormat="1" ht="18" customHeight="1" x14ac:dyDescent="0.15">
      <c r="A32" s="108">
        <v>11</v>
      </c>
      <c r="B32" s="109">
        <v>1430</v>
      </c>
      <c r="C32" s="109">
        <v>95250</v>
      </c>
      <c r="D32" s="110">
        <v>96680</v>
      </c>
    </row>
    <row r="33" spans="1:4" s="104" customFormat="1" ht="18" customHeight="1" x14ac:dyDescent="0.15">
      <c r="A33" s="108">
        <v>12</v>
      </c>
      <c r="B33" s="111">
        <v>970</v>
      </c>
      <c r="C33" s="109">
        <v>110360</v>
      </c>
      <c r="D33" s="110">
        <v>111330</v>
      </c>
    </row>
    <row r="34" spans="1:4" s="104" customFormat="1" ht="18" customHeight="1" x14ac:dyDescent="0.15">
      <c r="A34" s="108">
        <v>13</v>
      </c>
      <c r="B34" s="111">
        <v>290</v>
      </c>
      <c r="C34" s="109">
        <v>87500</v>
      </c>
      <c r="D34" s="110">
        <v>87790</v>
      </c>
    </row>
    <row r="35" spans="1:4" s="104" customFormat="1" ht="18" customHeight="1" x14ac:dyDescent="0.15">
      <c r="A35" s="108">
        <v>14</v>
      </c>
      <c r="B35" s="109">
        <v>4130</v>
      </c>
      <c r="C35" s="109">
        <v>97767</v>
      </c>
      <c r="D35" s="110">
        <v>101897</v>
      </c>
    </row>
    <row r="36" spans="1:4" s="104" customFormat="1" ht="18" customHeight="1" x14ac:dyDescent="0.15">
      <c r="A36" s="108">
        <v>15</v>
      </c>
      <c r="B36" s="109">
        <v>7750</v>
      </c>
      <c r="C36" s="109">
        <v>123883</v>
      </c>
      <c r="D36" s="110">
        <v>131633</v>
      </c>
    </row>
    <row r="37" spans="1:4" s="104" customFormat="1" ht="18" customHeight="1" x14ac:dyDescent="0.15">
      <c r="A37" s="108">
        <v>16</v>
      </c>
      <c r="B37" s="109">
        <v>28714</v>
      </c>
      <c r="C37" s="109">
        <v>81654</v>
      </c>
      <c r="D37" s="110">
        <v>110368</v>
      </c>
    </row>
    <row r="38" spans="1:4" s="104" customFormat="1" ht="18" customHeight="1" x14ac:dyDescent="0.15">
      <c r="A38" s="108">
        <v>17</v>
      </c>
      <c r="B38" s="109">
        <v>40577</v>
      </c>
      <c r="C38" s="109">
        <v>84425</v>
      </c>
      <c r="D38" s="110">
        <v>125002</v>
      </c>
    </row>
    <row r="39" spans="1:4" s="104" customFormat="1" ht="18" customHeight="1" x14ac:dyDescent="0.15">
      <c r="A39" s="108">
        <v>18</v>
      </c>
      <c r="B39" s="109">
        <v>16223</v>
      </c>
      <c r="C39" s="109">
        <v>218662</v>
      </c>
      <c r="D39" s="110">
        <v>234885</v>
      </c>
    </row>
    <row r="40" spans="1:4" s="104" customFormat="1" ht="18" customHeight="1" x14ac:dyDescent="0.15">
      <c r="A40" s="108">
        <v>19</v>
      </c>
      <c r="B40" s="109">
        <v>7626</v>
      </c>
      <c r="C40" s="109">
        <v>287524</v>
      </c>
      <c r="D40" s="110">
        <v>295120</v>
      </c>
    </row>
    <row r="41" spans="1:4" s="104" customFormat="1" ht="18" customHeight="1" x14ac:dyDescent="0.15">
      <c r="A41" s="108">
        <v>20</v>
      </c>
      <c r="B41" s="109">
        <v>5251</v>
      </c>
      <c r="C41" s="109">
        <v>223542</v>
      </c>
      <c r="D41" s="110">
        <v>228793</v>
      </c>
    </row>
    <row r="42" spans="1:4" s="104" customFormat="1" ht="18" customHeight="1" x14ac:dyDescent="0.15">
      <c r="A42" s="108">
        <v>21</v>
      </c>
      <c r="B42" s="109">
        <v>18508</v>
      </c>
      <c r="C42" s="109">
        <v>48758</v>
      </c>
      <c r="D42" s="110">
        <v>67266</v>
      </c>
    </row>
    <row r="43" spans="1:4" s="104" customFormat="1" ht="18" customHeight="1" x14ac:dyDescent="0.15">
      <c r="A43" s="108">
        <v>22</v>
      </c>
      <c r="B43" s="109">
        <v>9141</v>
      </c>
      <c r="C43" s="109">
        <v>87191</v>
      </c>
      <c r="D43" s="110">
        <v>96332</v>
      </c>
    </row>
    <row r="44" spans="1:4" s="104" customFormat="1" ht="18" customHeight="1" x14ac:dyDescent="0.15">
      <c r="A44" s="108">
        <v>23</v>
      </c>
      <c r="B44" s="109">
        <v>13979</v>
      </c>
      <c r="C44" s="109">
        <v>77929</v>
      </c>
      <c r="D44" s="110">
        <v>91909</v>
      </c>
    </row>
    <row r="45" spans="1:4" s="104" customFormat="1" ht="18" customHeight="1" x14ac:dyDescent="0.15">
      <c r="A45" s="108">
        <v>24</v>
      </c>
      <c r="B45" s="109">
        <v>3582</v>
      </c>
      <c r="C45" s="109">
        <v>133660</v>
      </c>
      <c r="D45" s="110">
        <v>137242</v>
      </c>
    </row>
    <row r="46" spans="1:4" s="104" customFormat="1" ht="18" customHeight="1" x14ac:dyDescent="0.15">
      <c r="A46" s="108">
        <v>25</v>
      </c>
      <c r="B46" s="109">
        <v>6704</v>
      </c>
      <c r="C46" s="109">
        <v>129867</v>
      </c>
      <c r="D46" s="110">
        <v>136571</v>
      </c>
    </row>
    <row r="47" spans="1:4" s="104" customFormat="1" ht="18" customHeight="1" x14ac:dyDescent="0.15">
      <c r="A47" s="108">
        <v>26</v>
      </c>
      <c r="B47" s="109">
        <v>1625</v>
      </c>
      <c r="C47" s="109">
        <v>132719</v>
      </c>
      <c r="D47" s="110">
        <v>134344</v>
      </c>
    </row>
    <row r="48" spans="1:4" s="104" customFormat="1" ht="18" customHeight="1" x14ac:dyDescent="0.15">
      <c r="A48" s="108">
        <v>27</v>
      </c>
      <c r="B48" s="109">
        <v>13512</v>
      </c>
      <c r="C48" s="109">
        <v>160989</v>
      </c>
      <c r="D48" s="110">
        <v>174501</v>
      </c>
    </row>
    <row r="49" spans="1:5" s="104" customFormat="1" ht="18" customHeight="1" x14ac:dyDescent="0.15">
      <c r="A49" s="108">
        <v>28</v>
      </c>
      <c r="B49" s="109">
        <v>4543</v>
      </c>
      <c r="C49" s="109">
        <v>147723</v>
      </c>
      <c r="D49" s="110">
        <v>152266</v>
      </c>
    </row>
    <row r="50" spans="1:5" s="104" customFormat="1" ht="18" customHeight="1" x14ac:dyDescent="0.15">
      <c r="A50" s="108">
        <v>29</v>
      </c>
      <c r="B50" s="109">
        <v>7310</v>
      </c>
      <c r="C50" s="109">
        <v>204531</v>
      </c>
      <c r="D50" s="110">
        <v>211841</v>
      </c>
    </row>
    <row r="51" spans="1:5" s="104" customFormat="1" ht="18" customHeight="1" x14ac:dyDescent="0.15">
      <c r="A51" s="108">
        <v>30</v>
      </c>
      <c r="B51" s="109">
        <v>10570</v>
      </c>
      <c r="C51" s="109">
        <v>246699</v>
      </c>
      <c r="D51" s="110">
        <v>257269</v>
      </c>
    </row>
    <row r="52" spans="1:5" s="104" customFormat="1" ht="18" customHeight="1" thickBot="1" x14ac:dyDescent="0.2">
      <c r="A52" s="112">
        <v>31</v>
      </c>
      <c r="B52" s="113">
        <v>37892</v>
      </c>
      <c r="C52" s="113">
        <v>340432</v>
      </c>
      <c r="D52" s="114">
        <v>378324</v>
      </c>
    </row>
    <row r="53" spans="1:5" s="116" customFormat="1" ht="18" customHeight="1" x14ac:dyDescent="0.15">
      <c r="A53" s="115"/>
      <c r="B53" s="115"/>
      <c r="C53" s="115"/>
      <c r="D53" s="115"/>
      <c r="E53" s="115"/>
    </row>
    <row r="54" spans="1:5" s="116" customFormat="1" x14ac:dyDescent="0.15"/>
  </sheetData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1"/>
  <sheetViews>
    <sheetView view="pageBreakPreview" topLeftCell="A25" zoomScale="80" zoomScaleNormal="80" zoomScaleSheetLayoutView="80" workbookViewId="0">
      <selection activeCell="F69" sqref="F69"/>
    </sheetView>
  </sheetViews>
  <sheetFormatPr defaultRowHeight="13.5" x14ac:dyDescent="0.15"/>
  <cols>
    <col min="1" max="1" width="15.625" style="132" customWidth="1"/>
    <col min="2" max="8" width="12.625" style="133" customWidth="1"/>
    <col min="9" max="9" width="2.5" style="133" customWidth="1"/>
    <col min="10" max="16384" width="9" style="133"/>
  </cols>
  <sheetData>
    <row r="1" spans="1:9" s="116" customFormat="1" ht="15.75" customHeight="1" thickBot="1" x14ac:dyDescent="0.2">
      <c r="A1" s="117"/>
      <c r="B1" s="117"/>
      <c r="C1" s="117"/>
      <c r="D1" s="117"/>
      <c r="E1" s="117"/>
      <c r="F1" s="117"/>
      <c r="G1" s="582" t="s">
        <v>232</v>
      </c>
      <c r="H1" s="582"/>
      <c r="I1" s="117"/>
    </row>
    <row r="2" spans="1:9" s="119" customFormat="1" ht="17.25" customHeight="1" x14ac:dyDescent="0.15">
      <c r="A2" s="583" t="s">
        <v>521</v>
      </c>
      <c r="B2" s="585" t="s">
        <v>522</v>
      </c>
      <c r="C2" s="586"/>
      <c r="D2" s="587"/>
      <c r="E2" s="585" t="s">
        <v>523</v>
      </c>
      <c r="F2" s="586"/>
      <c r="G2" s="587"/>
      <c r="H2" s="588" t="s">
        <v>524</v>
      </c>
      <c r="I2" s="118"/>
    </row>
    <row r="3" spans="1:9" s="119" customFormat="1" ht="17.25" customHeight="1" x14ac:dyDescent="0.15">
      <c r="A3" s="584"/>
      <c r="B3" s="120" t="s">
        <v>525</v>
      </c>
      <c r="C3" s="120" t="s">
        <v>526</v>
      </c>
      <c r="D3" s="120" t="s">
        <v>527</v>
      </c>
      <c r="E3" s="120" t="s">
        <v>528</v>
      </c>
      <c r="F3" s="120" t="s">
        <v>529</v>
      </c>
      <c r="G3" s="120" t="s">
        <v>527</v>
      </c>
      <c r="H3" s="589"/>
      <c r="I3" s="118"/>
    </row>
    <row r="4" spans="1:9" s="127" customFormat="1" ht="13.5" customHeight="1" x14ac:dyDescent="0.15">
      <c r="A4" s="121" t="s">
        <v>530</v>
      </c>
      <c r="B4" s="122">
        <v>0</v>
      </c>
      <c r="C4" s="123">
        <v>21232</v>
      </c>
      <c r="D4" s="123">
        <v>21232</v>
      </c>
      <c r="E4" s="124">
        <v>27665</v>
      </c>
      <c r="F4" s="123">
        <v>396954</v>
      </c>
      <c r="G4" s="123">
        <v>424619</v>
      </c>
      <c r="H4" s="125">
        <v>445851</v>
      </c>
      <c r="I4" s="126"/>
    </row>
    <row r="5" spans="1:9" s="127" customFormat="1" ht="13.5" customHeight="1" x14ac:dyDescent="0.15">
      <c r="A5" s="121">
        <v>33</v>
      </c>
      <c r="B5" s="122">
        <v>10</v>
      </c>
      <c r="C5" s="123">
        <v>21320</v>
      </c>
      <c r="D5" s="123">
        <v>21330</v>
      </c>
      <c r="E5" s="123">
        <v>18785</v>
      </c>
      <c r="F5" s="123">
        <v>318662</v>
      </c>
      <c r="G5" s="123">
        <v>337447</v>
      </c>
      <c r="H5" s="125">
        <v>358777</v>
      </c>
      <c r="I5" s="126"/>
    </row>
    <row r="6" spans="1:9" s="127" customFormat="1" ht="13.5" customHeight="1" x14ac:dyDescent="0.15">
      <c r="A6" s="121">
        <v>34</v>
      </c>
      <c r="B6" s="122">
        <v>15</v>
      </c>
      <c r="C6" s="123">
        <v>22066</v>
      </c>
      <c r="D6" s="123">
        <v>22081</v>
      </c>
      <c r="E6" s="123">
        <v>45172</v>
      </c>
      <c r="F6" s="123">
        <v>337239</v>
      </c>
      <c r="G6" s="123">
        <v>382411</v>
      </c>
      <c r="H6" s="125">
        <v>404492</v>
      </c>
      <c r="I6" s="126"/>
    </row>
    <row r="7" spans="1:9" s="127" customFormat="1" ht="13.5" customHeight="1" x14ac:dyDescent="0.15">
      <c r="A7" s="121">
        <v>35</v>
      </c>
      <c r="B7" s="122">
        <v>0</v>
      </c>
      <c r="C7" s="123">
        <v>28977</v>
      </c>
      <c r="D7" s="123">
        <v>28977</v>
      </c>
      <c r="E7" s="123">
        <v>71098</v>
      </c>
      <c r="F7" s="123">
        <v>292870</v>
      </c>
      <c r="G7" s="123">
        <v>363968</v>
      </c>
      <c r="H7" s="125">
        <v>392945</v>
      </c>
      <c r="I7" s="126"/>
    </row>
    <row r="8" spans="1:9" s="127" customFormat="1" ht="13.5" customHeight="1" x14ac:dyDescent="0.15">
      <c r="A8" s="121">
        <v>36</v>
      </c>
      <c r="B8" s="122">
        <v>0</v>
      </c>
      <c r="C8" s="123">
        <v>43272</v>
      </c>
      <c r="D8" s="123">
        <v>43272</v>
      </c>
      <c r="E8" s="123">
        <v>152078</v>
      </c>
      <c r="F8" s="123">
        <v>368541</v>
      </c>
      <c r="G8" s="123">
        <v>520619</v>
      </c>
      <c r="H8" s="125">
        <v>563891</v>
      </c>
      <c r="I8" s="126"/>
    </row>
    <row r="9" spans="1:9" s="127" customFormat="1" ht="13.5" customHeight="1" x14ac:dyDescent="0.15">
      <c r="A9" s="121">
        <v>37</v>
      </c>
      <c r="B9" s="123">
        <v>11000</v>
      </c>
      <c r="C9" s="123">
        <v>55225</v>
      </c>
      <c r="D9" s="123">
        <v>66225</v>
      </c>
      <c r="E9" s="123">
        <v>195141</v>
      </c>
      <c r="F9" s="123">
        <v>379757</v>
      </c>
      <c r="G9" s="123">
        <v>574898</v>
      </c>
      <c r="H9" s="125">
        <v>641123</v>
      </c>
      <c r="I9" s="126"/>
    </row>
    <row r="10" spans="1:9" s="127" customFormat="1" ht="13.5" customHeight="1" x14ac:dyDescent="0.15">
      <c r="A10" s="121">
        <v>38</v>
      </c>
      <c r="B10" s="123">
        <v>3000</v>
      </c>
      <c r="C10" s="123">
        <v>52784</v>
      </c>
      <c r="D10" s="123">
        <v>55784</v>
      </c>
      <c r="E10" s="123">
        <v>259557</v>
      </c>
      <c r="F10" s="123">
        <v>340590</v>
      </c>
      <c r="G10" s="123">
        <v>600147</v>
      </c>
      <c r="H10" s="125">
        <v>655931</v>
      </c>
      <c r="I10" s="126"/>
    </row>
    <row r="11" spans="1:9" s="127" customFormat="1" ht="13.5" customHeight="1" x14ac:dyDescent="0.15">
      <c r="A11" s="121">
        <v>39</v>
      </c>
      <c r="B11" s="122">
        <v>0</v>
      </c>
      <c r="C11" s="123">
        <v>93217</v>
      </c>
      <c r="D11" s="123">
        <v>93217</v>
      </c>
      <c r="E11" s="123">
        <v>359393</v>
      </c>
      <c r="F11" s="123">
        <v>341959</v>
      </c>
      <c r="G11" s="123">
        <v>701352</v>
      </c>
      <c r="H11" s="125">
        <v>794569</v>
      </c>
      <c r="I11" s="126"/>
    </row>
    <row r="12" spans="1:9" s="127" customFormat="1" ht="13.5" customHeight="1" x14ac:dyDescent="0.15">
      <c r="A12" s="121">
        <v>40</v>
      </c>
      <c r="B12" s="123">
        <v>1436</v>
      </c>
      <c r="C12" s="123">
        <v>106185</v>
      </c>
      <c r="D12" s="123">
        <v>107621</v>
      </c>
      <c r="E12" s="123">
        <v>346099</v>
      </c>
      <c r="F12" s="123">
        <v>354159</v>
      </c>
      <c r="G12" s="123">
        <v>700258</v>
      </c>
      <c r="H12" s="125">
        <v>807879</v>
      </c>
      <c r="I12" s="126"/>
    </row>
    <row r="13" spans="1:9" s="127" customFormat="1" ht="13.5" customHeight="1" x14ac:dyDescent="0.15">
      <c r="A13" s="121">
        <v>41</v>
      </c>
      <c r="B13" s="122">
        <v>0</v>
      </c>
      <c r="C13" s="123">
        <v>101051</v>
      </c>
      <c r="D13" s="123">
        <v>101051</v>
      </c>
      <c r="E13" s="123">
        <v>480083</v>
      </c>
      <c r="F13" s="123">
        <v>400957</v>
      </c>
      <c r="G13" s="123">
        <v>881040</v>
      </c>
      <c r="H13" s="125">
        <v>982091</v>
      </c>
      <c r="I13" s="126"/>
    </row>
    <row r="14" spans="1:9" s="127" customFormat="1" ht="13.5" customHeight="1" x14ac:dyDescent="0.15">
      <c r="A14" s="121">
        <v>42</v>
      </c>
      <c r="B14" s="122">
        <v>0</v>
      </c>
      <c r="C14" s="123">
        <v>132033</v>
      </c>
      <c r="D14" s="123">
        <v>132033</v>
      </c>
      <c r="E14" s="123">
        <v>738317</v>
      </c>
      <c r="F14" s="123">
        <v>329666</v>
      </c>
      <c r="G14" s="123">
        <v>1067983</v>
      </c>
      <c r="H14" s="125">
        <v>1200016</v>
      </c>
      <c r="I14" s="126"/>
    </row>
    <row r="15" spans="1:9" s="127" customFormat="1" ht="13.5" customHeight="1" x14ac:dyDescent="0.15">
      <c r="A15" s="121">
        <v>43</v>
      </c>
      <c r="B15" s="123">
        <v>3257</v>
      </c>
      <c r="C15" s="123">
        <v>138800</v>
      </c>
      <c r="D15" s="123">
        <v>142057</v>
      </c>
      <c r="E15" s="123">
        <v>797730</v>
      </c>
      <c r="F15" s="123">
        <v>341553</v>
      </c>
      <c r="G15" s="123">
        <v>1139283</v>
      </c>
      <c r="H15" s="125">
        <v>1281340</v>
      </c>
      <c r="I15" s="126"/>
    </row>
    <row r="16" spans="1:9" s="127" customFormat="1" ht="13.5" customHeight="1" x14ac:dyDescent="0.15">
      <c r="A16" s="121">
        <v>44</v>
      </c>
      <c r="B16" s="123">
        <v>30240</v>
      </c>
      <c r="C16" s="123">
        <v>155007</v>
      </c>
      <c r="D16" s="123">
        <v>185247</v>
      </c>
      <c r="E16" s="123">
        <v>785984</v>
      </c>
      <c r="F16" s="123">
        <v>390349</v>
      </c>
      <c r="G16" s="123">
        <v>1176333</v>
      </c>
      <c r="H16" s="125">
        <v>1361580</v>
      </c>
      <c r="I16" s="126"/>
    </row>
    <row r="17" spans="1:9" s="127" customFormat="1" ht="13.5" customHeight="1" x14ac:dyDescent="0.15">
      <c r="A17" s="121">
        <v>45</v>
      </c>
      <c r="B17" s="123">
        <v>28350</v>
      </c>
      <c r="C17" s="123">
        <v>150600</v>
      </c>
      <c r="D17" s="123">
        <v>178950</v>
      </c>
      <c r="E17" s="123">
        <v>962585</v>
      </c>
      <c r="F17" s="123">
        <v>575160</v>
      </c>
      <c r="G17" s="123">
        <v>1537745</v>
      </c>
      <c r="H17" s="125">
        <v>1716695</v>
      </c>
      <c r="I17" s="126"/>
    </row>
    <row r="18" spans="1:9" s="127" customFormat="1" ht="13.5" customHeight="1" x14ac:dyDescent="0.15">
      <c r="A18" s="121">
        <v>46</v>
      </c>
      <c r="B18" s="123">
        <v>37078</v>
      </c>
      <c r="C18" s="123">
        <v>117898</v>
      </c>
      <c r="D18" s="123">
        <v>154976</v>
      </c>
      <c r="E18" s="123">
        <v>850218</v>
      </c>
      <c r="F18" s="123">
        <v>603100</v>
      </c>
      <c r="G18" s="123">
        <v>1453318</v>
      </c>
      <c r="H18" s="125">
        <v>1608294</v>
      </c>
      <c r="I18" s="126"/>
    </row>
    <row r="19" spans="1:9" s="127" customFormat="1" ht="13.5" customHeight="1" x14ac:dyDescent="0.15">
      <c r="A19" s="121">
        <v>47</v>
      </c>
      <c r="B19" s="122">
        <v>824</v>
      </c>
      <c r="C19" s="123">
        <v>123410</v>
      </c>
      <c r="D19" s="123">
        <v>124234</v>
      </c>
      <c r="E19" s="123">
        <v>955971</v>
      </c>
      <c r="F19" s="123">
        <v>625262</v>
      </c>
      <c r="G19" s="123">
        <v>1582233</v>
      </c>
      <c r="H19" s="125">
        <v>1706467</v>
      </c>
      <c r="I19" s="126"/>
    </row>
    <row r="20" spans="1:9" s="127" customFormat="1" ht="13.5" customHeight="1" x14ac:dyDescent="0.15">
      <c r="A20" s="121">
        <v>48</v>
      </c>
      <c r="B20" s="123">
        <v>19000</v>
      </c>
      <c r="C20" s="123">
        <v>148246</v>
      </c>
      <c r="D20" s="123">
        <v>167246</v>
      </c>
      <c r="E20" s="123">
        <v>1090300</v>
      </c>
      <c r="F20" s="123">
        <v>729080</v>
      </c>
      <c r="G20" s="123">
        <v>1819380</v>
      </c>
      <c r="H20" s="125">
        <v>1986626</v>
      </c>
      <c r="I20" s="126"/>
    </row>
    <row r="21" spans="1:9" s="127" customFormat="1" ht="13.5" customHeight="1" x14ac:dyDescent="0.15">
      <c r="A21" s="121">
        <v>49</v>
      </c>
      <c r="B21" s="123">
        <v>15099</v>
      </c>
      <c r="C21" s="123">
        <v>152092</v>
      </c>
      <c r="D21" s="123">
        <v>167191</v>
      </c>
      <c r="E21" s="123">
        <v>1059916</v>
      </c>
      <c r="F21" s="123">
        <v>788544</v>
      </c>
      <c r="G21" s="123">
        <v>1848460</v>
      </c>
      <c r="H21" s="125">
        <v>2015651</v>
      </c>
      <c r="I21" s="126"/>
    </row>
    <row r="22" spans="1:9" s="127" customFormat="1" ht="13.5" customHeight="1" x14ac:dyDescent="0.15">
      <c r="A22" s="121">
        <v>50</v>
      </c>
      <c r="B22" s="123">
        <v>11026</v>
      </c>
      <c r="C22" s="123">
        <v>150888</v>
      </c>
      <c r="D22" s="123">
        <v>161914</v>
      </c>
      <c r="E22" s="123">
        <v>1065171</v>
      </c>
      <c r="F22" s="123">
        <v>784107</v>
      </c>
      <c r="G22" s="123">
        <v>1849278</v>
      </c>
      <c r="H22" s="125">
        <v>2011192</v>
      </c>
      <c r="I22" s="126"/>
    </row>
    <row r="23" spans="1:9" s="127" customFormat="1" ht="13.5" customHeight="1" x14ac:dyDescent="0.15">
      <c r="A23" s="121">
        <v>51</v>
      </c>
      <c r="B23" s="123">
        <v>2500</v>
      </c>
      <c r="C23" s="123">
        <v>148225</v>
      </c>
      <c r="D23" s="123">
        <v>150725</v>
      </c>
      <c r="E23" s="123">
        <v>1004210</v>
      </c>
      <c r="F23" s="123">
        <v>832461</v>
      </c>
      <c r="G23" s="123">
        <v>1836671</v>
      </c>
      <c r="H23" s="125">
        <v>1987396</v>
      </c>
      <c r="I23" s="126"/>
    </row>
    <row r="24" spans="1:9" s="127" customFormat="1" ht="13.5" customHeight="1" x14ac:dyDescent="0.15">
      <c r="A24" s="121">
        <v>52</v>
      </c>
      <c r="B24" s="123">
        <v>2063</v>
      </c>
      <c r="C24" s="123">
        <v>208400</v>
      </c>
      <c r="D24" s="123">
        <v>210463</v>
      </c>
      <c r="E24" s="123">
        <v>1187432</v>
      </c>
      <c r="F24" s="123">
        <v>1248381</v>
      </c>
      <c r="G24" s="123">
        <v>2435813</v>
      </c>
      <c r="H24" s="125">
        <v>2646276</v>
      </c>
      <c r="I24" s="126"/>
    </row>
    <row r="25" spans="1:9" s="127" customFormat="1" ht="13.5" customHeight="1" x14ac:dyDescent="0.15">
      <c r="A25" s="121">
        <v>53</v>
      </c>
      <c r="B25" s="123">
        <v>5206</v>
      </c>
      <c r="C25" s="123">
        <v>312786</v>
      </c>
      <c r="D25" s="123">
        <v>317992</v>
      </c>
      <c r="E25" s="123">
        <v>1001767</v>
      </c>
      <c r="F25" s="123">
        <v>1750690</v>
      </c>
      <c r="G25" s="123">
        <v>2752457</v>
      </c>
      <c r="H25" s="125">
        <v>3070449</v>
      </c>
      <c r="I25" s="126"/>
    </row>
    <row r="26" spans="1:9" s="127" customFormat="1" ht="13.5" customHeight="1" x14ac:dyDescent="0.15">
      <c r="A26" s="121">
        <v>54</v>
      </c>
      <c r="B26" s="123">
        <v>17122</v>
      </c>
      <c r="C26" s="123">
        <v>582698</v>
      </c>
      <c r="D26" s="123">
        <v>599820</v>
      </c>
      <c r="E26" s="123">
        <v>1173259</v>
      </c>
      <c r="F26" s="123">
        <v>2149502</v>
      </c>
      <c r="G26" s="123">
        <v>3322761</v>
      </c>
      <c r="H26" s="125">
        <v>3922581</v>
      </c>
      <c r="I26" s="126"/>
    </row>
    <row r="27" spans="1:9" s="127" customFormat="1" ht="13.5" customHeight="1" x14ac:dyDescent="0.15">
      <c r="A27" s="121">
        <v>55</v>
      </c>
      <c r="B27" s="123">
        <v>18896</v>
      </c>
      <c r="C27" s="123">
        <v>484431</v>
      </c>
      <c r="D27" s="123">
        <v>503327</v>
      </c>
      <c r="E27" s="123">
        <v>1053825</v>
      </c>
      <c r="F27" s="123">
        <v>2301867</v>
      </c>
      <c r="G27" s="123">
        <v>3355692</v>
      </c>
      <c r="H27" s="125">
        <v>3859019</v>
      </c>
      <c r="I27" s="126"/>
    </row>
    <row r="28" spans="1:9" s="127" customFormat="1" ht="13.5" customHeight="1" x14ac:dyDescent="0.15">
      <c r="A28" s="121">
        <v>56</v>
      </c>
      <c r="B28" s="123">
        <v>32511</v>
      </c>
      <c r="C28" s="123">
        <v>384970</v>
      </c>
      <c r="D28" s="123">
        <v>417481</v>
      </c>
      <c r="E28" s="123">
        <v>923991</v>
      </c>
      <c r="F28" s="123">
        <v>2138671</v>
      </c>
      <c r="G28" s="123">
        <v>3062662</v>
      </c>
      <c r="H28" s="125">
        <v>3480143</v>
      </c>
      <c r="I28" s="126"/>
    </row>
    <row r="29" spans="1:9" s="127" customFormat="1" ht="13.5" customHeight="1" x14ac:dyDescent="0.15">
      <c r="A29" s="121">
        <v>57</v>
      </c>
      <c r="B29" s="123">
        <v>16131</v>
      </c>
      <c r="C29" s="123">
        <v>293679</v>
      </c>
      <c r="D29" s="123">
        <v>309810</v>
      </c>
      <c r="E29" s="123">
        <v>685484</v>
      </c>
      <c r="F29" s="123">
        <v>1693974</v>
      </c>
      <c r="G29" s="123">
        <v>2379458</v>
      </c>
      <c r="H29" s="125">
        <v>2689268</v>
      </c>
      <c r="I29" s="126"/>
    </row>
    <row r="30" spans="1:9" s="127" customFormat="1" ht="13.5" customHeight="1" x14ac:dyDescent="0.15">
      <c r="A30" s="121">
        <v>58</v>
      </c>
      <c r="B30" s="123">
        <v>15265</v>
      </c>
      <c r="C30" s="123">
        <v>266536</v>
      </c>
      <c r="D30" s="123">
        <v>281801</v>
      </c>
      <c r="E30" s="123">
        <v>688107</v>
      </c>
      <c r="F30" s="123">
        <v>1467778</v>
      </c>
      <c r="G30" s="123">
        <v>2155885</v>
      </c>
      <c r="H30" s="125">
        <v>2437686</v>
      </c>
      <c r="I30" s="126"/>
    </row>
    <row r="31" spans="1:9" s="127" customFormat="1" ht="13.5" customHeight="1" x14ac:dyDescent="0.15">
      <c r="A31" s="121">
        <v>59</v>
      </c>
      <c r="B31" s="123">
        <v>6415</v>
      </c>
      <c r="C31" s="123">
        <v>300250</v>
      </c>
      <c r="D31" s="123">
        <v>306665</v>
      </c>
      <c r="E31" s="123">
        <v>1118759</v>
      </c>
      <c r="F31" s="123">
        <v>1295206</v>
      </c>
      <c r="G31" s="123">
        <v>2413965</v>
      </c>
      <c r="H31" s="125">
        <v>2720630</v>
      </c>
      <c r="I31" s="126"/>
    </row>
    <row r="32" spans="1:9" s="127" customFormat="1" ht="13.5" customHeight="1" x14ac:dyDescent="0.15">
      <c r="A32" s="121">
        <v>60</v>
      </c>
      <c r="B32" s="122">
        <v>900</v>
      </c>
      <c r="C32" s="123">
        <v>346809</v>
      </c>
      <c r="D32" s="123">
        <v>347709</v>
      </c>
      <c r="E32" s="123">
        <v>1353376</v>
      </c>
      <c r="F32" s="123">
        <v>1204029</v>
      </c>
      <c r="G32" s="123">
        <v>2557405</v>
      </c>
      <c r="H32" s="125">
        <v>2905114</v>
      </c>
      <c r="I32" s="126"/>
    </row>
    <row r="33" spans="1:9" s="127" customFormat="1" ht="13.5" customHeight="1" x14ac:dyDescent="0.15">
      <c r="A33" s="121">
        <v>61</v>
      </c>
      <c r="B33" s="122">
        <v>0</v>
      </c>
      <c r="C33" s="123">
        <v>303605</v>
      </c>
      <c r="D33" s="123">
        <v>303605</v>
      </c>
      <c r="E33" s="123">
        <v>1374952</v>
      </c>
      <c r="F33" s="123">
        <v>1148210</v>
      </c>
      <c r="G33" s="123">
        <v>2523162</v>
      </c>
      <c r="H33" s="125">
        <v>2826767</v>
      </c>
      <c r="I33" s="126"/>
    </row>
    <row r="34" spans="1:9" s="127" customFormat="1" ht="13.5" customHeight="1" x14ac:dyDescent="0.15">
      <c r="A34" s="121">
        <v>62</v>
      </c>
      <c r="B34" s="122">
        <v>0</v>
      </c>
      <c r="C34" s="123">
        <v>315542</v>
      </c>
      <c r="D34" s="123">
        <v>315542</v>
      </c>
      <c r="E34" s="123">
        <v>1322111</v>
      </c>
      <c r="F34" s="123">
        <v>1078155</v>
      </c>
      <c r="G34" s="123">
        <v>2400266</v>
      </c>
      <c r="H34" s="125">
        <v>2715808</v>
      </c>
      <c r="I34" s="126"/>
    </row>
    <row r="35" spans="1:9" s="127" customFormat="1" ht="13.5" customHeight="1" x14ac:dyDescent="0.15">
      <c r="A35" s="121">
        <v>63</v>
      </c>
      <c r="B35" s="123">
        <v>14710</v>
      </c>
      <c r="C35" s="123">
        <v>419837</v>
      </c>
      <c r="D35" s="123">
        <v>434547</v>
      </c>
      <c r="E35" s="123">
        <v>1415628</v>
      </c>
      <c r="F35" s="123">
        <v>1154457</v>
      </c>
      <c r="G35" s="123">
        <v>2570085</v>
      </c>
      <c r="H35" s="125">
        <v>3004632</v>
      </c>
      <c r="I35" s="126"/>
    </row>
    <row r="36" spans="1:9" s="127" customFormat="1" ht="13.5" customHeight="1" x14ac:dyDescent="0.15">
      <c r="A36" s="121" t="s">
        <v>531</v>
      </c>
      <c r="B36" s="123">
        <v>32212</v>
      </c>
      <c r="C36" s="123">
        <v>307387</v>
      </c>
      <c r="D36" s="123">
        <v>339599</v>
      </c>
      <c r="E36" s="123">
        <v>1586137</v>
      </c>
      <c r="F36" s="123">
        <v>1146711</v>
      </c>
      <c r="G36" s="123">
        <v>2732848</v>
      </c>
      <c r="H36" s="125">
        <v>3072447</v>
      </c>
      <c r="I36" s="126"/>
    </row>
    <row r="37" spans="1:9" s="127" customFormat="1" ht="13.5" customHeight="1" x14ac:dyDescent="0.15">
      <c r="A37" s="121">
        <v>2</v>
      </c>
      <c r="B37" s="123">
        <v>12586</v>
      </c>
      <c r="C37" s="123">
        <v>406620</v>
      </c>
      <c r="D37" s="123">
        <v>419206</v>
      </c>
      <c r="E37" s="123">
        <v>1701124</v>
      </c>
      <c r="F37" s="123">
        <v>1236832</v>
      </c>
      <c r="G37" s="123">
        <v>2937956</v>
      </c>
      <c r="H37" s="125">
        <v>3357162</v>
      </c>
      <c r="I37" s="126"/>
    </row>
    <row r="38" spans="1:9" s="127" customFormat="1" ht="13.5" customHeight="1" x14ac:dyDescent="0.15">
      <c r="A38" s="121">
        <v>3</v>
      </c>
      <c r="B38" s="123">
        <v>14063</v>
      </c>
      <c r="C38" s="123">
        <v>364642</v>
      </c>
      <c r="D38" s="123">
        <v>378705</v>
      </c>
      <c r="E38" s="123">
        <v>1469159</v>
      </c>
      <c r="F38" s="123">
        <v>1207916</v>
      </c>
      <c r="G38" s="123">
        <v>2677075</v>
      </c>
      <c r="H38" s="125">
        <v>3055780</v>
      </c>
      <c r="I38" s="126"/>
    </row>
    <row r="39" spans="1:9" s="127" customFormat="1" ht="13.5" customHeight="1" x14ac:dyDescent="0.15">
      <c r="A39" s="121">
        <v>4</v>
      </c>
      <c r="B39" s="123">
        <v>51460</v>
      </c>
      <c r="C39" s="123">
        <v>398399</v>
      </c>
      <c r="D39" s="123">
        <v>449859</v>
      </c>
      <c r="E39" s="123">
        <v>2354443</v>
      </c>
      <c r="F39" s="123">
        <v>1129433</v>
      </c>
      <c r="G39" s="123">
        <v>3483876</v>
      </c>
      <c r="H39" s="125">
        <v>3933735</v>
      </c>
      <c r="I39" s="126"/>
    </row>
    <row r="40" spans="1:9" s="127" customFormat="1" ht="13.5" customHeight="1" x14ac:dyDescent="0.15">
      <c r="A40" s="121">
        <v>5</v>
      </c>
      <c r="B40" s="123">
        <v>38562</v>
      </c>
      <c r="C40" s="123">
        <v>334757</v>
      </c>
      <c r="D40" s="123">
        <v>373319</v>
      </c>
      <c r="E40" s="123">
        <v>2172484</v>
      </c>
      <c r="F40" s="123">
        <v>1103269</v>
      </c>
      <c r="G40" s="123">
        <v>3275753</v>
      </c>
      <c r="H40" s="125">
        <v>3649072</v>
      </c>
      <c r="I40" s="126"/>
    </row>
    <row r="41" spans="1:9" s="127" customFormat="1" ht="13.5" customHeight="1" x14ac:dyDescent="0.15">
      <c r="A41" s="121">
        <v>6</v>
      </c>
      <c r="B41" s="123">
        <v>21074</v>
      </c>
      <c r="C41" s="123">
        <v>335182</v>
      </c>
      <c r="D41" s="123">
        <v>356256</v>
      </c>
      <c r="E41" s="123">
        <v>2117805</v>
      </c>
      <c r="F41" s="123">
        <v>1106380</v>
      </c>
      <c r="G41" s="123">
        <v>3224185</v>
      </c>
      <c r="H41" s="125">
        <v>3580441</v>
      </c>
      <c r="I41" s="126"/>
    </row>
    <row r="42" spans="1:9" s="127" customFormat="1" ht="13.5" customHeight="1" x14ac:dyDescent="0.15">
      <c r="A42" s="121">
        <v>7</v>
      </c>
      <c r="B42" s="123">
        <v>43296</v>
      </c>
      <c r="C42" s="123">
        <v>349056</v>
      </c>
      <c r="D42" s="123">
        <v>392352</v>
      </c>
      <c r="E42" s="123">
        <v>1969628</v>
      </c>
      <c r="F42" s="123">
        <v>1077825</v>
      </c>
      <c r="G42" s="123">
        <v>3047453</v>
      </c>
      <c r="H42" s="125">
        <v>3439805</v>
      </c>
      <c r="I42" s="126"/>
    </row>
    <row r="43" spans="1:9" s="127" customFormat="1" ht="13.5" customHeight="1" x14ac:dyDescent="0.15">
      <c r="A43" s="121">
        <v>8</v>
      </c>
      <c r="B43" s="123">
        <v>66558</v>
      </c>
      <c r="C43" s="123">
        <v>377403</v>
      </c>
      <c r="D43" s="123">
        <v>443961</v>
      </c>
      <c r="E43" s="123">
        <v>2121670</v>
      </c>
      <c r="F43" s="123">
        <v>1225448</v>
      </c>
      <c r="G43" s="123">
        <v>3347118</v>
      </c>
      <c r="H43" s="125">
        <v>3791079</v>
      </c>
      <c r="I43" s="126"/>
    </row>
    <row r="44" spans="1:9" s="127" customFormat="1" ht="13.5" customHeight="1" x14ac:dyDescent="0.15">
      <c r="A44" s="121">
        <v>9</v>
      </c>
      <c r="B44" s="123">
        <v>76783</v>
      </c>
      <c r="C44" s="123">
        <v>454945</v>
      </c>
      <c r="D44" s="123">
        <v>531728</v>
      </c>
      <c r="E44" s="123">
        <v>2009053</v>
      </c>
      <c r="F44" s="123">
        <v>1199472</v>
      </c>
      <c r="G44" s="123">
        <v>3208525</v>
      </c>
      <c r="H44" s="125">
        <v>3740253</v>
      </c>
      <c r="I44" s="126"/>
    </row>
    <row r="45" spans="1:9" s="127" customFormat="1" ht="13.5" customHeight="1" x14ac:dyDescent="0.15">
      <c r="A45" s="121">
        <v>10</v>
      </c>
      <c r="B45" s="123">
        <v>78751</v>
      </c>
      <c r="C45" s="123">
        <v>561171</v>
      </c>
      <c r="D45" s="123">
        <v>639922</v>
      </c>
      <c r="E45" s="123">
        <v>1887118</v>
      </c>
      <c r="F45" s="123">
        <v>1170671</v>
      </c>
      <c r="G45" s="123">
        <v>3057789</v>
      </c>
      <c r="H45" s="125">
        <v>3697711</v>
      </c>
      <c r="I45" s="126"/>
    </row>
    <row r="46" spans="1:9" s="127" customFormat="1" ht="13.5" customHeight="1" x14ac:dyDescent="0.15">
      <c r="A46" s="121">
        <v>11</v>
      </c>
      <c r="B46" s="123">
        <v>84311</v>
      </c>
      <c r="C46" s="123">
        <v>447843</v>
      </c>
      <c r="D46" s="123">
        <v>532154</v>
      </c>
      <c r="E46" s="123">
        <v>2059140</v>
      </c>
      <c r="F46" s="123">
        <v>1131330</v>
      </c>
      <c r="G46" s="123">
        <v>3190470</v>
      </c>
      <c r="H46" s="125">
        <v>3722624</v>
      </c>
      <c r="I46" s="126"/>
    </row>
    <row r="47" spans="1:9" s="127" customFormat="1" ht="13.5" customHeight="1" x14ac:dyDescent="0.15">
      <c r="A47" s="121">
        <v>12</v>
      </c>
      <c r="B47" s="123">
        <v>68020</v>
      </c>
      <c r="C47" s="123">
        <v>757745</v>
      </c>
      <c r="D47" s="123">
        <v>825765</v>
      </c>
      <c r="E47" s="123">
        <v>1898123</v>
      </c>
      <c r="F47" s="123">
        <v>1145894</v>
      </c>
      <c r="G47" s="123">
        <v>3044017</v>
      </c>
      <c r="H47" s="125">
        <v>3869782</v>
      </c>
      <c r="I47" s="126"/>
    </row>
    <row r="48" spans="1:9" s="127" customFormat="1" ht="13.5" customHeight="1" x14ac:dyDescent="0.15">
      <c r="A48" s="121">
        <v>13</v>
      </c>
      <c r="B48" s="123">
        <v>83956</v>
      </c>
      <c r="C48" s="123">
        <v>585599</v>
      </c>
      <c r="D48" s="123">
        <v>669555</v>
      </c>
      <c r="E48" s="123">
        <v>1960209</v>
      </c>
      <c r="F48" s="123">
        <v>1121725</v>
      </c>
      <c r="G48" s="123">
        <v>3081934</v>
      </c>
      <c r="H48" s="125">
        <v>3751489</v>
      </c>
      <c r="I48" s="126"/>
    </row>
    <row r="49" spans="1:9" s="127" customFormat="1" ht="13.5" customHeight="1" x14ac:dyDescent="0.15">
      <c r="A49" s="121">
        <v>14</v>
      </c>
      <c r="B49" s="123">
        <v>92979</v>
      </c>
      <c r="C49" s="123">
        <v>457479</v>
      </c>
      <c r="D49" s="123">
        <v>550458</v>
      </c>
      <c r="E49" s="123">
        <v>1786011</v>
      </c>
      <c r="F49" s="123">
        <v>1043055</v>
      </c>
      <c r="G49" s="123">
        <v>2829066</v>
      </c>
      <c r="H49" s="125">
        <v>3379524</v>
      </c>
      <c r="I49" s="126"/>
    </row>
    <row r="50" spans="1:9" s="127" customFormat="1" ht="13.5" customHeight="1" x14ac:dyDescent="0.15">
      <c r="A50" s="121">
        <v>15</v>
      </c>
      <c r="B50" s="123">
        <v>90796</v>
      </c>
      <c r="C50" s="123">
        <v>883368</v>
      </c>
      <c r="D50" s="123">
        <v>974164</v>
      </c>
      <c r="E50" s="123">
        <v>2063377</v>
      </c>
      <c r="F50" s="123">
        <v>1057795</v>
      </c>
      <c r="G50" s="123">
        <v>3121172</v>
      </c>
      <c r="H50" s="125">
        <v>4095336</v>
      </c>
      <c r="I50" s="126"/>
    </row>
    <row r="51" spans="1:9" s="127" customFormat="1" ht="13.5" customHeight="1" x14ac:dyDescent="0.15">
      <c r="A51" s="121">
        <v>16</v>
      </c>
      <c r="B51" s="123">
        <v>95090</v>
      </c>
      <c r="C51" s="123">
        <v>876459</v>
      </c>
      <c r="D51" s="123">
        <v>971549</v>
      </c>
      <c r="E51" s="123">
        <v>1742932</v>
      </c>
      <c r="F51" s="123">
        <v>1018655</v>
      </c>
      <c r="G51" s="123">
        <v>2761587</v>
      </c>
      <c r="H51" s="125">
        <v>3733136</v>
      </c>
      <c r="I51" s="126"/>
    </row>
    <row r="52" spans="1:9" s="127" customFormat="1" ht="13.5" customHeight="1" x14ac:dyDescent="0.15">
      <c r="A52" s="121">
        <v>17</v>
      </c>
      <c r="B52" s="123">
        <v>99370</v>
      </c>
      <c r="C52" s="123">
        <v>807511</v>
      </c>
      <c r="D52" s="123">
        <v>906881</v>
      </c>
      <c r="E52" s="123">
        <v>2221645</v>
      </c>
      <c r="F52" s="123">
        <v>967815</v>
      </c>
      <c r="G52" s="123">
        <v>3189460</v>
      </c>
      <c r="H52" s="125">
        <v>4096341</v>
      </c>
      <c r="I52" s="126"/>
    </row>
    <row r="53" spans="1:9" s="127" customFormat="1" ht="13.5" customHeight="1" x14ac:dyDescent="0.15">
      <c r="A53" s="121">
        <v>18</v>
      </c>
      <c r="B53" s="123">
        <v>109358</v>
      </c>
      <c r="C53" s="123">
        <v>701124</v>
      </c>
      <c r="D53" s="123">
        <v>810482</v>
      </c>
      <c r="E53" s="123">
        <v>1729284</v>
      </c>
      <c r="F53" s="123">
        <v>972494</v>
      </c>
      <c r="G53" s="123">
        <v>2701778</v>
      </c>
      <c r="H53" s="125">
        <v>3512260</v>
      </c>
      <c r="I53" s="126"/>
    </row>
    <row r="54" spans="1:9" s="127" customFormat="1" ht="13.5" customHeight="1" x14ac:dyDescent="0.15">
      <c r="A54" s="121">
        <v>19</v>
      </c>
      <c r="B54" s="123">
        <v>121118</v>
      </c>
      <c r="C54" s="123">
        <v>631615</v>
      </c>
      <c r="D54" s="123">
        <v>752733</v>
      </c>
      <c r="E54" s="123">
        <v>1830318</v>
      </c>
      <c r="F54" s="123">
        <v>790926</v>
      </c>
      <c r="G54" s="123">
        <v>2621244</v>
      </c>
      <c r="H54" s="125">
        <v>3373977</v>
      </c>
      <c r="I54" s="126"/>
    </row>
    <row r="55" spans="1:9" s="127" customFormat="1" ht="13.5" customHeight="1" x14ac:dyDescent="0.15">
      <c r="A55" s="121">
        <v>20</v>
      </c>
      <c r="B55" s="123">
        <v>127657</v>
      </c>
      <c r="C55" s="123">
        <v>836116</v>
      </c>
      <c r="D55" s="123">
        <v>963773</v>
      </c>
      <c r="E55" s="123">
        <v>2079922</v>
      </c>
      <c r="F55" s="123">
        <v>795382</v>
      </c>
      <c r="G55" s="123">
        <v>2875304</v>
      </c>
      <c r="H55" s="125">
        <v>3839077</v>
      </c>
      <c r="I55" s="126"/>
    </row>
    <row r="56" spans="1:9" s="127" customFormat="1" ht="13.5" customHeight="1" x14ac:dyDescent="0.15">
      <c r="A56" s="121">
        <v>21</v>
      </c>
      <c r="B56" s="123">
        <v>120959</v>
      </c>
      <c r="C56" s="123">
        <v>614421</v>
      </c>
      <c r="D56" s="123">
        <v>735380</v>
      </c>
      <c r="E56" s="123">
        <v>1520751</v>
      </c>
      <c r="F56" s="123">
        <v>641789</v>
      </c>
      <c r="G56" s="123">
        <v>2162540</v>
      </c>
      <c r="H56" s="125">
        <v>2897920</v>
      </c>
      <c r="I56" s="126"/>
    </row>
    <row r="57" spans="1:9" s="127" customFormat="1" ht="13.5" customHeight="1" x14ac:dyDescent="0.15">
      <c r="A57" s="121">
        <v>22</v>
      </c>
      <c r="B57" s="123">
        <v>156848</v>
      </c>
      <c r="C57" s="123">
        <v>535780</v>
      </c>
      <c r="D57" s="123">
        <v>692628</v>
      </c>
      <c r="E57" s="123">
        <v>1779417</v>
      </c>
      <c r="F57" s="123">
        <v>680297</v>
      </c>
      <c r="G57" s="123">
        <v>2459714</v>
      </c>
      <c r="H57" s="125">
        <v>3152342</v>
      </c>
      <c r="I57" s="126"/>
    </row>
    <row r="58" spans="1:9" s="127" customFormat="1" ht="13.5" customHeight="1" x14ac:dyDescent="0.15">
      <c r="A58" s="121">
        <v>23</v>
      </c>
      <c r="B58" s="123">
        <v>193507</v>
      </c>
      <c r="C58" s="123">
        <v>549174</v>
      </c>
      <c r="D58" s="123">
        <v>742681</v>
      </c>
      <c r="E58" s="123">
        <v>2186298</v>
      </c>
      <c r="F58" s="123">
        <v>844207</v>
      </c>
      <c r="G58" s="123">
        <v>3030505</v>
      </c>
      <c r="H58" s="125">
        <v>3773186</v>
      </c>
      <c r="I58" s="126"/>
    </row>
    <row r="59" spans="1:9" s="127" customFormat="1" ht="13.5" customHeight="1" x14ac:dyDescent="0.15">
      <c r="A59" s="121">
        <v>24</v>
      </c>
      <c r="B59" s="123">
        <v>197509</v>
      </c>
      <c r="C59" s="123">
        <v>525867</v>
      </c>
      <c r="D59" s="123">
        <v>723376</v>
      </c>
      <c r="E59" s="123">
        <v>2131676</v>
      </c>
      <c r="F59" s="123">
        <v>685243</v>
      </c>
      <c r="G59" s="123">
        <v>2816919</v>
      </c>
      <c r="H59" s="125">
        <v>3540295</v>
      </c>
      <c r="I59" s="126"/>
    </row>
    <row r="60" spans="1:9" s="127" customFormat="1" ht="13.5" customHeight="1" x14ac:dyDescent="0.15">
      <c r="A60" s="121">
        <v>25</v>
      </c>
      <c r="B60" s="123">
        <v>194606</v>
      </c>
      <c r="C60" s="123">
        <v>788240</v>
      </c>
      <c r="D60" s="123">
        <v>982846</v>
      </c>
      <c r="E60" s="123">
        <v>2104971</v>
      </c>
      <c r="F60" s="123">
        <v>707844</v>
      </c>
      <c r="G60" s="123">
        <v>2812815</v>
      </c>
      <c r="H60" s="125">
        <v>3795661</v>
      </c>
      <c r="I60" s="126"/>
    </row>
    <row r="61" spans="1:9" s="127" customFormat="1" ht="13.5" customHeight="1" x14ac:dyDescent="0.15">
      <c r="A61" s="121">
        <v>26</v>
      </c>
      <c r="B61" s="123">
        <v>229949</v>
      </c>
      <c r="C61" s="123">
        <v>608646</v>
      </c>
      <c r="D61" s="123">
        <v>838595</v>
      </c>
      <c r="E61" s="123">
        <v>1869876</v>
      </c>
      <c r="F61" s="123">
        <v>673645</v>
      </c>
      <c r="G61" s="123">
        <v>2543521</v>
      </c>
      <c r="H61" s="125">
        <v>3382116</v>
      </c>
      <c r="I61" s="126"/>
    </row>
    <row r="62" spans="1:9" s="127" customFormat="1" ht="13.5" customHeight="1" x14ac:dyDescent="0.15">
      <c r="A62" s="121">
        <v>27</v>
      </c>
      <c r="B62" s="123">
        <v>316573</v>
      </c>
      <c r="C62" s="123">
        <v>621518</v>
      </c>
      <c r="D62" s="123">
        <v>938091</v>
      </c>
      <c r="E62" s="123">
        <v>1978992</v>
      </c>
      <c r="F62" s="123">
        <v>634726</v>
      </c>
      <c r="G62" s="123">
        <v>2613718</v>
      </c>
      <c r="H62" s="125">
        <v>3551809</v>
      </c>
      <c r="I62" s="126"/>
    </row>
    <row r="63" spans="1:9" s="127" customFormat="1" ht="13.5" customHeight="1" x14ac:dyDescent="0.15">
      <c r="A63" s="121">
        <v>28</v>
      </c>
      <c r="B63" s="123">
        <v>359119</v>
      </c>
      <c r="C63" s="123">
        <v>497568</v>
      </c>
      <c r="D63" s="123">
        <v>856687</v>
      </c>
      <c r="E63" s="123">
        <v>2025095</v>
      </c>
      <c r="F63" s="123">
        <v>609517</v>
      </c>
      <c r="G63" s="123">
        <v>2634612</v>
      </c>
      <c r="H63" s="125">
        <v>3491299</v>
      </c>
      <c r="I63" s="126"/>
    </row>
    <row r="64" spans="1:9" s="127" customFormat="1" ht="13.5" customHeight="1" x14ac:dyDescent="0.15">
      <c r="A64" s="121">
        <v>29</v>
      </c>
      <c r="B64" s="123">
        <v>415873</v>
      </c>
      <c r="C64" s="123">
        <v>399050</v>
      </c>
      <c r="D64" s="123">
        <v>814923</v>
      </c>
      <c r="E64" s="123">
        <v>1993312</v>
      </c>
      <c r="F64" s="123">
        <v>748475</v>
      </c>
      <c r="G64" s="123">
        <v>2741787</v>
      </c>
      <c r="H64" s="125">
        <v>3556710</v>
      </c>
      <c r="I64" s="126"/>
    </row>
    <row r="65" spans="1:9" s="127" customFormat="1" ht="13.5" customHeight="1" x14ac:dyDescent="0.15">
      <c r="A65" s="121">
        <v>30</v>
      </c>
      <c r="B65" s="123">
        <v>309516</v>
      </c>
      <c r="C65" s="123">
        <v>280657</v>
      </c>
      <c r="D65" s="123">
        <v>590173</v>
      </c>
      <c r="E65" s="123">
        <v>2038772</v>
      </c>
      <c r="F65" s="123">
        <v>653955</v>
      </c>
      <c r="G65" s="123">
        <v>2692727</v>
      </c>
      <c r="H65" s="125">
        <v>3282900</v>
      </c>
      <c r="I65" s="126"/>
    </row>
    <row r="66" spans="1:9" s="127" customFormat="1" ht="13.5" customHeight="1" x14ac:dyDescent="0.15">
      <c r="A66" s="121" t="s">
        <v>532</v>
      </c>
      <c r="B66" s="123">
        <v>297271</v>
      </c>
      <c r="C66" s="123">
        <v>338897</v>
      </c>
      <c r="D66" s="123">
        <v>636168</v>
      </c>
      <c r="E66" s="123">
        <v>2062021</v>
      </c>
      <c r="F66" s="123">
        <v>624718</v>
      </c>
      <c r="G66" s="123">
        <v>2686739</v>
      </c>
      <c r="H66" s="125">
        <v>3322907</v>
      </c>
      <c r="I66" s="126"/>
    </row>
    <row r="67" spans="1:9" s="127" customFormat="1" ht="13.5" customHeight="1" x14ac:dyDescent="0.15">
      <c r="A67" s="134">
        <v>2</v>
      </c>
      <c r="B67" s="135">
        <v>246936</v>
      </c>
      <c r="C67" s="135">
        <v>243243</v>
      </c>
      <c r="D67" s="135">
        <v>490179</v>
      </c>
      <c r="E67" s="135">
        <v>1673764</v>
      </c>
      <c r="F67" s="135">
        <v>627942</v>
      </c>
      <c r="G67" s="135">
        <v>2301706</v>
      </c>
      <c r="H67" s="136">
        <v>2791885</v>
      </c>
      <c r="I67" s="126"/>
    </row>
    <row r="68" spans="1:9" s="131" customFormat="1" ht="13.5" customHeight="1" x14ac:dyDescent="0.15">
      <c r="A68" s="134">
        <v>3</v>
      </c>
      <c r="B68" s="135">
        <v>241168</v>
      </c>
      <c r="C68" s="135">
        <v>347376</v>
      </c>
      <c r="D68" s="135">
        <v>588544</v>
      </c>
      <c r="E68" s="135">
        <v>2021391</v>
      </c>
      <c r="F68" s="135">
        <v>622898.19999999995</v>
      </c>
      <c r="G68" s="135">
        <v>2644289.2000000002</v>
      </c>
      <c r="H68" s="136">
        <v>3232833.2</v>
      </c>
    </row>
    <row r="69" spans="1:9" s="131" customFormat="1" ht="13.5" customHeight="1" thickBot="1" x14ac:dyDescent="0.2">
      <c r="A69" s="128">
        <v>4</v>
      </c>
      <c r="B69" s="129">
        <v>176843</v>
      </c>
      <c r="C69" s="129">
        <v>334368</v>
      </c>
      <c r="D69" s="129">
        <v>511211</v>
      </c>
      <c r="E69" s="129">
        <v>1919877</v>
      </c>
      <c r="F69" s="129">
        <v>659270</v>
      </c>
      <c r="G69" s="129">
        <v>2579147</v>
      </c>
      <c r="H69" s="130">
        <v>3090358</v>
      </c>
    </row>
    <row r="70" spans="1:9" ht="13.5" customHeight="1" x14ac:dyDescent="0.15"/>
    <row r="71" spans="1:9" x14ac:dyDescent="0.15">
      <c r="B71" s="133" t="s">
        <v>533</v>
      </c>
    </row>
  </sheetData>
  <mergeCells count="5">
    <mergeCell ref="G1:H1"/>
    <mergeCell ref="A2:A3"/>
    <mergeCell ref="B2:D2"/>
    <mergeCell ref="E2:G2"/>
    <mergeCell ref="H2:H3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0"/>
  <sheetViews>
    <sheetView view="pageBreakPreview" zoomScale="80" zoomScaleNormal="80" zoomScaleSheetLayoutView="80" workbookViewId="0">
      <pane xSplit="2" ySplit="5" topLeftCell="C30" activePane="bottomRight" state="frozen"/>
      <selection pane="topRight" activeCell="C1" sqref="C1"/>
      <selection pane="bottomLeft" activeCell="A16" sqref="A16"/>
      <selection pane="bottomRight" activeCell="H33" sqref="H33"/>
    </sheetView>
  </sheetViews>
  <sheetFormatPr defaultRowHeight="13.5" x14ac:dyDescent="0.15"/>
  <cols>
    <col min="1" max="1" width="3.875" style="7" customWidth="1"/>
    <col min="2" max="2" width="9" style="7"/>
    <col min="3" max="11" width="10.125" style="7" customWidth="1"/>
    <col min="12" max="16384" width="9" style="7"/>
  </cols>
  <sheetData>
    <row r="1" spans="1:11" ht="15" customHeight="1" x14ac:dyDescent="0.15">
      <c r="K1" s="4"/>
    </row>
    <row r="2" spans="1:11" ht="15" customHeight="1" x14ac:dyDescent="0.15">
      <c r="A2" s="161" t="s">
        <v>140</v>
      </c>
    </row>
    <row r="3" spans="1:11" s="23" customFormat="1" ht="15" customHeight="1" thickBot="1" x14ac:dyDescent="0.2">
      <c r="A3" s="22"/>
      <c r="K3" s="25" t="s">
        <v>232</v>
      </c>
    </row>
    <row r="4" spans="1:11" s="23" customFormat="1" ht="46.5" customHeight="1" x14ac:dyDescent="0.15">
      <c r="A4" s="592" t="s">
        <v>283</v>
      </c>
      <c r="B4" s="593"/>
      <c r="C4" s="598" t="s">
        <v>285</v>
      </c>
      <c r="D4" s="590"/>
      <c r="E4" s="590"/>
      <c r="F4" s="590" t="s">
        <v>284</v>
      </c>
      <c r="G4" s="590"/>
      <c r="H4" s="590"/>
      <c r="I4" s="590" t="s">
        <v>112</v>
      </c>
      <c r="J4" s="590"/>
      <c r="K4" s="591"/>
    </row>
    <row r="5" spans="1:11" s="24" customFormat="1" ht="46.5" customHeight="1" x14ac:dyDescent="0.15">
      <c r="A5" s="594"/>
      <c r="B5" s="595"/>
      <c r="C5" s="175" t="s">
        <v>286</v>
      </c>
      <c r="D5" s="179" t="s">
        <v>287</v>
      </c>
      <c r="E5" s="175" t="s">
        <v>6</v>
      </c>
      <c r="F5" s="175" t="s">
        <v>288</v>
      </c>
      <c r="G5" s="175" t="s">
        <v>289</v>
      </c>
      <c r="H5" s="175" t="s">
        <v>6</v>
      </c>
      <c r="I5" s="175" t="s">
        <v>290</v>
      </c>
      <c r="J5" s="175" t="s">
        <v>291</v>
      </c>
      <c r="K5" s="90" t="s">
        <v>6</v>
      </c>
    </row>
    <row r="6" spans="1:11" s="23" customFormat="1" ht="46.5" customHeight="1" x14ac:dyDescent="0.15">
      <c r="A6" s="596" t="s">
        <v>98</v>
      </c>
      <c r="B6" s="597"/>
      <c r="C6" s="180">
        <v>14145</v>
      </c>
      <c r="D6" s="180">
        <v>17503</v>
      </c>
      <c r="E6" s="180">
        <f>C6+D6</f>
        <v>31648</v>
      </c>
      <c r="F6" s="180">
        <v>140526</v>
      </c>
      <c r="G6" s="180">
        <v>52103</v>
      </c>
      <c r="H6" s="180">
        <f>F6+G6</f>
        <v>192629</v>
      </c>
      <c r="I6" s="180">
        <f>C6+F6</f>
        <v>154671</v>
      </c>
      <c r="J6" s="180">
        <f>D6+G6</f>
        <v>69606</v>
      </c>
      <c r="K6" s="181">
        <f>I6+J6</f>
        <v>224277</v>
      </c>
    </row>
    <row r="7" spans="1:11" s="23" customFormat="1" ht="46.5" customHeight="1" x14ac:dyDescent="0.15">
      <c r="A7" s="596" t="s">
        <v>99</v>
      </c>
      <c r="B7" s="597"/>
      <c r="C7" s="180">
        <v>14259</v>
      </c>
      <c r="D7" s="180">
        <v>18123</v>
      </c>
      <c r="E7" s="180">
        <f t="shared" ref="E7:E15" si="0">C7+D7</f>
        <v>32382</v>
      </c>
      <c r="F7" s="180">
        <v>290698</v>
      </c>
      <c r="G7" s="180">
        <v>64368</v>
      </c>
      <c r="H7" s="180">
        <f t="shared" ref="H7:H16" si="1">F7+G7</f>
        <v>355066</v>
      </c>
      <c r="I7" s="180">
        <f t="shared" ref="I7:I17" si="2">C7+F7</f>
        <v>304957</v>
      </c>
      <c r="J7" s="180">
        <f t="shared" ref="J7:J17" si="3">D7+G7</f>
        <v>82491</v>
      </c>
      <c r="K7" s="181">
        <f t="shared" ref="K7:K17" si="4">I7+J7</f>
        <v>387448</v>
      </c>
    </row>
    <row r="8" spans="1:11" s="23" customFormat="1" ht="46.5" customHeight="1" x14ac:dyDescent="0.15">
      <c r="A8" s="596" t="s">
        <v>100</v>
      </c>
      <c r="B8" s="597"/>
      <c r="C8" s="180">
        <v>15405</v>
      </c>
      <c r="D8" s="180">
        <v>42822</v>
      </c>
      <c r="E8" s="180">
        <f t="shared" si="0"/>
        <v>58227</v>
      </c>
      <c r="F8" s="180">
        <v>172213</v>
      </c>
      <c r="G8" s="180">
        <v>44755.3</v>
      </c>
      <c r="H8" s="180">
        <f t="shared" si="1"/>
        <v>216968.3</v>
      </c>
      <c r="I8" s="180">
        <f t="shared" si="2"/>
        <v>187618</v>
      </c>
      <c r="J8" s="180">
        <f t="shared" si="3"/>
        <v>87577.3</v>
      </c>
      <c r="K8" s="181">
        <f t="shared" si="4"/>
        <v>275195.3</v>
      </c>
    </row>
    <row r="9" spans="1:11" s="23" customFormat="1" ht="46.5" customHeight="1" x14ac:dyDescent="0.15">
      <c r="A9" s="596" t="s">
        <v>101</v>
      </c>
      <c r="B9" s="597"/>
      <c r="C9" s="180">
        <v>14267</v>
      </c>
      <c r="D9" s="180">
        <v>24231</v>
      </c>
      <c r="E9" s="180">
        <f t="shared" si="0"/>
        <v>38498</v>
      </c>
      <c r="F9" s="180">
        <v>197682</v>
      </c>
      <c r="G9" s="180">
        <v>65019</v>
      </c>
      <c r="H9" s="180">
        <f t="shared" si="1"/>
        <v>262701</v>
      </c>
      <c r="I9" s="180">
        <f>C9+F9</f>
        <v>211949</v>
      </c>
      <c r="J9" s="180">
        <f t="shared" si="3"/>
        <v>89250</v>
      </c>
      <c r="K9" s="181">
        <f t="shared" si="4"/>
        <v>301199</v>
      </c>
    </row>
    <row r="10" spans="1:11" s="23" customFormat="1" ht="46.5" customHeight="1" x14ac:dyDescent="0.15">
      <c r="A10" s="596" t="s">
        <v>102</v>
      </c>
      <c r="B10" s="597"/>
      <c r="C10" s="180">
        <v>13108</v>
      </c>
      <c r="D10" s="180">
        <v>23657</v>
      </c>
      <c r="E10" s="180">
        <f t="shared" si="0"/>
        <v>36765</v>
      </c>
      <c r="F10" s="180">
        <v>106763</v>
      </c>
      <c r="G10" s="180">
        <v>45541</v>
      </c>
      <c r="H10" s="180">
        <f t="shared" si="1"/>
        <v>152304</v>
      </c>
      <c r="I10" s="180">
        <f t="shared" si="2"/>
        <v>119871</v>
      </c>
      <c r="J10" s="180">
        <f t="shared" si="3"/>
        <v>69198</v>
      </c>
      <c r="K10" s="181">
        <f>I10+J10</f>
        <v>189069</v>
      </c>
    </row>
    <row r="11" spans="1:11" s="23" customFormat="1" ht="46.5" customHeight="1" x14ac:dyDescent="0.15">
      <c r="A11" s="596" t="s">
        <v>103</v>
      </c>
      <c r="B11" s="597"/>
      <c r="C11" s="180">
        <v>15249</v>
      </c>
      <c r="D11" s="180">
        <v>35264</v>
      </c>
      <c r="E11" s="180">
        <f t="shared" si="0"/>
        <v>50513</v>
      </c>
      <c r="F11" s="180">
        <v>83537</v>
      </c>
      <c r="G11" s="180">
        <v>37965</v>
      </c>
      <c r="H11" s="180">
        <f t="shared" si="1"/>
        <v>121502</v>
      </c>
      <c r="I11" s="180">
        <f t="shared" si="2"/>
        <v>98786</v>
      </c>
      <c r="J11" s="180">
        <f t="shared" si="3"/>
        <v>73229</v>
      </c>
      <c r="K11" s="181">
        <f t="shared" si="4"/>
        <v>172015</v>
      </c>
    </row>
    <row r="12" spans="1:11" s="23" customFormat="1" ht="46.5" customHeight="1" x14ac:dyDescent="0.15">
      <c r="A12" s="596" t="s">
        <v>104</v>
      </c>
      <c r="B12" s="597"/>
      <c r="C12" s="180">
        <v>16913</v>
      </c>
      <c r="D12" s="180">
        <v>38570</v>
      </c>
      <c r="E12" s="180">
        <f t="shared" si="0"/>
        <v>55483</v>
      </c>
      <c r="F12" s="180">
        <v>172807</v>
      </c>
      <c r="G12" s="180">
        <v>56166</v>
      </c>
      <c r="H12" s="180">
        <f t="shared" si="1"/>
        <v>228973</v>
      </c>
      <c r="I12" s="180">
        <f t="shared" si="2"/>
        <v>189720</v>
      </c>
      <c r="J12" s="180">
        <f t="shared" si="3"/>
        <v>94736</v>
      </c>
      <c r="K12" s="181">
        <f t="shared" si="4"/>
        <v>284456</v>
      </c>
    </row>
    <row r="13" spans="1:11" s="23" customFormat="1" ht="46.5" customHeight="1" x14ac:dyDescent="0.15">
      <c r="A13" s="596" t="s">
        <v>105</v>
      </c>
      <c r="B13" s="597"/>
      <c r="C13" s="180">
        <v>17193</v>
      </c>
      <c r="D13" s="180">
        <v>29552</v>
      </c>
      <c r="E13" s="180">
        <f t="shared" si="0"/>
        <v>46745</v>
      </c>
      <c r="F13" s="180">
        <v>202165</v>
      </c>
      <c r="G13" s="180">
        <v>56112</v>
      </c>
      <c r="H13" s="180">
        <f t="shared" si="1"/>
        <v>258277</v>
      </c>
      <c r="I13" s="180">
        <f t="shared" si="2"/>
        <v>219358</v>
      </c>
      <c r="J13" s="180">
        <f t="shared" si="3"/>
        <v>85664</v>
      </c>
      <c r="K13" s="181">
        <f t="shared" si="4"/>
        <v>305022</v>
      </c>
    </row>
    <row r="14" spans="1:11" s="23" customFormat="1" ht="46.5" customHeight="1" x14ac:dyDescent="0.15">
      <c r="A14" s="596" t="s">
        <v>106</v>
      </c>
      <c r="B14" s="597"/>
      <c r="C14" s="180">
        <v>10088</v>
      </c>
      <c r="D14" s="180">
        <v>33355</v>
      </c>
      <c r="E14" s="180">
        <f t="shared" si="0"/>
        <v>43443</v>
      </c>
      <c r="F14" s="180">
        <v>175117</v>
      </c>
      <c r="G14" s="180">
        <v>45156</v>
      </c>
      <c r="H14" s="180">
        <f t="shared" si="1"/>
        <v>220273</v>
      </c>
      <c r="I14" s="180">
        <f t="shared" si="2"/>
        <v>185205</v>
      </c>
      <c r="J14" s="180">
        <f t="shared" si="3"/>
        <v>78511</v>
      </c>
      <c r="K14" s="181">
        <f t="shared" si="4"/>
        <v>263716</v>
      </c>
    </row>
    <row r="15" spans="1:11" s="23" customFormat="1" ht="46.5" customHeight="1" x14ac:dyDescent="0.15">
      <c r="A15" s="596" t="s">
        <v>298</v>
      </c>
      <c r="B15" s="597"/>
      <c r="C15" s="180">
        <v>19470</v>
      </c>
      <c r="D15" s="180">
        <v>29747</v>
      </c>
      <c r="E15" s="180">
        <f t="shared" si="0"/>
        <v>49217</v>
      </c>
      <c r="F15" s="180">
        <v>7763</v>
      </c>
      <c r="G15" s="180">
        <v>77507</v>
      </c>
      <c r="H15" s="180">
        <f t="shared" si="1"/>
        <v>85270</v>
      </c>
      <c r="I15" s="180">
        <f t="shared" si="2"/>
        <v>27233</v>
      </c>
      <c r="J15" s="180">
        <f t="shared" si="3"/>
        <v>107254</v>
      </c>
      <c r="K15" s="181">
        <f t="shared" si="4"/>
        <v>134487</v>
      </c>
    </row>
    <row r="16" spans="1:11" s="23" customFormat="1" ht="46.5" customHeight="1" x14ac:dyDescent="0.15">
      <c r="A16" s="596" t="s">
        <v>295</v>
      </c>
      <c r="B16" s="597"/>
      <c r="C16" s="180">
        <v>12130</v>
      </c>
      <c r="D16" s="180">
        <v>24359</v>
      </c>
      <c r="E16" s="180">
        <f>C16+D16</f>
        <v>36489</v>
      </c>
      <c r="F16" s="180">
        <v>194092</v>
      </c>
      <c r="G16" s="180">
        <v>61214</v>
      </c>
      <c r="H16" s="180">
        <f t="shared" si="1"/>
        <v>255306</v>
      </c>
      <c r="I16" s="180">
        <f t="shared" si="2"/>
        <v>206222</v>
      </c>
      <c r="J16" s="180">
        <f t="shared" si="3"/>
        <v>85573</v>
      </c>
      <c r="K16" s="181">
        <f>I16+J16</f>
        <v>291795</v>
      </c>
    </row>
    <row r="17" spans="1:11" s="23" customFormat="1" ht="46.5" customHeight="1" x14ac:dyDescent="0.15">
      <c r="A17" s="596" t="s">
        <v>296</v>
      </c>
      <c r="B17" s="597"/>
      <c r="C17" s="180">
        <v>14616</v>
      </c>
      <c r="D17" s="180">
        <v>17185</v>
      </c>
      <c r="E17" s="180">
        <f>C17+D17</f>
        <v>31801</v>
      </c>
      <c r="F17" s="180">
        <v>176514</v>
      </c>
      <c r="G17" s="180">
        <v>53364</v>
      </c>
      <c r="H17" s="180">
        <f>F17+G17</f>
        <v>229878</v>
      </c>
      <c r="I17" s="180">
        <f t="shared" si="2"/>
        <v>191130</v>
      </c>
      <c r="J17" s="180">
        <f t="shared" si="3"/>
        <v>70549</v>
      </c>
      <c r="K17" s="181">
        <f t="shared" si="4"/>
        <v>261679</v>
      </c>
    </row>
    <row r="18" spans="1:11" s="23" customFormat="1" ht="46.5" customHeight="1" x14ac:dyDescent="0.15">
      <c r="A18" s="599" t="s">
        <v>112</v>
      </c>
      <c r="B18" s="48" t="s">
        <v>282</v>
      </c>
      <c r="C18" s="49">
        <v>10945</v>
      </c>
      <c r="D18" s="49">
        <v>15842</v>
      </c>
      <c r="E18" s="49">
        <f>C18+D18</f>
        <v>26787</v>
      </c>
      <c r="F18" s="49">
        <v>18806</v>
      </c>
      <c r="G18" s="49">
        <v>506167.3</v>
      </c>
      <c r="H18" s="49">
        <f>F18+G18</f>
        <v>524973.30000000005</v>
      </c>
      <c r="I18" s="49">
        <f>C18+F18</f>
        <v>29751</v>
      </c>
      <c r="J18" s="49">
        <f>D18+G18</f>
        <v>522009.3</v>
      </c>
      <c r="K18" s="178">
        <f>I18+J18</f>
        <v>551760.30000000005</v>
      </c>
    </row>
    <row r="19" spans="1:11" s="23" customFormat="1" ht="46.5" customHeight="1" x14ac:dyDescent="0.15">
      <c r="A19" s="600"/>
      <c r="B19" s="177" t="s">
        <v>281</v>
      </c>
      <c r="C19" s="174">
        <v>165898</v>
      </c>
      <c r="D19" s="174">
        <v>318526</v>
      </c>
      <c r="E19" s="174">
        <f>C19+D19</f>
        <v>484424</v>
      </c>
      <c r="F19" s="174">
        <v>1901071</v>
      </c>
      <c r="G19" s="174">
        <v>153103</v>
      </c>
      <c r="H19" s="174">
        <f>F19+G19</f>
        <v>2054174</v>
      </c>
      <c r="I19" s="174">
        <f>C19+F19</f>
        <v>2066969</v>
      </c>
      <c r="J19" s="174">
        <f>D19+G19</f>
        <v>471629</v>
      </c>
      <c r="K19" s="91">
        <f>I19+J19</f>
        <v>2538598</v>
      </c>
    </row>
    <row r="20" spans="1:11" s="23" customFormat="1" ht="46.5" customHeight="1" thickBot="1" x14ac:dyDescent="0.2">
      <c r="A20" s="601"/>
      <c r="B20" s="92" t="s">
        <v>6</v>
      </c>
      <c r="C20" s="93">
        <f>SUM(C18:C19)</f>
        <v>176843</v>
      </c>
      <c r="D20" s="93">
        <f t="shared" ref="D20:J20" si="5">SUM(D18:D19)</f>
        <v>334368</v>
      </c>
      <c r="E20" s="93">
        <f>SUM(E18:E19)</f>
        <v>511211</v>
      </c>
      <c r="F20" s="93">
        <f t="shared" si="5"/>
        <v>1919877</v>
      </c>
      <c r="G20" s="93">
        <f t="shared" si="5"/>
        <v>659270.30000000005</v>
      </c>
      <c r="H20" s="93">
        <f t="shared" si="5"/>
        <v>2579147.2999999998</v>
      </c>
      <c r="I20" s="93">
        <f t="shared" si="5"/>
        <v>2096720</v>
      </c>
      <c r="J20" s="93">
        <f t="shared" si="5"/>
        <v>993638.3</v>
      </c>
      <c r="K20" s="94">
        <f>SUM(K18:K19)</f>
        <v>3090358.3</v>
      </c>
    </row>
  </sheetData>
  <mergeCells count="17">
    <mergeCell ref="A10:B10"/>
    <mergeCell ref="A11:B11"/>
    <mergeCell ref="A12:B12"/>
    <mergeCell ref="A13:B13"/>
    <mergeCell ref="A18:A20"/>
    <mergeCell ref="A14:B14"/>
    <mergeCell ref="A15:B15"/>
    <mergeCell ref="A16:B16"/>
    <mergeCell ref="A17:B17"/>
    <mergeCell ref="I4:K4"/>
    <mergeCell ref="A4:B5"/>
    <mergeCell ref="F4:H4"/>
    <mergeCell ref="A8:B8"/>
    <mergeCell ref="A9:B9"/>
    <mergeCell ref="A6:B6"/>
    <mergeCell ref="A7:B7"/>
    <mergeCell ref="C4:E4"/>
  </mergeCells>
  <phoneticPr fontId="2"/>
  <printOptions horizontalCentered="1"/>
  <pageMargins left="0.78740157480314965" right="0.19685039370078741" top="0.59055118110236227" bottom="0.39370078740157483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37"/>
  <sheetViews>
    <sheetView showZeros="0" view="pageBreakPreview" topLeftCell="A70" zoomScale="80" zoomScaleNormal="70" zoomScaleSheetLayoutView="80" workbookViewId="0">
      <selection activeCell="J119" sqref="J119"/>
    </sheetView>
  </sheetViews>
  <sheetFormatPr defaultRowHeight="13.5" x14ac:dyDescent="0.15"/>
  <cols>
    <col min="1" max="1" width="16.375" style="2" customWidth="1"/>
    <col min="2" max="2" width="5.5" style="2" bestFit="1" customWidth="1"/>
    <col min="3" max="3" width="37.5" style="2" customWidth="1"/>
    <col min="4" max="6" width="12.5" style="3" customWidth="1"/>
    <col min="7" max="7" width="3" style="2" customWidth="1"/>
    <col min="8" max="8" width="16.375" style="2" customWidth="1"/>
    <col min="9" max="9" width="5.5" style="2" customWidth="1"/>
    <col min="10" max="10" width="37.5" style="2" customWidth="1"/>
    <col min="11" max="13" width="12.5" style="3" customWidth="1"/>
    <col min="14" max="14" width="2.625" style="2" customWidth="1"/>
    <col min="15" max="16384" width="9" style="2"/>
  </cols>
  <sheetData>
    <row r="1" spans="1:14" ht="18.75" customHeight="1" x14ac:dyDescent="0.15">
      <c r="F1" s="4"/>
      <c r="M1" s="4"/>
    </row>
    <row r="2" spans="1:14" ht="18.75" customHeight="1" x14ac:dyDescent="0.15">
      <c r="A2" s="162" t="s">
        <v>111</v>
      </c>
      <c r="F2" s="2"/>
    </row>
    <row r="3" spans="1:14" s="26" customFormat="1" ht="18.75" customHeight="1" thickBot="1" x14ac:dyDescent="0.2">
      <c r="C3" s="27"/>
      <c r="D3" s="617" t="s">
        <v>133</v>
      </c>
      <c r="E3" s="617"/>
      <c r="F3" s="617"/>
      <c r="G3" s="28"/>
      <c r="J3" s="27"/>
      <c r="K3" s="617" t="s">
        <v>133</v>
      </c>
      <c r="L3" s="617"/>
      <c r="M3" s="617"/>
      <c r="N3" s="28"/>
    </row>
    <row r="4" spans="1:14" s="29" customFormat="1" ht="18.75" customHeight="1" x14ac:dyDescent="0.15">
      <c r="A4" s="182"/>
      <c r="B4" s="183"/>
      <c r="C4" s="184" t="s">
        <v>109</v>
      </c>
      <c r="D4" s="618" t="s">
        <v>113</v>
      </c>
      <c r="E4" s="618"/>
      <c r="F4" s="619"/>
      <c r="G4" s="28"/>
      <c r="H4" s="182"/>
      <c r="I4" s="183"/>
      <c r="J4" s="184" t="s">
        <v>109</v>
      </c>
      <c r="K4" s="618" t="s">
        <v>113</v>
      </c>
      <c r="L4" s="618"/>
      <c r="M4" s="619"/>
      <c r="N4" s="28"/>
    </row>
    <row r="5" spans="1:14" s="29" customFormat="1" ht="18.75" customHeight="1" x14ac:dyDescent="0.15">
      <c r="A5" s="185" t="s">
        <v>108</v>
      </c>
      <c r="B5" s="186"/>
      <c r="C5" s="187"/>
      <c r="D5" s="188" t="s">
        <v>131</v>
      </c>
      <c r="E5" s="188" t="s">
        <v>324</v>
      </c>
      <c r="F5" s="189" t="s">
        <v>6</v>
      </c>
      <c r="G5" s="28"/>
      <c r="H5" s="185" t="s">
        <v>108</v>
      </c>
      <c r="I5" s="186"/>
      <c r="J5" s="187"/>
      <c r="K5" s="188" t="s">
        <v>131</v>
      </c>
      <c r="L5" s="188" t="s">
        <v>324</v>
      </c>
      <c r="M5" s="189" t="s">
        <v>6</v>
      </c>
    </row>
    <row r="6" spans="1:14" s="29" customFormat="1" ht="18.75" customHeight="1" x14ac:dyDescent="0.15">
      <c r="A6" s="602" t="s">
        <v>17</v>
      </c>
      <c r="B6" s="190">
        <v>11</v>
      </c>
      <c r="C6" s="191" t="s">
        <v>16</v>
      </c>
      <c r="D6" s="192"/>
      <c r="E6" s="192"/>
      <c r="F6" s="193">
        <f t="shared" ref="F6:F51" si="0">D6+E6</f>
        <v>0</v>
      </c>
      <c r="G6" s="26"/>
      <c r="H6" s="602" t="s">
        <v>60</v>
      </c>
      <c r="I6" s="190">
        <v>271</v>
      </c>
      <c r="J6" s="195" t="s">
        <v>59</v>
      </c>
      <c r="K6" s="196"/>
      <c r="L6" s="196"/>
      <c r="M6" s="197">
        <f t="shared" ref="M6:M50" si="1">K6+L6</f>
        <v>0</v>
      </c>
    </row>
    <row r="7" spans="1:14" s="29" customFormat="1" ht="18.75" customHeight="1" x14ac:dyDescent="0.15">
      <c r="A7" s="603"/>
      <c r="B7" s="194">
        <v>21</v>
      </c>
      <c r="C7" s="195" t="s">
        <v>18</v>
      </c>
      <c r="D7" s="196">
        <v>506</v>
      </c>
      <c r="E7" s="196">
        <v>6</v>
      </c>
      <c r="F7" s="197">
        <f>D7+E7</f>
        <v>512</v>
      </c>
      <c r="G7" s="26"/>
      <c r="H7" s="603"/>
      <c r="I7" s="194">
        <v>281</v>
      </c>
      <c r="J7" s="195" t="s">
        <v>12</v>
      </c>
      <c r="K7" s="196"/>
      <c r="L7" s="196">
        <v>1</v>
      </c>
      <c r="M7" s="197">
        <f t="shared" si="1"/>
        <v>1</v>
      </c>
    </row>
    <row r="8" spans="1:14" s="29" customFormat="1" ht="18.75" customHeight="1" x14ac:dyDescent="0.15">
      <c r="A8" s="603"/>
      <c r="B8" s="194">
        <v>22</v>
      </c>
      <c r="C8" s="195" t="s">
        <v>19</v>
      </c>
      <c r="D8" s="196"/>
      <c r="E8" s="196"/>
      <c r="F8" s="197">
        <f t="shared" si="0"/>
        <v>0</v>
      </c>
      <c r="G8" s="26"/>
      <c r="H8" s="603"/>
      <c r="I8" s="194">
        <v>291</v>
      </c>
      <c r="J8" s="195" t="s">
        <v>61</v>
      </c>
      <c r="K8" s="196"/>
      <c r="L8" s="196"/>
      <c r="M8" s="197">
        <f t="shared" si="1"/>
        <v>0</v>
      </c>
    </row>
    <row r="9" spans="1:14" s="29" customFormat="1" ht="18.75" customHeight="1" x14ac:dyDescent="0.15">
      <c r="A9" s="603"/>
      <c r="B9" s="194">
        <v>23</v>
      </c>
      <c r="C9" s="195" t="s">
        <v>20</v>
      </c>
      <c r="D9" s="196">
        <v>306</v>
      </c>
      <c r="E9" s="196"/>
      <c r="F9" s="197">
        <f t="shared" si="0"/>
        <v>306</v>
      </c>
      <c r="G9" s="26"/>
      <c r="H9" s="603"/>
      <c r="I9" s="194">
        <v>301</v>
      </c>
      <c r="J9" s="195" t="s">
        <v>62</v>
      </c>
      <c r="K9" s="196">
        <v>33004</v>
      </c>
      <c r="L9" s="196">
        <v>157601</v>
      </c>
      <c r="M9" s="197">
        <f t="shared" si="1"/>
        <v>190605</v>
      </c>
    </row>
    <row r="10" spans="1:14" s="29" customFormat="1" ht="18.75" customHeight="1" x14ac:dyDescent="0.15">
      <c r="A10" s="603"/>
      <c r="B10" s="194">
        <v>24</v>
      </c>
      <c r="C10" s="195" t="s">
        <v>21</v>
      </c>
      <c r="D10" s="196"/>
      <c r="E10" s="196"/>
      <c r="F10" s="197">
        <f t="shared" si="0"/>
        <v>0</v>
      </c>
      <c r="G10" s="26"/>
      <c r="H10" s="603"/>
      <c r="I10" s="194">
        <v>311</v>
      </c>
      <c r="J10" s="195" t="s">
        <v>63</v>
      </c>
      <c r="K10" s="196"/>
      <c r="L10" s="196">
        <v>2115</v>
      </c>
      <c r="M10" s="197">
        <f t="shared" si="1"/>
        <v>2115</v>
      </c>
    </row>
    <row r="11" spans="1:14" s="29" customFormat="1" ht="18.75" customHeight="1" x14ac:dyDescent="0.15">
      <c r="A11" s="603"/>
      <c r="B11" s="194">
        <v>31</v>
      </c>
      <c r="C11" s="195" t="s">
        <v>22</v>
      </c>
      <c r="D11" s="196"/>
      <c r="E11" s="196">
        <v>2</v>
      </c>
      <c r="F11" s="197">
        <f t="shared" si="0"/>
        <v>2</v>
      </c>
      <c r="G11" s="26"/>
      <c r="H11" s="603"/>
      <c r="I11" s="194">
        <v>320</v>
      </c>
      <c r="J11" s="195" t="s">
        <v>394</v>
      </c>
      <c r="K11" s="196"/>
      <c r="L11" s="196">
        <v>26</v>
      </c>
      <c r="M11" s="197">
        <f t="shared" si="1"/>
        <v>26</v>
      </c>
    </row>
    <row r="12" spans="1:14" s="29" customFormat="1" ht="18.75" customHeight="1" x14ac:dyDescent="0.15">
      <c r="A12" s="603"/>
      <c r="B12" s="194">
        <v>41</v>
      </c>
      <c r="C12" s="195" t="s">
        <v>23</v>
      </c>
      <c r="D12" s="196"/>
      <c r="E12" s="196"/>
      <c r="F12" s="197">
        <f t="shared" si="0"/>
        <v>0</v>
      </c>
      <c r="G12" s="26"/>
      <c r="H12" s="603"/>
      <c r="I12" s="194">
        <v>321</v>
      </c>
      <c r="J12" s="195" t="s">
        <v>395</v>
      </c>
      <c r="K12" s="196"/>
      <c r="L12" s="196">
        <v>85</v>
      </c>
      <c r="M12" s="197">
        <f t="shared" si="1"/>
        <v>85</v>
      </c>
    </row>
    <row r="13" spans="1:14" s="29" customFormat="1" ht="18.75" customHeight="1" x14ac:dyDescent="0.15">
      <c r="A13" s="603"/>
      <c r="B13" s="194">
        <v>51</v>
      </c>
      <c r="C13" s="195" t="s">
        <v>24</v>
      </c>
      <c r="D13" s="196"/>
      <c r="E13" s="196"/>
      <c r="F13" s="197">
        <f t="shared" si="0"/>
        <v>0</v>
      </c>
      <c r="G13" s="26"/>
      <c r="H13" s="603"/>
      <c r="I13" s="194">
        <v>322</v>
      </c>
      <c r="J13" s="195" t="s">
        <v>64</v>
      </c>
      <c r="K13" s="196"/>
      <c r="L13" s="196"/>
      <c r="M13" s="197">
        <f t="shared" si="1"/>
        <v>0</v>
      </c>
    </row>
    <row r="14" spans="1:14" s="29" customFormat="1" ht="18.75" customHeight="1" x14ac:dyDescent="0.15">
      <c r="A14" s="603"/>
      <c r="B14" s="194">
        <v>61</v>
      </c>
      <c r="C14" s="195" t="s">
        <v>25</v>
      </c>
      <c r="D14" s="196"/>
      <c r="E14" s="196"/>
      <c r="F14" s="197">
        <f t="shared" si="0"/>
        <v>0</v>
      </c>
      <c r="G14" s="26"/>
      <c r="H14" s="603"/>
      <c r="I14" s="194">
        <v>323</v>
      </c>
      <c r="J14" s="195" t="s">
        <v>65</v>
      </c>
      <c r="K14" s="196"/>
      <c r="L14" s="196">
        <v>23</v>
      </c>
      <c r="M14" s="197">
        <f t="shared" si="1"/>
        <v>23</v>
      </c>
    </row>
    <row r="15" spans="1:14" s="29" customFormat="1" ht="18.75" customHeight="1" x14ac:dyDescent="0.15">
      <c r="A15" s="603"/>
      <c r="B15" s="194">
        <v>71</v>
      </c>
      <c r="C15" s="195" t="s">
        <v>26</v>
      </c>
      <c r="D15" s="196"/>
      <c r="E15" s="196"/>
      <c r="F15" s="197">
        <f t="shared" si="0"/>
        <v>0</v>
      </c>
      <c r="G15" s="26"/>
      <c r="H15" s="603"/>
      <c r="I15" s="194">
        <v>324</v>
      </c>
      <c r="J15" s="195" t="s">
        <v>66</v>
      </c>
      <c r="K15" s="196"/>
      <c r="L15" s="196">
        <v>4</v>
      </c>
      <c r="M15" s="197">
        <f t="shared" si="1"/>
        <v>4</v>
      </c>
    </row>
    <row r="16" spans="1:14" s="29" customFormat="1" ht="18.75" customHeight="1" x14ac:dyDescent="0.15">
      <c r="A16" s="603"/>
      <c r="B16" s="198">
        <v>81</v>
      </c>
      <c r="C16" s="187" t="s">
        <v>27</v>
      </c>
      <c r="D16" s="199"/>
      <c r="E16" s="199">
        <v>11</v>
      </c>
      <c r="F16" s="200">
        <f t="shared" si="0"/>
        <v>11</v>
      </c>
      <c r="G16" s="26"/>
      <c r="H16" s="603"/>
      <c r="I16" s="194">
        <v>331</v>
      </c>
      <c r="J16" s="195" t="s">
        <v>67</v>
      </c>
      <c r="K16" s="196"/>
      <c r="L16" s="196"/>
      <c r="M16" s="197">
        <f t="shared" si="1"/>
        <v>0</v>
      </c>
    </row>
    <row r="17" spans="1:13" s="29" customFormat="1" ht="18.75" customHeight="1" x14ac:dyDescent="0.15">
      <c r="A17" s="604"/>
      <c r="B17" s="608" t="s">
        <v>110</v>
      </c>
      <c r="C17" s="610"/>
      <c r="D17" s="199">
        <f>SUM(D6:D16)</f>
        <v>812</v>
      </c>
      <c r="E17" s="199">
        <f>SUM(E6:E16)</f>
        <v>19</v>
      </c>
      <c r="F17" s="200">
        <f>D17+E17</f>
        <v>831</v>
      </c>
      <c r="G17" s="26"/>
      <c r="H17" s="603"/>
      <c r="I17" s="194">
        <v>341</v>
      </c>
      <c r="J17" s="195" t="s">
        <v>68</v>
      </c>
      <c r="K17" s="196"/>
      <c r="L17" s="196"/>
      <c r="M17" s="197">
        <f t="shared" si="1"/>
        <v>0</v>
      </c>
    </row>
    <row r="18" spans="1:13" s="29" customFormat="1" ht="18.75" customHeight="1" x14ac:dyDescent="0.15">
      <c r="A18" s="602" t="s">
        <v>29</v>
      </c>
      <c r="B18" s="190">
        <v>91</v>
      </c>
      <c r="C18" s="195" t="s">
        <v>28</v>
      </c>
      <c r="D18" s="196"/>
      <c r="E18" s="196"/>
      <c r="F18" s="197">
        <f t="shared" si="0"/>
        <v>0</v>
      </c>
      <c r="G18" s="26"/>
      <c r="H18" s="603"/>
      <c r="I18" s="194">
        <v>351</v>
      </c>
      <c r="J18" s="195" t="s">
        <v>69</v>
      </c>
      <c r="K18" s="196">
        <v>128</v>
      </c>
      <c r="L18" s="196">
        <v>9537</v>
      </c>
      <c r="M18" s="197">
        <f t="shared" si="1"/>
        <v>9665</v>
      </c>
    </row>
    <row r="19" spans="1:13" s="29" customFormat="1" ht="18.75" customHeight="1" x14ac:dyDescent="0.15">
      <c r="A19" s="603"/>
      <c r="B19" s="194">
        <v>92</v>
      </c>
      <c r="C19" s="195" t="s">
        <v>13</v>
      </c>
      <c r="D19" s="196"/>
      <c r="E19" s="196"/>
      <c r="F19" s="197">
        <f t="shared" si="0"/>
        <v>0</v>
      </c>
      <c r="G19" s="26"/>
      <c r="H19" s="603"/>
      <c r="I19" s="194">
        <v>361</v>
      </c>
      <c r="J19" s="195" t="s">
        <v>70</v>
      </c>
      <c r="K19" s="196">
        <v>18</v>
      </c>
      <c r="L19" s="196">
        <v>3</v>
      </c>
      <c r="M19" s="197">
        <f t="shared" si="1"/>
        <v>21</v>
      </c>
    </row>
    <row r="20" spans="1:13" s="29" customFormat="1" ht="18.75" customHeight="1" x14ac:dyDescent="0.15">
      <c r="A20" s="603"/>
      <c r="B20" s="194">
        <v>101</v>
      </c>
      <c r="C20" s="195" t="s">
        <v>30</v>
      </c>
      <c r="D20" s="196"/>
      <c r="E20" s="196"/>
      <c r="F20" s="197">
        <f t="shared" si="0"/>
        <v>0</v>
      </c>
      <c r="G20" s="26"/>
      <c r="H20" s="603"/>
      <c r="I20" s="198">
        <v>371</v>
      </c>
      <c r="J20" s="58" t="s">
        <v>11</v>
      </c>
      <c r="K20" s="199">
        <v>2068</v>
      </c>
      <c r="L20" s="199">
        <v>6</v>
      </c>
      <c r="M20" s="200">
        <f t="shared" si="1"/>
        <v>2074</v>
      </c>
    </row>
    <row r="21" spans="1:13" s="29" customFormat="1" ht="18.75" customHeight="1" x14ac:dyDescent="0.15">
      <c r="A21" s="603"/>
      <c r="B21" s="194">
        <v>111</v>
      </c>
      <c r="C21" s="195" t="s">
        <v>31</v>
      </c>
      <c r="D21" s="196"/>
      <c r="E21" s="196"/>
      <c r="F21" s="197">
        <f t="shared" si="0"/>
        <v>0</v>
      </c>
      <c r="G21" s="26"/>
      <c r="H21" s="604"/>
      <c r="I21" s="608" t="s">
        <v>110</v>
      </c>
      <c r="J21" s="610"/>
      <c r="K21" s="199">
        <f>SUM(K6:K20)</f>
        <v>35218</v>
      </c>
      <c r="L21" s="199">
        <f>SUM(L6:L20)</f>
        <v>169401</v>
      </c>
      <c r="M21" s="200">
        <f t="shared" si="1"/>
        <v>204619</v>
      </c>
    </row>
    <row r="22" spans="1:13" s="29" customFormat="1" ht="18.75" customHeight="1" x14ac:dyDescent="0.15">
      <c r="A22" s="603"/>
      <c r="B22" s="194">
        <v>112</v>
      </c>
      <c r="C22" s="195" t="s">
        <v>32</v>
      </c>
      <c r="D22" s="196">
        <v>600</v>
      </c>
      <c r="E22" s="196"/>
      <c r="F22" s="197">
        <f t="shared" si="0"/>
        <v>600</v>
      </c>
      <c r="G22" s="26"/>
      <c r="H22" s="602" t="s">
        <v>72</v>
      </c>
      <c r="I22" s="190">
        <v>381</v>
      </c>
      <c r="J22" s="195" t="s">
        <v>71</v>
      </c>
      <c r="K22" s="196"/>
      <c r="L22" s="196"/>
      <c r="M22" s="197">
        <f t="shared" si="1"/>
        <v>0</v>
      </c>
    </row>
    <row r="23" spans="1:13" s="29" customFormat="1" ht="18.75" customHeight="1" x14ac:dyDescent="0.15">
      <c r="A23" s="603"/>
      <c r="B23" s="198">
        <v>121</v>
      </c>
      <c r="C23" s="187" t="s">
        <v>33</v>
      </c>
      <c r="D23" s="199"/>
      <c r="E23" s="199">
        <v>13</v>
      </c>
      <c r="F23" s="200">
        <f t="shared" si="0"/>
        <v>13</v>
      </c>
      <c r="G23" s="26"/>
      <c r="H23" s="603"/>
      <c r="I23" s="194">
        <v>391</v>
      </c>
      <c r="J23" s="195" t="s">
        <v>73</v>
      </c>
      <c r="K23" s="196"/>
      <c r="L23" s="196"/>
      <c r="M23" s="197">
        <f t="shared" si="1"/>
        <v>0</v>
      </c>
    </row>
    <row r="24" spans="1:13" s="29" customFormat="1" ht="18.75" customHeight="1" x14ac:dyDescent="0.15">
      <c r="A24" s="604"/>
      <c r="B24" s="608" t="s">
        <v>110</v>
      </c>
      <c r="C24" s="610"/>
      <c r="D24" s="199">
        <f>SUM(D18:D23)</f>
        <v>600</v>
      </c>
      <c r="E24" s="199">
        <f>SUM(E18:E23)</f>
        <v>13</v>
      </c>
      <c r="F24" s="200">
        <f t="shared" si="0"/>
        <v>613</v>
      </c>
      <c r="G24" s="26"/>
      <c r="H24" s="603"/>
      <c r="I24" s="194">
        <v>401</v>
      </c>
      <c r="J24" s="195" t="s">
        <v>74</v>
      </c>
      <c r="K24" s="196"/>
      <c r="L24" s="196"/>
      <c r="M24" s="197">
        <f t="shared" si="1"/>
        <v>0</v>
      </c>
    </row>
    <row r="25" spans="1:13" s="29" customFormat="1" ht="18.75" customHeight="1" x14ac:dyDescent="0.15">
      <c r="A25" s="602" t="s">
        <v>34</v>
      </c>
      <c r="B25" s="190">
        <v>131</v>
      </c>
      <c r="C25" s="195" t="s">
        <v>15</v>
      </c>
      <c r="D25" s="196"/>
      <c r="E25" s="196"/>
      <c r="F25" s="197">
        <f t="shared" si="0"/>
        <v>0</v>
      </c>
      <c r="G25" s="26"/>
      <c r="H25" s="603"/>
      <c r="I25" s="194">
        <v>411</v>
      </c>
      <c r="J25" s="195" t="s">
        <v>75</v>
      </c>
      <c r="K25" s="196"/>
      <c r="L25" s="196"/>
      <c r="M25" s="197">
        <f t="shared" si="1"/>
        <v>0</v>
      </c>
    </row>
    <row r="26" spans="1:13" s="29" customFormat="1" ht="18.75" customHeight="1" x14ac:dyDescent="0.15">
      <c r="A26" s="603"/>
      <c r="B26" s="194">
        <v>141</v>
      </c>
      <c r="C26" s="195" t="s">
        <v>35</v>
      </c>
      <c r="D26" s="196"/>
      <c r="E26" s="196"/>
      <c r="F26" s="197">
        <f t="shared" si="0"/>
        <v>0</v>
      </c>
      <c r="G26" s="26"/>
      <c r="H26" s="603"/>
      <c r="I26" s="194">
        <v>421</v>
      </c>
      <c r="J26" s="195" t="s">
        <v>76</v>
      </c>
      <c r="K26" s="196">
        <v>802</v>
      </c>
      <c r="L26" s="196">
        <v>244</v>
      </c>
      <c r="M26" s="197">
        <f t="shared" si="1"/>
        <v>1046</v>
      </c>
    </row>
    <row r="27" spans="1:13" s="29" customFormat="1" ht="18.75" customHeight="1" x14ac:dyDescent="0.15">
      <c r="A27" s="603"/>
      <c r="B27" s="194">
        <v>151</v>
      </c>
      <c r="C27" s="195" t="s">
        <v>36</v>
      </c>
      <c r="D27" s="196"/>
      <c r="E27" s="196"/>
      <c r="F27" s="197">
        <f t="shared" si="0"/>
        <v>0</v>
      </c>
      <c r="G27" s="26"/>
      <c r="H27" s="603"/>
      <c r="I27" s="194">
        <v>422</v>
      </c>
      <c r="J27" s="195" t="s">
        <v>77</v>
      </c>
      <c r="K27" s="196">
        <v>76</v>
      </c>
      <c r="L27" s="196">
        <v>30</v>
      </c>
      <c r="M27" s="197">
        <f t="shared" si="1"/>
        <v>106</v>
      </c>
    </row>
    <row r="28" spans="1:13" s="29" customFormat="1" ht="18.75" customHeight="1" x14ac:dyDescent="0.15">
      <c r="A28" s="603"/>
      <c r="B28" s="194">
        <v>161</v>
      </c>
      <c r="C28" s="195" t="s">
        <v>37</v>
      </c>
      <c r="D28" s="196">
        <v>112</v>
      </c>
      <c r="E28" s="196">
        <v>2541</v>
      </c>
      <c r="F28" s="197">
        <f t="shared" si="0"/>
        <v>2653</v>
      </c>
      <c r="G28" s="26"/>
      <c r="H28" s="603"/>
      <c r="I28" s="194">
        <v>423</v>
      </c>
      <c r="J28" s="195" t="s">
        <v>78</v>
      </c>
      <c r="K28" s="196"/>
      <c r="L28" s="196">
        <v>507</v>
      </c>
      <c r="M28" s="197">
        <f t="shared" si="1"/>
        <v>507</v>
      </c>
    </row>
    <row r="29" spans="1:13" s="29" customFormat="1" ht="18.75" customHeight="1" x14ac:dyDescent="0.15">
      <c r="A29" s="603"/>
      <c r="B29" s="194">
        <v>162</v>
      </c>
      <c r="C29" s="195" t="s">
        <v>14</v>
      </c>
      <c r="D29" s="196"/>
      <c r="E29" s="196">
        <v>111052</v>
      </c>
      <c r="F29" s="197">
        <f t="shared" si="0"/>
        <v>111052</v>
      </c>
      <c r="G29" s="26"/>
      <c r="H29" s="603"/>
      <c r="I29" s="194">
        <v>424</v>
      </c>
      <c r="J29" s="195" t="s">
        <v>79</v>
      </c>
      <c r="K29" s="196"/>
      <c r="L29" s="196"/>
      <c r="M29" s="197">
        <f t="shared" si="1"/>
        <v>0</v>
      </c>
    </row>
    <row r="30" spans="1:13" s="29" customFormat="1" ht="18.75" customHeight="1" x14ac:dyDescent="0.15">
      <c r="A30" s="603"/>
      <c r="B30" s="194">
        <v>171</v>
      </c>
      <c r="C30" s="195" t="s">
        <v>38</v>
      </c>
      <c r="D30" s="196"/>
      <c r="E30" s="196"/>
      <c r="F30" s="197">
        <f t="shared" si="0"/>
        <v>0</v>
      </c>
      <c r="G30" s="26"/>
      <c r="H30" s="603"/>
      <c r="I30" s="198">
        <v>425</v>
      </c>
      <c r="J30" s="187" t="s">
        <v>80</v>
      </c>
      <c r="K30" s="199"/>
      <c r="L30" s="199"/>
      <c r="M30" s="200">
        <f t="shared" si="1"/>
        <v>0</v>
      </c>
    </row>
    <row r="31" spans="1:13" s="29" customFormat="1" ht="18.75" customHeight="1" x14ac:dyDescent="0.15">
      <c r="A31" s="603"/>
      <c r="B31" s="194">
        <v>181</v>
      </c>
      <c r="C31" s="195" t="s">
        <v>39</v>
      </c>
      <c r="D31" s="196"/>
      <c r="E31" s="196"/>
      <c r="F31" s="197">
        <f t="shared" si="0"/>
        <v>0</v>
      </c>
      <c r="G31" s="26"/>
      <c r="H31" s="604"/>
      <c r="I31" s="608" t="s">
        <v>110</v>
      </c>
      <c r="J31" s="610"/>
      <c r="K31" s="199">
        <f>SUM(K22:K30)</f>
        <v>878</v>
      </c>
      <c r="L31" s="199">
        <f>SUM(L22:L30)</f>
        <v>781</v>
      </c>
      <c r="M31" s="200">
        <f t="shared" si="1"/>
        <v>1659</v>
      </c>
    </row>
    <row r="32" spans="1:13" s="29" customFormat="1" ht="18.75" customHeight="1" x14ac:dyDescent="0.15">
      <c r="A32" s="603"/>
      <c r="B32" s="194">
        <v>191</v>
      </c>
      <c r="C32" s="195" t="s">
        <v>40</v>
      </c>
      <c r="D32" s="196"/>
      <c r="E32" s="196"/>
      <c r="F32" s="197">
        <f t="shared" si="0"/>
        <v>0</v>
      </c>
      <c r="G32" s="26"/>
      <c r="H32" s="602" t="s">
        <v>121</v>
      </c>
      <c r="I32" s="190">
        <v>431</v>
      </c>
      <c r="J32" s="195" t="s">
        <v>81</v>
      </c>
      <c r="K32" s="196"/>
      <c r="L32" s="196"/>
      <c r="M32" s="197">
        <f t="shared" si="1"/>
        <v>0</v>
      </c>
    </row>
    <row r="33" spans="1:13" s="29" customFormat="1" ht="18.75" customHeight="1" x14ac:dyDescent="0.15">
      <c r="A33" s="603"/>
      <c r="B33" s="194">
        <v>201</v>
      </c>
      <c r="C33" s="195" t="s">
        <v>41</v>
      </c>
      <c r="D33" s="196"/>
      <c r="E33" s="196"/>
      <c r="F33" s="197">
        <f t="shared" si="0"/>
        <v>0</v>
      </c>
      <c r="G33" s="26"/>
      <c r="H33" s="603"/>
      <c r="I33" s="194">
        <v>441</v>
      </c>
      <c r="J33" s="195" t="s">
        <v>82</v>
      </c>
      <c r="K33" s="196"/>
      <c r="L33" s="196">
        <v>10</v>
      </c>
      <c r="M33" s="197">
        <f t="shared" si="1"/>
        <v>10</v>
      </c>
    </row>
    <row r="34" spans="1:13" s="29" customFormat="1" ht="18.75" customHeight="1" x14ac:dyDescent="0.15">
      <c r="A34" s="603"/>
      <c r="B34" s="198">
        <v>211</v>
      </c>
      <c r="C34" s="187" t="s">
        <v>42</v>
      </c>
      <c r="D34" s="199">
        <v>1404</v>
      </c>
      <c r="E34" s="199">
        <v>41696</v>
      </c>
      <c r="F34" s="200">
        <f t="shared" si="0"/>
        <v>43100</v>
      </c>
      <c r="G34" s="26"/>
      <c r="H34" s="603"/>
      <c r="I34" s="194">
        <v>442</v>
      </c>
      <c r="J34" s="195" t="s">
        <v>83</v>
      </c>
      <c r="K34" s="196"/>
      <c r="L34" s="196"/>
      <c r="M34" s="197">
        <f t="shared" si="1"/>
        <v>0</v>
      </c>
    </row>
    <row r="35" spans="1:13" s="29" customFormat="1" ht="18.75" customHeight="1" x14ac:dyDescent="0.15">
      <c r="A35" s="604"/>
      <c r="B35" s="608" t="s">
        <v>110</v>
      </c>
      <c r="C35" s="610"/>
      <c r="D35" s="199">
        <f>SUM(D25:D34)</f>
        <v>1516</v>
      </c>
      <c r="E35" s="199">
        <f>SUM(E25:E34)</f>
        <v>155289</v>
      </c>
      <c r="F35" s="200">
        <f t="shared" si="0"/>
        <v>156805</v>
      </c>
      <c r="G35" s="26"/>
      <c r="H35" s="603"/>
      <c r="I35" s="194">
        <v>443</v>
      </c>
      <c r="J35" s="195" t="s">
        <v>84</v>
      </c>
      <c r="K35" s="196">
        <v>620</v>
      </c>
      <c r="L35" s="196">
        <v>11</v>
      </c>
      <c r="M35" s="197">
        <f t="shared" si="1"/>
        <v>631</v>
      </c>
    </row>
    <row r="36" spans="1:13" s="29" customFormat="1" ht="18.75" customHeight="1" x14ac:dyDescent="0.15">
      <c r="A36" s="602" t="s">
        <v>44</v>
      </c>
      <c r="B36" s="190">
        <v>221</v>
      </c>
      <c r="C36" s="195" t="s">
        <v>43</v>
      </c>
      <c r="D36" s="196"/>
      <c r="E36" s="196"/>
      <c r="F36" s="197">
        <f t="shared" si="0"/>
        <v>0</v>
      </c>
      <c r="G36" s="26"/>
      <c r="H36" s="603"/>
      <c r="I36" s="194">
        <v>444</v>
      </c>
      <c r="J36" s="195" t="s">
        <v>85</v>
      </c>
      <c r="K36" s="196">
        <v>55505</v>
      </c>
      <c r="L36" s="196"/>
      <c r="M36" s="197">
        <f t="shared" si="1"/>
        <v>55505</v>
      </c>
    </row>
    <row r="37" spans="1:13" s="29" customFormat="1" ht="18.75" customHeight="1" x14ac:dyDescent="0.15">
      <c r="A37" s="603"/>
      <c r="B37" s="194">
        <v>222</v>
      </c>
      <c r="C37" s="195" t="s">
        <v>45</v>
      </c>
      <c r="D37" s="196"/>
      <c r="E37" s="196"/>
      <c r="F37" s="197">
        <f t="shared" si="0"/>
        <v>0</v>
      </c>
      <c r="G37" s="26"/>
      <c r="H37" s="603"/>
      <c r="I37" s="194">
        <v>451</v>
      </c>
      <c r="J37" s="195" t="s">
        <v>86</v>
      </c>
      <c r="K37" s="196">
        <v>1120</v>
      </c>
      <c r="L37" s="196"/>
      <c r="M37" s="197">
        <f t="shared" si="1"/>
        <v>1120</v>
      </c>
    </row>
    <row r="38" spans="1:13" s="29" customFormat="1" ht="18.75" customHeight="1" x14ac:dyDescent="0.15">
      <c r="A38" s="603"/>
      <c r="B38" s="194">
        <v>231</v>
      </c>
      <c r="C38" s="195" t="s">
        <v>46</v>
      </c>
      <c r="D38" s="196"/>
      <c r="E38" s="196">
        <v>1</v>
      </c>
      <c r="F38" s="197">
        <f t="shared" si="0"/>
        <v>1</v>
      </c>
      <c r="G38" s="26"/>
      <c r="H38" s="603"/>
      <c r="I38" s="194">
        <v>461</v>
      </c>
      <c r="J38" s="195" t="s">
        <v>87</v>
      </c>
      <c r="K38" s="196"/>
      <c r="L38" s="196"/>
      <c r="M38" s="197">
        <f t="shared" si="1"/>
        <v>0</v>
      </c>
    </row>
    <row r="39" spans="1:13" s="29" customFormat="1" ht="18.75" customHeight="1" x14ac:dyDescent="0.15">
      <c r="A39" s="603"/>
      <c r="B39" s="194">
        <v>241</v>
      </c>
      <c r="C39" s="195" t="s">
        <v>47</v>
      </c>
      <c r="D39" s="196">
        <v>240</v>
      </c>
      <c r="E39" s="196">
        <v>105</v>
      </c>
      <c r="F39" s="197">
        <f t="shared" si="0"/>
        <v>345</v>
      </c>
      <c r="G39" s="26"/>
      <c r="H39" s="603"/>
      <c r="I39" s="198">
        <v>471</v>
      </c>
      <c r="J39" s="187" t="s">
        <v>88</v>
      </c>
      <c r="K39" s="199">
        <v>2883</v>
      </c>
      <c r="L39" s="199"/>
      <c r="M39" s="200">
        <f t="shared" si="1"/>
        <v>2883</v>
      </c>
    </row>
    <row r="40" spans="1:13" s="29" customFormat="1" ht="18.75" customHeight="1" x14ac:dyDescent="0.15">
      <c r="A40" s="603"/>
      <c r="B40" s="194">
        <v>251</v>
      </c>
      <c r="C40" s="195" t="s">
        <v>48</v>
      </c>
      <c r="D40" s="196"/>
      <c r="E40" s="196"/>
      <c r="F40" s="197">
        <f t="shared" si="0"/>
        <v>0</v>
      </c>
      <c r="G40" s="26"/>
      <c r="H40" s="604"/>
      <c r="I40" s="608" t="s">
        <v>110</v>
      </c>
      <c r="J40" s="610"/>
      <c r="K40" s="199">
        <f>SUM(K32:K39)</f>
        <v>60128</v>
      </c>
      <c r="L40" s="199">
        <f>SUM(L32:L39)</f>
        <v>21</v>
      </c>
      <c r="M40" s="200">
        <f t="shared" si="1"/>
        <v>60149</v>
      </c>
    </row>
    <row r="41" spans="1:13" s="29" customFormat="1" ht="18.75" customHeight="1" x14ac:dyDescent="0.15">
      <c r="A41" s="603"/>
      <c r="B41" s="194">
        <v>252</v>
      </c>
      <c r="C41" s="195" t="s">
        <v>49</v>
      </c>
      <c r="D41" s="196"/>
      <c r="E41" s="196">
        <v>200</v>
      </c>
      <c r="F41" s="197">
        <f t="shared" si="0"/>
        <v>200</v>
      </c>
      <c r="G41" s="26"/>
      <c r="H41" s="602" t="s">
        <v>89</v>
      </c>
      <c r="I41" s="190">
        <v>481</v>
      </c>
      <c r="J41" s="195" t="s">
        <v>9</v>
      </c>
      <c r="K41" s="196">
        <v>68911</v>
      </c>
      <c r="L41" s="196">
        <v>3715</v>
      </c>
      <c r="M41" s="197">
        <f t="shared" si="1"/>
        <v>72626</v>
      </c>
    </row>
    <row r="42" spans="1:13" s="29" customFormat="1" ht="18.75" customHeight="1" x14ac:dyDescent="0.15">
      <c r="A42" s="603"/>
      <c r="B42" s="194">
        <v>253</v>
      </c>
      <c r="C42" s="195" t="s">
        <v>50</v>
      </c>
      <c r="D42" s="196"/>
      <c r="E42" s="196"/>
      <c r="F42" s="197">
        <f t="shared" si="0"/>
        <v>0</v>
      </c>
      <c r="G42" s="26"/>
      <c r="H42" s="603"/>
      <c r="I42" s="194">
        <v>491</v>
      </c>
      <c r="J42" s="195" t="s">
        <v>10</v>
      </c>
      <c r="K42" s="196">
        <v>2540</v>
      </c>
      <c r="L42" s="196"/>
      <c r="M42" s="197">
        <f t="shared" si="1"/>
        <v>2540</v>
      </c>
    </row>
    <row r="43" spans="1:13" s="29" customFormat="1" ht="18.75" customHeight="1" x14ac:dyDescent="0.15">
      <c r="A43" s="603"/>
      <c r="B43" s="194">
        <v>254</v>
      </c>
      <c r="C43" s="195" t="s">
        <v>51</v>
      </c>
      <c r="D43" s="196"/>
      <c r="E43" s="196">
        <v>6</v>
      </c>
      <c r="F43" s="197">
        <f t="shared" si="0"/>
        <v>6</v>
      </c>
      <c r="G43" s="26"/>
      <c r="H43" s="603"/>
      <c r="I43" s="194">
        <v>501</v>
      </c>
      <c r="J43" s="195" t="s">
        <v>90</v>
      </c>
      <c r="K43" s="196"/>
      <c r="L43" s="196"/>
      <c r="M43" s="197">
        <f t="shared" si="1"/>
        <v>0</v>
      </c>
    </row>
    <row r="44" spans="1:13" s="29" customFormat="1" ht="18.75" customHeight="1" x14ac:dyDescent="0.15">
      <c r="A44" s="603"/>
      <c r="B44" s="194">
        <v>255</v>
      </c>
      <c r="C44" s="195" t="s">
        <v>52</v>
      </c>
      <c r="D44" s="196">
        <v>1920</v>
      </c>
      <c r="E44" s="196"/>
      <c r="F44" s="197">
        <f t="shared" si="0"/>
        <v>1920</v>
      </c>
      <c r="G44" s="26"/>
      <c r="H44" s="603"/>
      <c r="I44" s="194">
        <v>511</v>
      </c>
      <c r="J44" s="195" t="s">
        <v>91</v>
      </c>
      <c r="K44" s="196"/>
      <c r="L44" s="196"/>
      <c r="M44" s="197">
        <f t="shared" si="1"/>
        <v>0</v>
      </c>
    </row>
    <row r="45" spans="1:13" s="29" customFormat="1" ht="18.75" customHeight="1" x14ac:dyDescent="0.15">
      <c r="A45" s="603"/>
      <c r="B45" s="194">
        <v>256</v>
      </c>
      <c r="C45" s="195" t="s">
        <v>53</v>
      </c>
      <c r="D45" s="196"/>
      <c r="E45" s="196">
        <v>21</v>
      </c>
      <c r="F45" s="197">
        <f t="shared" si="0"/>
        <v>21</v>
      </c>
      <c r="G45" s="26"/>
      <c r="H45" s="603"/>
      <c r="I45" s="194">
        <v>512</v>
      </c>
      <c r="J45" s="195" t="s">
        <v>92</v>
      </c>
      <c r="K45" s="196"/>
      <c r="L45" s="196">
        <v>4338</v>
      </c>
      <c r="M45" s="197">
        <f t="shared" si="1"/>
        <v>4338</v>
      </c>
    </row>
    <row r="46" spans="1:13" s="29" customFormat="1" ht="18.75" customHeight="1" x14ac:dyDescent="0.15">
      <c r="A46" s="603"/>
      <c r="B46" s="194">
        <v>261</v>
      </c>
      <c r="C46" s="195" t="s">
        <v>54</v>
      </c>
      <c r="D46" s="196">
        <v>744</v>
      </c>
      <c r="E46" s="196">
        <v>9</v>
      </c>
      <c r="F46" s="197">
        <f t="shared" si="0"/>
        <v>753</v>
      </c>
      <c r="G46" s="26"/>
      <c r="H46" s="603"/>
      <c r="I46" s="194">
        <v>521</v>
      </c>
      <c r="J46" s="195" t="s">
        <v>93</v>
      </c>
      <c r="K46" s="196">
        <v>1190</v>
      </c>
      <c r="L46" s="196">
        <v>204</v>
      </c>
      <c r="M46" s="197">
        <f t="shared" si="1"/>
        <v>1394</v>
      </c>
    </row>
    <row r="47" spans="1:13" s="29" customFormat="1" ht="18.75" customHeight="1" x14ac:dyDescent="0.15">
      <c r="A47" s="603"/>
      <c r="B47" s="194">
        <v>262</v>
      </c>
      <c r="C47" s="195" t="s">
        <v>55</v>
      </c>
      <c r="D47" s="196">
        <v>2108</v>
      </c>
      <c r="E47" s="196">
        <v>150</v>
      </c>
      <c r="F47" s="197">
        <f t="shared" si="0"/>
        <v>2258</v>
      </c>
      <c r="G47" s="26"/>
      <c r="H47" s="603"/>
      <c r="I47" s="198">
        <v>531</v>
      </c>
      <c r="J47" s="187" t="s">
        <v>94</v>
      </c>
      <c r="K47" s="199">
        <v>38</v>
      </c>
      <c r="L47" s="199">
        <v>2</v>
      </c>
      <c r="M47" s="200">
        <f t="shared" si="1"/>
        <v>40</v>
      </c>
    </row>
    <row r="48" spans="1:13" s="29" customFormat="1" ht="18.75" customHeight="1" x14ac:dyDescent="0.15">
      <c r="A48" s="603"/>
      <c r="B48" s="194">
        <v>263</v>
      </c>
      <c r="C48" s="195" t="s">
        <v>56</v>
      </c>
      <c r="D48" s="196"/>
      <c r="E48" s="196">
        <v>6</v>
      </c>
      <c r="F48" s="197">
        <f t="shared" si="0"/>
        <v>6</v>
      </c>
      <c r="G48" s="26"/>
      <c r="H48" s="604"/>
      <c r="I48" s="608" t="s">
        <v>110</v>
      </c>
      <c r="J48" s="610"/>
      <c r="K48" s="199">
        <f>SUM(K41:K47)</f>
        <v>72679</v>
      </c>
      <c r="L48" s="199">
        <f>SUM(L41:L47)</f>
        <v>8259</v>
      </c>
      <c r="M48" s="200">
        <f t="shared" si="1"/>
        <v>80938</v>
      </c>
    </row>
    <row r="49" spans="1:14" s="29" customFormat="1" ht="18.75" customHeight="1" x14ac:dyDescent="0.15">
      <c r="A49" s="603"/>
      <c r="B49" s="194">
        <v>264</v>
      </c>
      <c r="C49" s="195" t="s">
        <v>57</v>
      </c>
      <c r="D49" s="196"/>
      <c r="E49" s="196"/>
      <c r="F49" s="197">
        <f t="shared" si="0"/>
        <v>0</v>
      </c>
      <c r="G49" s="26"/>
      <c r="H49" s="203" t="s">
        <v>95</v>
      </c>
      <c r="I49" s="190">
        <v>541</v>
      </c>
      <c r="J49" s="195" t="s">
        <v>95</v>
      </c>
      <c r="K49" s="204"/>
      <c r="L49" s="38">
        <v>86</v>
      </c>
      <c r="M49" s="197">
        <f t="shared" si="1"/>
        <v>86</v>
      </c>
    </row>
    <row r="50" spans="1:14" s="29" customFormat="1" ht="18.75" customHeight="1" x14ac:dyDescent="0.15">
      <c r="A50" s="603"/>
      <c r="B50" s="198">
        <v>265</v>
      </c>
      <c r="C50" s="187" t="s">
        <v>58</v>
      </c>
      <c r="D50" s="199"/>
      <c r="E50" s="199">
        <v>1</v>
      </c>
      <c r="F50" s="200">
        <f t="shared" si="0"/>
        <v>1</v>
      </c>
      <c r="G50" s="26"/>
      <c r="H50" s="611" t="s">
        <v>112</v>
      </c>
      <c r="I50" s="612"/>
      <c r="J50" s="613"/>
      <c r="K50" s="622">
        <f>D17+D24+D35+D51+K21+K31+K40+K48+K49</f>
        <v>176843</v>
      </c>
      <c r="L50" s="622">
        <f>E17+E24+E35+E51+L21+L31+L40+L48+L49</f>
        <v>334368</v>
      </c>
      <c r="M50" s="620">
        <f t="shared" si="1"/>
        <v>511211</v>
      </c>
    </row>
    <row r="51" spans="1:14" s="29" customFormat="1" ht="18.75" customHeight="1" thickBot="1" x14ac:dyDescent="0.2">
      <c r="A51" s="605"/>
      <c r="B51" s="606" t="s">
        <v>110</v>
      </c>
      <c r="C51" s="616"/>
      <c r="D51" s="201">
        <f>SUM(D36:D50)</f>
        <v>5012</v>
      </c>
      <c r="E51" s="201">
        <f>SUM(E36:E50)</f>
        <v>499</v>
      </c>
      <c r="F51" s="202">
        <f t="shared" si="0"/>
        <v>5511</v>
      </c>
      <c r="G51" s="26"/>
      <c r="H51" s="614"/>
      <c r="I51" s="615"/>
      <c r="J51" s="616"/>
      <c r="K51" s="623"/>
      <c r="L51" s="623"/>
      <c r="M51" s="621"/>
    </row>
    <row r="52" spans="1:14" ht="18.75" customHeight="1" x14ac:dyDescent="0.15">
      <c r="F52" s="4"/>
      <c r="H52" s="5"/>
      <c r="I52" s="29"/>
      <c r="J52" s="29"/>
      <c r="K52" s="29"/>
      <c r="L52" s="29"/>
      <c r="M52" s="4"/>
      <c r="N52" s="5"/>
    </row>
    <row r="53" spans="1:14" ht="18.75" customHeight="1" x14ac:dyDescent="0.15">
      <c r="A53" s="162" t="s">
        <v>114</v>
      </c>
      <c r="F53" s="2"/>
      <c r="H53" s="5"/>
      <c r="I53" s="5"/>
      <c r="J53" s="1"/>
      <c r="K53" s="9"/>
      <c r="L53" s="9"/>
      <c r="M53" s="4"/>
      <c r="N53" s="5"/>
    </row>
    <row r="54" spans="1:14" s="26" customFormat="1" ht="18.75" customHeight="1" thickBot="1" x14ac:dyDescent="0.2">
      <c r="C54" s="27"/>
      <c r="D54" s="617" t="s">
        <v>133</v>
      </c>
      <c r="E54" s="617"/>
      <c r="F54" s="617"/>
      <c r="G54" s="28"/>
      <c r="J54" s="27"/>
      <c r="K54" s="617" t="s">
        <v>133</v>
      </c>
      <c r="L54" s="617"/>
      <c r="M54" s="617"/>
      <c r="N54" s="28"/>
    </row>
    <row r="55" spans="1:14" s="29" customFormat="1" ht="18.75" customHeight="1" x14ac:dyDescent="0.15">
      <c r="A55" s="182"/>
      <c r="B55" s="183"/>
      <c r="C55" s="184" t="s">
        <v>109</v>
      </c>
      <c r="D55" s="618" t="s">
        <v>141</v>
      </c>
      <c r="E55" s="618"/>
      <c r="F55" s="619"/>
      <c r="G55" s="28"/>
      <c r="H55" s="182"/>
      <c r="I55" s="183"/>
      <c r="J55" s="184" t="s">
        <v>109</v>
      </c>
      <c r="K55" s="618" t="s">
        <v>141</v>
      </c>
      <c r="L55" s="618"/>
      <c r="M55" s="619"/>
      <c r="N55" s="28"/>
    </row>
    <row r="56" spans="1:14" s="29" customFormat="1" ht="18.75" customHeight="1" x14ac:dyDescent="0.15">
      <c r="A56" s="185" t="s">
        <v>108</v>
      </c>
      <c r="B56" s="186"/>
      <c r="C56" s="187"/>
      <c r="D56" s="188" t="s">
        <v>323</v>
      </c>
      <c r="E56" s="188" t="s">
        <v>325</v>
      </c>
      <c r="F56" s="189" t="s">
        <v>6</v>
      </c>
      <c r="G56" s="28"/>
      <c r="H56" s="185" t="s">
        <v>108</v>
      </c>
      <c r="I56" s="186"/>
      <c r="J56" s="187"/>
      <c r="K56" s="188" t="s">
        <v>323</v>
      </c>
      <c r="L56" s="188" t="s">
        <v>325</v>
      </c>
      <c r="M56" s="189" t="s">
        <v>6</v>
      </c>
      <c r="N56" s="28"/>
    </row>
    <row r="57" spans="1:14" s="29" customFormat="1" ht="18.75" customHeight="1" x14ac:dyDescent="0.15">
      <c r="A57" s="602" t="s">
        <v>17</v>
      </c>
      <c r="B57" s="190">
        <v>11</v>
      </c>
      <c r="C57" s="191" t="s">
        <v>16</v>
      </c>
      <c r="D57" s="192"/>
      <c r="E57" s="192"/>
      <c r="F57" s="193">
        <f t="shared" ref="F57:F101" si="2">D57+E57</f>
        <v>0</v>
      </c>
      <c r="G57" s="28"/>
      <c r="H57" s="602" t="s">
        <v>60</v>
      </c>
      <c r="I57" s="190">
        <v>271</v>
      </c>
      <c r="J57" s="195" t="s">
        <v>59</v>
      </c>
      <c r="K57" s="196"/>
      <c r="L57" s="196"/>
      <c r="M57" s="197">
        <f t="shared" ref="M57:M75" si="3">K57+L57</f>
        <v>0</v>
      </c>
      <c r="N57" s="26"/>
    </row>
    <row r="58" spans="1:14" s="29" customFormat="1" ht="18.75" customHeight="1" x14ac:dyDescent="0.15">
      <c r="A58" s="603"/>
      <c r="B58" s="194">
        <v>21</v>
      </c>
      <c r="C58" s="195" t="s">
        <v>18</v>
      </c>
      <c r="D58" s="196"/>
      <c r="E58" s="196"/>
      <c r="F58" s="197">
        <f t="shared" si="2"/>
        <v>0</v>
      </c>
      <c r="G58" s="26"/>
      <c r="H58" s="603"/>
      <c r="I58" s="194">
        <v>281</v>
      </c>
      <c r="J58" s="195" t="s">
        <v>12</v>
      </c>
      <c r="K58" s="196"/>
      <c r="L58" s="196">
        <v>128626</v>
      </c>
      <c r="M58" s="197">
        <f t="shared" si="3"/>
        <v>128626</v>
      </c>
      <c r="N58" s="26"/>
    </row>
    <row r="59" spans="1:14" s="29" customFormat="1" ht="18.75" customHeight="1" x14ac:dyDescent="0.15">
      <c r="A59" s="603"/>
      <c r="B59" s="194">
        <v>22</v>
      </c>
      <c r="C59" s="195" t="s">
        <v>19</v>
      </c>
      <c r="D59" s="196"/>
      <c r="E59" s="196"/>
      <c r="F59" s="197">
        <f t="shared" si="2"/>
        <v>0</v>
      </c>
      <c r="G59" s="26"/>
      <c r="H59" s="603"/>
      <c r="I59" s="194">
        <v>291</v>
      </c>
      <c r="J59" s="195" t="s">
        <v>61</v>
      </c>
      <c r="K59" s="196"/>
      <c r="L59" s="196"/>
      <c r="M59" s="197">
        <f t="shared" si="3"/>
        <v>0</v>
      </c>
      <c r="N59" s="26"/>
    </row>
    <row r="60" spans="1:14" s="29" customFormat="1" ht="18.75" customHeight="1" x14ac:dyDescent="0.15">
      <c r="A60" s="603"/>
      <c r="B60" s="194">
        <v>23</v>
      </c>
      <c r="C60" s="195" t="s">
        <v>20</v>
      </c>
      <c r="D60" s="196">
        <v>4150</v>
      </c>
      <c r="E60" s="196"/>
      <c r="F60" s="197">
        <f t="shared" si="2"/>
        <v>4150</v>
      </c>
      <c r="G60" s="26"/>
      <c r="H60" s="603"/>
      <c r="I60" s="194">
        <v>301</v>
      </c>
      <c r="J60" s="195" t="s">
        <v>62</v>
      </c>
      <c r="K60" s="196"/>
      <c r="L60" s="196">
        <v>7453</v>
      </c>
      <c r="M60" s="197">
        <f t="shared" si="3"/>
        <v>7453</v>
      </c>
      <c r="N60" s="26"/>
    </row>
    <row r="61" spans="1:14" s="29" customFormat="1" ht="18.75" customHeight="1" x14ac:dyDescent="0.15">
      <c r="A61" s="603"/>
      <c r="B61" s="194">
        <v>24</v>
      </c>
      <c r="C61" s="195" t="s">
        <v>21</v>
      </c>
      <c r="D61" s="196"/>
      <c r="E61" s="196"/>
      <c r="F61" s="197">
        <f t="shared" si="2"/>
        <v>0</v>
      </c>
      <c r="G61" s="26"/>
      <c r="H61" s="603"/>
      <c r="I61" s="194">
        <v>311</v>
      </c>
      <c r="J61" s="195" t="s">
        <v>63</v>
      </c>
      <c r="K61" s="196"/>
      <c r="L61" s="196">
        <v>27326</v>
      </c>
      <c r="M61" s="197">
        <f t="shared" si="3"/>
        <v>27326</v>
      </c>
      <c r="N61" s="26"/>
    </row>
    <row r="62" spans="1:14" s="29" customFormat="1" ht="18.75" customHeight="1" x14ac:dyDescent="0.15">
      <c r="A62" s="603"/>
      <c r="B62" s="194">
        <v>31</v>
      </c>
      <c r="C62" s="195" t="s">
        <v>22</v>
      </c>
      <c r="D62" s="196">
        <v>96</v>
      </c>
      <c r="E62" s="196">
        <v>2</v>
      </c>
      <c r="F62" s="197">
        <f t="shared" si="2"/>
        <v>98</v>
      </c>
      <c r="G62" s="26"/>
      <c r="H62" s="603"/>
      <c r="I62" s="194">
        <v>320</v>
      </c>
      <c r="J62" s="195" t="s">
        <v>394</v>
      </c>
      <c r="K62" s="196"/>
      <c r="L62" s="196">
        <v>208195</v>
      </c>
      <c r="M62" s="197">
        <f t="shared" si="3"/>
        <v>208195</v>
      </c>
      <c r="N62" s="26"/>
    </row>
    <row r="63" spans="1:14" s="29" customFormat="1" ht="18.75" customHeight="1" x14ac:dyDescent="0.15">
      <c r="A63" s="603"/>
      <c r="B63" s="194">
        <v>41</v>
      </c>
      <c r="C63" s="195" t="s">
        <v>23</v>
      </c>
      <c r="D63" s="196"/>
      <c r="E63" s="196"/>
      <c r="F63" s="197">
        <f t="shared" si="2"/>
        <v>0</v>
      </c>
      <c r="G63" s="26"/>
      <c r="H63" s="603"/>
      <c r="I63" s="194">
        <v>321</v>
      </c>
      <c r="J63" s="195" t="s">
        <v>395</v>
      </c>
      <c r="K63" s="196"/>
      <c r="L63" s="196">
        <v>103197</v>
      </c>
      <c r="M63" s="197">
        <f t="shared" si="3"/>
        <v>103197</v>
      </c>
      <c r="N63" s="26"/>
    </row>
    <row r="64" spans="1:14" s="29" customFormat="1" ht="18.75" customHeight="1" x14ac:dyDescent="0.15">
      <c r="A64" s="603"/>
      <c r="B64" s="194">
        <v>51</v>
      </c>
      <c r="C64" s="195" t="s">
        <v>24</v>
      </c>
      <c r="D64" s="196">
        <v>986</v>
      </c>
      <c r="E64" s="196"/>
      <c r="F64" s="197">
        <f t="shared" si="2"/>
        <v>986</v>
      </c>
      <c r="G64" s="26"/>
      <c r="H64" s="603"/>
      <c r="I64" s="194">
        <v>322</v>
      </c>
      <c r="J64" s="195" t="s">
        <v>64</v>
      </c>
      <c r="K64" s="196"/>
      <c r="L64" s="196"/>
      <c r="M64" s="197">
        <f t="shared" si="3"/>
        <v>0</v>
      </c>
      <c r="N64" s="26"/>
    </row>
    <row r="65" spans="1:14" s="29" customFormat="1" ht="18.75" customHeight="1" x14ac:dyDescent="0.15">
      <c r="A65" s="603"/>
      <c r="B65" s="194">
        <v>61</v>
      </c>
      <c r="C65" s="195" t="s">
        <v>25</v>
      </c>
      <c r="D65" s="196"/>
      <c r="E65" s="196"/>
      <c r="F65" s="197">
        <f t="shared" si="2"/>
        <v>0</v>
      </c>
      <c r="G65" s="26"/>
      <c r="H65" s="603"/>
      <c r="I65" s="194">
        <v>323</v>
      </c>
      <c r="J65" s="195" t="s">
        <v>65</v>
      </c>
      <c r="K65" s="196"/>
      <c r="L65" s="196"/>
      <c r="M65" s="197">
        <f t="shared" si="3"/>
        <v>0</v>
      </c>
      <c r="N65" s="26"/>
    </row>
    <row r="66" spans="1:14" s="29" customFormat="1" ht="18.75" customHeight="1" x14ac:dyDescent="0.15">
      <c r="A66" s="603"/>
      <c r="B66" s="194">
        <v>71</v>
      </c>
      <c r="C66" s="195" t="s">
        <v>26</v>
      </c>
      <c r="D66" s="196"/>
      <c r="E66" s="196"/>
      <c r="F66" s="197">
        <f t="shared" si="2"/>
        <v>0</v>
      </c>
      <c r="G66" s="26"/>
      <c r="H66" s="603"/>
      <c r="I66" s="194">
        <v>324</v>
      </c>
      <c r="J66" s="195" t="s">
        <v>66</v>
      </c>
      <c r="K66" s="196"/>
      <c r="L66" s="196"/>
      <c r="M66" s="197">
        <f t="shared" si="3"/>
        <v>0</v>
      </c>
      <c r="N66" s="26"/>
    </row>
    <row r="67" spans="1:14" s="29" customFormat="1" ht="18.75" customHeight="1" x14ac:dyDescent="0.15">
      <c r="A67" s="603"/>
      <c r="B67" s="198">
        <v>81</v>
      </c>
      <c r="C67" s="187" t="s">
        <v>27</v>
      </c>
      <c r="D67" s="199">
        <v>18</v>
      </c>
      <c r="E67" s="199">
        <v>1580.3</v>
      </c>
      <c r="F67" s="200">
        <f>D67+E67</f>
        <v>1598.3</v>
      </c>
      <c r="G67" s="26"/>
      <c r="H67" s="603"/>
      <c r="I67" s="194">
        <v>331</v>
      </c>
      <c r="J67" s="195" t="s">
        <v>67</v>
      </c>
      <c r="K67" s="196"/>
      <c r="L67" s="196"/>
      <c r="M67" s="197">
        <f t="shared" si="3"/>
        <v>0</v>
      </c>
      <c r="N67" s="26"/>
    </row>
    <row r="68" spans="1:14" s="29" customFormat="1" ht="18.75" customHeight="1" x14ac:dyDescent="0.15">
      <c r="A68" s="604"/>
      <c r="B68" s="608" t="s">
        <v>110</v>
      </c>
      <c r="C68" s="609"/>
      <c r="D68" s="199">
        <f>SUM(D57:D67)</f>
        <v>5250</v>
      </c>
      <c r="E68" s="199">
        <f>SUM(E57:E67)</f>
        <v>1582.3</v>
      </c>
      <c r="F68" s="200">
        <f>D68+E68</f>
        <v>6832.3</v>
      </c>
      <c r="G68" s="26"/>
      <c r="H68" s="603"/>
      <c r="I68" s="194">
        <v>341</v>
      </c>
      <c r="J68" s="195" t="s">
        <v>68</v>
      </c>
      <c r="K68" s="196"/>
      <c r="L68" s="196"/>
      <c r="M68" s="197">
        <f t="shared" si="3"/>
        <v>0</v>
      </c>
      <c r="N68" s="26"/>
    </row>
    <row r="69" spans="1:14" s="29" customFormat="1" ht="18.75" customHeight="1" x14ac:dyDescent="0.15">
      <c r="A69" s="602" t="s">
        <v>29</v>
      </c>
      <c r="B69" s="190">
        <v>91</v>
      </c>
      <c r="C69" s="195" t="s">
        <v>28</v>
      </c>
      <c r="D69" s="196"/>
      <c r="E69" s="196">
        <v>428</v>
      </c>
      <c r="F69" s="197">
        <f>D69+E69</f>
        <v>428</v>
      </c>
      <c r="G69" s="26"/>
      <c r="H69" s="603"/>
      <c r="I69" s="194">
        <v>351</v>
      </c>
      <c r="J69" s="195" t="s">
        <v>69</v>
      </c>
      <c r="K69" s="196">
        <v>9242</v>
      </c>
      <c r="L69" s="196">
        <v>2563</v>
      </c>
      <c r="M69" s="197">
        <f t="shared" si="3"/>
        <v>11805</v>
      </c>
      <c r="N69" s="26"/>
    </row>
    <row r="70" spans="1:14" s="29" customFormat="1" ht="18.75" customHeight="1" x14ac:dyDescent="0.15">
      <c r="A70" s="603"/>
      <c r="B70" s="194">
        <v>92</v>
      </c>
      <c r="C70" s="195" t="s">
        <v>13</v>
      </c>
      <c r="D70" s="196">
        <v>3307</v>
      </c>
      <c r="E70" s="196">
        <v>568</v>
      </c>
      <c r="F70" s="197">
        <f t="shared" si="2"/>
        <v>3875</v>
      </c>
      <c r="G70" s="26"/>
      <c r="H70" s="603"/>
      <c r="I70" s="194">
        <v>361</v>
      </c>
      <c r="J70" s="195" t="s">
        <v>70</v>
      </c>
      <c r="K70" s="196">
        <v>54</v>
      </c>
      <c r="L70" s="196">
        <v>7843</v>
      </c>
      <c r="M70" s="197">
        <f t="shared" si="3"/>
        <v>7897</v>
      </c>
      <c r="N70" s="26"/>
    </row>
    <row r="71" spans="1:14" s="29" customFormat="1" ht="18.75" customHeight="1" x14ac:dyDescent="0.15">
      <c r="A71" s="603"/>
      <c r="B71" s="194">
        <v>101</v>
      </c>
      <c r="C71" s="195" t="s">
        <v>30</v>
      </c>
      <c r="D71" s="196"/>
      <c r="E71" s="196"/>
      <c r="F71" s="197">
        <f t="shared" si="2"/>
        <v>0</v>
      </c>
      <c r="G71" s="26"/>
      <c r="H71" s="603"/>
      <c r="I71" s="198">
        <v>371</v>
      </c>
      <c r="J71" s="58" t="s">
        <v>11</v>
      </c>
      <c r="K71" s="199">
        <v>2546</v>
      </c>
      <c r="L71" s="199"/>
      <c r="M71" s="200">
        <f t="shared" si="3"/>
        <v>2546</v>
      </c>
      <c r="N71" s="26"/>
    </row>
    <row r="72" spans="1:14" s="29" customFormat="1" ht="18.75" customHeight="1" x14ac:dyDescent="0.15">
      <c r="A72" s="603"/>
      <c r="B72" s="194">
        <v>111</v>
      </c>
      <c r="C72" s="195" t="s">
        <v>31</v>
      </c>
      <c r="D72" s="196">
        <v>74750</v>
      </c>
      <c r="E72" s="196"/>
      <c r="F72" s="197">
        <f t="shared" si="2"/>
        <v>74750</v>
      </c>
      <c r="G72" s="26"/>
      <c r="H72" s="603"/>
      <c r="I72" s="608" t="s">
        <v>110</v>
      </c>
      <c r="J72" s="609"/>
      <c r="K72" s="199">
        <f>SUM(K57:K71)</f>
        <v>11842</v>
      </c>
      <c r="L72" s="199">
        <f>SUM(L57:L71)</f>
        <v>485203</v>
      </c>
      <c r="M72" s="200">
        <f>K72+L72</f>
        <v>497045</v>
      </c>
      <c r="N72" s="26"/>
    </row>
    <row r="73" spans="1:14" s="29" customFormat="1" ht="18.75" customHeight="1" x14ac:dyDescent="0.15">
      <c r="A73" s="603"/>
      <c r="B73" s="194">
        <v>112</v>
      </c>
      <c r="C73" s="195" t="s">
        <v>32</v>
      </c>
      <c r="D73" s="196">
        <v>36</v>
      </c>
      <c r="E73" s="196"/>
      <c r="F73" s="197">
        <f t="shared" si="2"/>
        <v>36</v>
      </c>
      <c r="G73" s="26"/>
      <c r="H73" s="602" t="s">
        <v>72</v>
      </c>
      <c r="I73" s="190">
        <v>381</v>
      </c>
      <c r="J73" s="195" t="s">
        <v>71</v>
      </c>
      <c r="K73" s="196">
        <v>5020</v>
      </c>
      <c r="L73" s="196"/>
      <c r="M73" s="197">
        <f t="shared" si="3"/>
        <v>5020</v>
      </c>
      <c r="N73" s="26"/>
    </row>
    <row r="74" spans="1:14" s="29" customFormat="1" ht="18.75" customHeight="1" x14ac:dyDescent="0.15">
      <c r="A74" s="603"/>
      <c r="B74" s="198">
        <v>121</v>
      </c>
      <c r="C74" s="187" t="s">
        <v>33</v>
      </c>
      <c r="D74" s="199">
        <v>37524</v>
      </c>
      <c r="E74" s="199"/>
      <c r="F74" s="200">
        <f t="shared" si="2"/>
        <v>37524</v>
      </c>
      <c r="G74" s="26"/>
      <c r="H74" s="603"/>
      <c r="I74" s="194">
        <v>391</v>
      </c>
      <c r="J74" s="195" t="s">
        <v>73</v>
      </c>
      <c r="K74" s="196">
        <v>1950</v>
      </c>
      <c r="L74" s="196"/>
      <c r="M74" s="197">
        <f t="shared" si="3"/>
        <v>1950</v>
      </c>
      <c r="N74" s="26"/>
    </row>
    <row r="75" spans="1:14" s="29" customFormat="1" ht="18.75" customHeight="1" x14ac:dyDescent="0.15">
      <c r="A75" s="604"/>
      <c r="B75" s="608" t="s">
        <v>110</v>
      </c>
      <c r="C75" s="609"/>
      <c r="D75" s="199">
        <f>SUM(D69:D74)</f>
        <v>115617</v>
      </c>
      <c r="E75" s="199">
        <f>SUM(E69:E74)</f>
        <v>996</v>
      </c>
      <c r="F75" s="200">
        <f t="shared" si="2"/>
        <v>116613</v>
      </c>
      <c r="G75" s="26"/>
      <c r="H75" s="603"/>
      <c r="I75" s="194">
        <v>401</v>
      </c>
      <c r="J75" s="195" t="s">
        <v>74</v>
      </c>
      <c r="K75" s="196">
        <v>4006</v>
      </c>
      <c r="L75" s="196"/>
      <c r="M75" s="197">
        <f t="shared" si="3"/>
        <v>4006</v>
      </c>
      <c r="N75" s="26"/>
    </row>
    <row r="76" spans="1:14" s="29" customFormat="1" ht="18.75" customHeight="1" x14ac:dyDescent="0.15">
      <c r="A76" s="602" t="s">
        <v>34</v>
      </c>
      <c r="B76" s="190">
        <v>131</v>
      </c>
      <c r="C76" s="195" t="s">
        <v>15</v>
      </c>
      <c r="D76" s="196">
        <v>1701700</v>
      </c>
      <c r="E76" s="196">
        <v>4817</v>
      </c>
      <c r="F76" s="197">
        <f t="shared" si="2"/>
        <v>1706517</v>
      </c>
      <c r="G76" s="26"/>
      <c r="H76" s="603"/>
      <c r="I76" s="194">
        <v>411</v>
      </c>
      <c r="J76" s="195" t="s">
        <v>75</v>
      </c>
      <c r="K76" s="196">
        <v>1332</v>
      </c>
      <c r="L76" s="196"/>
      <c r="M76" s="197">
        <f t="shared" ref="M76:M100" si="4">K76+L76</f>
        <v>1332</v>
      </c>
      <c r="N76" s="26"/>
    </row>
    <row r="77" spans="1:14" s="29" customFormat="1" ht="18.75" customHeight="1" x14ac:dyDescent="0.15">
      <c r="A77" s="603"/>
      <c r="B77" s="194">
        <v>141</v>
      </c>
      <c r="C77" s="195" t="s">
        <v>35</v>
      </c>
      <c r="D77" s="196"/>
      <c r="E77" s="196"/>
      <c r="F77" s="197">
        <f t="shared" si="2"/>
        <v>0</v>
      </c>
      <c r="G77" s="26"/>
      <c r="H77" s="603"/>
      <c r="I77" s="194">
        <v>421</v>
      </c>
      <c r="J77" s="195" t="s">
        <v>76</v>
      </c>
      <c r="K77" s="196">
        <v>11158</v>
      </c>
      <c r="L77" s="196">
        <v>61</v>
      </c>
      <c r="M77" s="197">
        <f t="shared" si="4"/>
        <v>11219</v>
      </c>
      <c r="N77" s="26"/>
    </row>
    <row r="78" spans="1:14" s="29" customFormat="1" ht="18.75" customHeight="1" x14ac:dyDescent="0.15">
      <c r="A78" s="603"/>
      <c r="B78" s="194">
        <v>151</v>
      </c>
      <c r="C78" s="195" t="s">
        <v>36</v>
      </c>
      <c r="D78" s="196"/>
      <c r="E78" s="196"/>
      <c r="F78" s="197">
        <f t="shared" si="2"/>
        <v>0</v>
      </c>
      <c r="G78" s="26"/>
      <c r="H78" s="603"/>
      <c r="I78" s="194">
        <v>422</v>
      </c>
      <c r="J78" s="195" t="s">
        <v>77</v>
      </c>
      <c r="K78" s="196"/>
      <c r="L78" s="196"/>
      <c r="M78" s="197">
        <f t="shared" si="4"/>
        <v>0</v>
      </c>
      <c r="N78" s="26"/>
    </row>
    <row r="79" spans="1:14" s="29" customFormat="1" ht="18.75" customHeight="1" x14ac:dyDescent="0.15">
      <c r="A79" s="603"/>
      <c r="B79" s="194">
        <v>161</v>
      </c>
      <c r="C79" s="195" t="s">
        <v>37</v>
      </c>
      <c r="D79" s="196"/>
      <c r="E79" s="196">
        <v>76880</v>
      </c>
      <c r="F79" s="197">
        <f t="shared" si="2"/>
        <v>76880</v>
      </c>
      <c r="G79" s="26"/>
      <c r="H79" s="603"/>
      <c r="I79" s="194">
        <v>423</v>
      </c>
      <c r="J79" s="195" t="s">
        <v>78</v>
      </c>
      <c r="K79" s="196"/>
      <c r="L79" s="196"/>
      <c r="M79" s="197">
        <f t="shared" si="4"/>
        <v>0</v>
      </c>
      <c r="N79" s="26"/>
    </row>
    <row r="80" spans="1:14" s="29" customFormat="1" ht="18.75" customHeight="1" x14ac:dyDescent="0.15">
      <c r="A80" s="603"/>
      <c r="B80" s="194">
        <v>162</v>
      </c>
      <c r="C80" s="195" t="s">
        <v>14</v>
      </c>
      <c r="D80" s="196">
        <v>18</v>
      </c>
      <c r="E80" s="196"/>
      <c r="F80" s="197">
        <f t="shared" si="2"/>
        <v>18</v>
      </c>
      <c r="G80" s="26"/>
      <c r="H80" s="603"/>
      <c r="I80" s="194">
        <v>424</v>
      </c>
      <c r="J80" s="195" t="s">
        <v>79</v>
      </c>
      <c r="K80" s="196"/>
      <c r="L80" s="196"/>
      <c r="M80" s="197">
        <f t="shared" si="4"/>
        <v>0</v>
      </c>
      <c r="N80" s="26"/>
    </row>
    <row r="81" spans="1:14" s="29" customFormat="1" ht="18.75" customHeight="1" x14ac:dyDescent="0.15">
      <c r="A81" s="603"/>
      <c r="B81" s="194">
        <v>171</v>
      </c>
      <c r="C81" s="195" t="s">
        <v>38</v>
      </c>
      <c r="D81" s="196"/>
      <c r="E81" s="196"/>
      <c r="F81" s="197">
        <f t="shared" si="2"/>
        <v>0</v>
      </c>
      <c r="G81" s="26"/>
      <c r="H81" s="603"/>
      <c r="I81" s="198">
        <v>425</v>
      </c>
      <c r="J81" s="187" t="s">
        <v>80</v>
      </c>
      <c r="K81" s="199"/>
      <c r="L81" s="199"/>
      <c r="M81" s="200">
        <f t="shared" si="4"/>
        <v>0</v>
      </c>
      <c r="N81" s="26"/>
    </row>
    <row r="82" spans="1:14" s="29" customFormat="1" ht="18.75" customHeight="1" x14ac:dyDescent="0.15">
      <c r="A82" s="603"/>
      <c r="B82" s="194">
        <v>181</v>
      </c>
      <c r="C82" s="195" t="s">
        <v>39</v>
      </c>
      <c r="D82" s="196"/>
      <c r="E82" s="196"/>
      <c r="F82" s="197">
        <f t="shared" si="2"/>
        <v>0</v>
      </c>
      <c r="G82" s="26"/>
      <c r="H82" s="604"/>
      <c r="I82" s="608" t="s">
        <v>110</v>
      </c>
      <c r="J82" s="609"/>
      <c r="K82" s="199">
        <f>SUM(K73:K81)</f>
        <v>23466</v>
      </c>
      <c r="L82" s="199">
        <f>SUM(L73:L81)</f>
        <v>61</v>
      </c>
      <c r="M82" s="200">
        <f t="shared" si="4"/>
        <v>23527</v>
      </c>
      <c r="N82" s="26"/>
    </row>
    <row r="83" spans="1:14" s="29" customFormat="1" ht="18.75" customHeight="1" x14ac:dyDescent="0.15">
      <c r="A83" s="603"/>
      <c r="B83" s="194">
        <v>191</v>
      </c>
      <c r="C83" s="195" t="s">
        <v>40</v>
      </c>
      <c r="D83" s="196"/>
      <c r="E83" s="196">
        <v>26960</v>
      </c>
      <c r="F83" s="197">
        <f t="shared" si="2"/>
        <v>26960</v>
      </c>
      <c r="G83" s="26"/>
      <c r="H83" s="602" t="s">
        <v>121</v>
      </c>
      <c r="I83" s="190">
        <v>431</v>
      </c>
      <c r="J83" s="195" t="s">
        <v>81</v>
      </c>
      <c r="K83" s="196"/>
      <c r="L83" s="196"/>
      <c r="M83" s="197">
        <f t="shared" si="4"/>
        <v>0</v>
      </c>
      <c r="N83" s="26"/>
    </row>
    <row r="84" spans="1:14" s="29" customFormat="1" ht="18.75" customHeight="1" x14ac:dyDescent="0.15">
      <c r="A84" s="603"/>
      <c r="B84" s="194">
        <v>201</v>
      </c>
      <c r="C84" s="195" t="s">
        <v>41</v>
      </c>
      <c r="D84" s="196">
        <v>18824</v>
      </c>
      <c r="E84" s="196">
        <v>62300</v>
      </c>
      <c r="F84" s="197">
        <f t="shared" si="2"/>
        <v>81124</v>
      </c>
      <c r="G84" s="26"/>
      <c r="H84" s="603"/>
      <c r="I84" s="194">
        <v>441</v>
      </c>
      <c r="J84" s="195" t="s">
        <v>82</v>
      </c>
      <c r="K84" s="196">
        <v>320</v>
      </c>
      <c r="L84" s="196">
        <v>9</v>
      </c>
      <c r="M84" s="197">
        <f t="shared" si="4"/>
        <v>329</v>
      </c>
      <c r="N84" s="26"/>
    </row>
    <row r="85" spans="1:14" s="29" customFormat="1" ht="18.75" customHeight="1" x14ac:dyDescent="0.15">
      <c r="A85" s="603"/>
      <c r="B85" s="198">
        <v>211</v>
      </c>
      <c r="C85" s="187" t="s">
        <v>42</v>
      </c>
      <c r="D85" s="199">
        <v>9015</v>
      </c>
      <c r="E85" s="199"/>
      <c r="F85" s="200">
        <f t="shared" si="2"/>
        <v>9015</v>
      </c>
      <c r="G85" s="26"/>
      <c r="H85" s="603"/>
      <c r="I85" s="194">
        <v>442</v>
      </c>
      <c r="J85" s="195" t="s">
        <v>83</v>
      </c>
      <c r="K85" s="196">
        <v>239</v>
      </c>
      <c r="L85" s="196"/>
      <c r="M85" s="197">
        <f t="shared" si="4"/>
        <v>239</v>
      </c>
      <c r="N85" s="26"/>
    </row>
    <row r="86" spans="1:14" s="29" customFormat="1" ht="18.75" customHeight="1" x14ac:dyDescent="0.15">
      <c r="A86" s="604"/>
      <c r="B86" s="608" t="s">
        <v>110</v>
      </c>
      <c r="C86" s="609"/>
      <c r="D86" s="199">
        <f>SUM(D76:D85)</f>
        <v>1729557</v>
      </c>
      <c r="E86" s="199">
        <f>SUM(E76:E85)</f>
        <v>170957</v>
      </c>
      <c r="F86" s="200">
        <f t="shared" si="2"/>
        <v>1900514</v>
      </c>
      <c r="G86" s="26"/>
      <c r="H86" s="603"/>
      <c r="I86" s="194">
        <v>443</v>
      </c>
      <c r="J86" s="195" t="s">
        <v>84</v>
      </c>
      <c r="K86" s="196">
        <v>79</v>
      </c>
      <c r="L86" s="196"/>
      <c r="M86" s="197">
        <f t="shared" si="4"/>
        <v>79</v>
      </c>
      <c r="N86" s="26"/>
    </row>
    <row r="87" spans="1:14" s="29" customFormat="1" ht="18.75" customHeight="1" x14ac:dyDescent="0.15">
      <c r="A87" s="602" t="s">
        <v>44</v>
      </c>
      <c r="B87" s="190">
        <v>221</v>
      </c>
      <c r="C87" s="195" t="s">
        <v>43</v>
      </c>
      <c r="D87" s="196">
        <v>4932</v>
      </c>
      <c r="E87" s="196"/>
      <c r="F87" s="197">
        <f t="shared" si="2"/>
        <v>4932</v>
      </c>
      <c r="G87" s="26"/>
      <c r="H87" s="603"/>
      <c r="I87" s="194">
        <v>444</v>
      </c>
      <c r="J87" s="195" t="s">
        <v>85</v>
      </c>
      <c r="K87" s="196">
        <v>198</v>
      </c>
      <c r="L87" s="196"/>
      <c r="M87" s="197">
        <f t="shared" si="4"/>
        <v>198</v>
      </c>
      <c r="N87" s="26"/>
    </row>
    <row r="88" spans="1:14" s="29" customFormat="1" ht="18.75" customHeight="1" x14ac:dyDescent="0.15">
      <c r="A88" s="603"/>
      <c r="B88" s="194">
        <v>222</v>
      </c>
      <c r="C88" s="195" t="s">
        <v>45</v>
      </c>
      <c r="D88" s="196"/>
      <c r="E88" s="196"/>
      <c r="F88" s="197">
        <f t="shared" si="2"/>
        <v>0</v>
      </c>
      <c r="G88" s="26"/>
      <c r="H88" s="603"/>
      <c r="I88" s="194">
        <v>451</v>
      </c>
      <c r="J88" s="195" t="s">
        <v>86</v>
      </c>
      <c r="K88" s="196">
        <v>1288</v>
      </c>
      <c r="L88" s="196"/>
      <c r="M88" s="197">
        <f t="shared" si="4"/>
        <v>1288</v>
      </c>
      <c r="N88" s="26"/>
    </row>
    <row r="89" spans="1:14" s="29" customFormat="1" ht="18.75" customHeight="1" x14ac:dyDescent="0.15">
      <c r="A89" s="603"/>
      <c r="B89" s="194">
        <v>231</v>
      </c>
      <c r="C89" s="195" t="s">
        <v>46</v>
      </c>
      <c r="D89" s="196">
        <v>3136</v>
      </c>
      <c r="E89" s="196"/>
      <c r="F89" s="197">
        <f t="shared" si="2"/>
        <v>3136</v>
      </c>
      <c r="G89" s="26"/>
      <c r="H89" s="603"/>
      <c r="I89" s="194">
        <v>461</v>
      </c>
      <c r="J89" s="195" t="s">
        <v>87</v>
      </c>
      <c r="K89" s="196">
        <v>9512</v>
      </c>
      <c r="L89" s="196"/>
      <c r="M89" s="197">
        <f t="shared" si="4"/>
        <v>9512</v>
      </c>
      <c r="N89" s="26"/>
    </row>
    <row r="90" spans="1:14" s="29" customFormat="1" ht="18.75" customHeight="1" x14ac:dyDescent="0.15">
      <c r="A90" s="603"/>
      <c r="B90" s="194">
        <v>241</v>
      </c>
      <c r="C90" s="195" t="s">
        <v>47</v>
      </c>
      <c r="D90" s="196">
        <v>1056</v>
      </c>
      <c r="E90" s="196">
        <v>54</v>
      </c>
      <c r="F90" s="197">
        <f t="shared" si="2"/>
        <v>1110</v>
      </c>
      <c r="G90" s="26"/>
      <c r="H90" s="603"/>
      <c r="I90" s="198">
        <v>471</v>
      </c>
      <c r="J90" s="187" t="s">
        <v>88</v>
      </c>
      <c r="K90" s="199">
        <v>657</v>
      </c>
      <c r="L90" s="199"/>
      <c r="M90" s="200">
        <f t="shared" si="4"/>
        <v>657</v>
      </c>
      <c r="N90" s="26"/>
    </row>
    <row r="91" spans="1:14" s="29" customFormat="1" ht="18.75" customHeight="1" x14ac:dyDescent="0.15">
      <c r="A91" s="603"/>
      <c r="B91" s="194">
        <v>251</v>
      </c>
      <c r="C91" s="195" t="s">
        <v>48</v>
      </c>
      <c r="D91" s="196"/>
      <c r="E91" s="196"/>
      <c r="F91" s="197">
        <f t="shared" si="2"/>
        <v>0</v>
      </c>
      <c r="G91" s="26"/>
      <c r="H91" s="604"/>
      <c r="I91" s="608" t="s">
        <v>110</v>
      </c>
      <c r="J91" s="609"/>
      <c r="K91" s="199">
        <f>SUM(K83:K90)</f>
        <v>12293</v>
      </c>
      <c r="L91" s="199">
        <f>SUM(L83:L90)</f>
        <v>9</v>
      </c>
      <c r="M91" s="200">
        <f>K91+L91</f>
        <v>12302</v>
      </c>
      <c r="N91" s="26"/>
    </row>
    <row r="92" spans="1:14" s="29" customFormat="1" ht="18.75" customHeight="1" x14ac:dyDescent="0.15">
      <c r="A92" s="603"/>
      <c r="B92" s="194">
        <v>252</v>
      </c>
      <c r="C92" s="195" t="s">
        <v>49</v>
      </c>
      <c r="D92" s="196"/>
      <c r="E92" s="196">
        <v>89</v>
      </c>
      <c r="F92" s="197">
        <f t="shared" si="2"/>
        <v>89</v>
      </c>
      <c r="G92" s="26"/>
      <c r="H92" s="602" t="s">
        <v>89</v>
      </c>
      <c r="I92" s="190">
        <v>481</v>
      </c>
      <c r="J92" s="195" t="s">
        <v>9</v>
      </c>
      <c r="K92" s="196"/>
      <c r="L92" s="196"/>
      <c r="M92" s="197">
        <f t="shared" si="4"/>
        <v>0</v>
      </c>
      <c r="N92" s="26"/>
    </row>
    <row r="93" spans="1:14" s="29" customFormat="1" ht="18.75" customHeight="1" x14ac:dyDescent="0.15">
      <c r="A93" s="603"/>
      <c r="B93" s="194">
        <v>253</v>
      </c>
      <c r="C93" s="195" t="s">
        <v>50</v>
      </c>
      <c r="D93" s="196"/>
      <c r="E93" s="196"/>
      <c r="F93" s="197">
        <f t="shared" si="2"/>
        <v>0</v>
      </c>
      <c r="G93" s="26"/>
      <c r="H93" s="603"/>
      <c r="I93" s="194">
        <v>491</v>
      </c>
      <c r="J93" s="195" t="s">
        <v>10</v>
      </c>
      <c r="K93" s="196"/>
      <c r="L93" s="196"/>
      <c r="M93" s="197">
        <f t="shared" si="4"/>
        <v>0</v>
      </c>
      <c r="N93" s="26"/>
    </row>
    <row r="94" spans="1:14" s="29" customFormat="1" ht="18.75" customHeight="1" x14ac:dyDescent="0.15">
      <c r="A94" s="603"/>
      <c r="B94" s="194">
        <v>254</v>
      </c>
      <c r="C94" s="195" t="s">
        <v>51</v>
      </c>
      <c r="D94" s="196"/>
      <c r="E94" s="196">
        <v>1</v>
      </c>
      <c r="F94" s="197">
        <f t="shared" si="2"/>
        <v>1</v>
      </c>
      <c r="G94" s="26"/>
      <c r="H94" s="603"/>
      <c r="I94" s="194">
        <v>501</v>
      </c>
      <c r="J94" s="195" t="s">
        <v>90</v>
      </c>
      <c r="K94" s="196">
        <v>2724</v>
      </c>
      <c r="L94" s="196"/>
      <c r="M94" s="197">
        <f t="shared" si="4"/>
        <v>2724</v>
      </c>
      <c r="N94" s="26"/>
    </row>
    <row r="95" spans="1:14" s="29" customFormat="1" ht="18.75" customHeight="1" x14ac:dyDescent="0.15">
      <c r="A95" s="603"/>
      <c r="B95" s="194">
        <v>255</v>
      </c>
      <c r="C95" s="195" t="s">
        <v>52</v>
      </c>
      <c r="D95" s="196">
        <v>6599</v>
      </c>
      <c r="E95" s="196"/>
      <c r="F95" s="197">
        <f t="shared" si="2"/>
        <v>6599</v>
      </c>
      <c r="G95" s="26"/>
      <c r="H95" s="603"/>
      <c r="I95" s="194">
        <v>511</v>
      </c>
      <c r="J95" s="195" t="s">
        <v>91</v>
      </c>
      <c r="K95" s="196"/>
      <c r="L95" s="196">
        <v>9</v>
      </c>
      <c r="M95" s="197">
        <f t="shared" si="4"/>
        <v>9</v>
      </c>
      <c r="N95" s="26"/>
    </row>
    <row r="96" spans="1:14" s="29" customFormat="1" ht="18.75" customHeight="1" x14ac:dyDescent="0.15">
      <c r="A96" s="603"/>
      <c r="B96" s="194">
        <v>256</v>
      </c>
      <c r="C96" s="195" t="s">
        <v>53</v>
      </c>
      <c r="D96" s="196">
        <v>118</v>
      </c>
      <c r="E96" s="196">
        <v>4</v>
      </c>
      <c r="F96" s="197">
        <f t="shared" si="2"/>
        <v>122</v>
      </c>
      <c r="G96" s="26"/>
      <c r="H96" s="603"/>
      <c r="I96" s="194">
        <v>512</v>
      </c>
      <c r="J96" s="195" t="s">
        <v>92</v>
      </c>
      <c r="K96" s="196"/>
      <c r="L96" s="196"/>
      <c r="M96" s="197">
        <f t="shared" si="4"/>
        <v>0</v>
      </c>
      <c r="N96" s="26"/>
    </row>
    <row r="97" spans="1:14" s="29" customFormat="1" ht="18.75" customHeight="1" x14ac:dyDescent="0.15">
      <c r="A97" s="603"/>
      <c r="B97" s="194">
        <v>261</v>
      </c>
      <c r="C97" s="195" t="s">
        <v>54</v>
      </c>
      <c r="D97" s="196">
        <v>695</v>
      </c>
      <c r="E97" s="196">
        <v>2</v>
      </c>
      <c r="F97" s="197">
        <f t="shared" si="2"/>
        <v>697</v>
      </c>
      <c r="G97" s="26"/>
      <c r="H97" s="603"/>
      <c r="I97" s="194">
        <v>521</v>
      </c>
      <c r="J97" s="195" t="s">
        <v>93</v>
      </c>
      <c r="K97" s="196">
        <v>928</v>
      </c>
      <c r="L97" s="196">
        <v>130</v>
      </c>
      <c r="M97" s="197">
        <f t="shared" si="4"/>
        <v>1058</v>
      </c>
      <c r="N97" s="26"/>
    </row>
    <row r="98" spans="1:14" s="29" customFormat="1" ht="18.75" customHeight="1" x14ac:dyDescent="0.15">
      <c r="A98" s="603"/>
      <c r="B98" s="194">
        <v>262</v>
      </c>
      <c r="C98" s="195" t="s">
        <v>55</v>
      </c>
      <c r="D98" s="196">
        <v>1346</v>
      </c>
      <c r="E98" s="196">
        <v>145</v>
      </c>
      <c r="F98" s="197">
        <f t="shared" si="2"/>
        <v>1491</v>
      </c>
      <c r="G98" s="26"/>
      <c r="H98" s="603"/>
      <c r="I98" s="198">
        <v>531</v>
      </c>
      <c r="J98" s="187" t="s">
        <v>94</v>
      </c>
      <c r="K98" s="199">
        <v>134</v>
      </c>
      <c r="L98" s="199">
        <v>1</v>
      </c>
      <c r="M98" s="200">
        <f t="shared" si="4"/>
        <v>135</v>
      </c>
      <c r="N98" s="26"/>
    </row>
    <row r="99" spans="1:14" s="29" customFormat="1" ht="18.75" customHeight="1" x14ac:dyDescent="0.15">
      <c r="A99" s="603"/>
      <c r="B99" s="194">
        <v>263</v>
      </c>
      <c r="C99" s="195" t="s">
        <v>56</v>
      </c>
      <c r="D99" s="196"/>
      <c r="E99" s="196"/>
      <c r="F99" s="197">
        <f t="shared" si="2"/>
        <v>0</v>
      </c>
      <c r="G99" s="26"/>
      <c r="H99" s="604"/>
      <c r="I99" s="608" t="s">
        <v>110</v>
      </c>
      <c r="J99" s="609"/>
      <c r="K99" s="199">
        <f>SUM(K92:K98)</f>
        <v>3786</v>
      </c>
      <c r="L99" s="199">
        <f>SUM(L92:L98)</f>
        <v>140</v>
      </c>
      <c r="M99" s="200">
        <f t="shared" si="4"/>
        <v>3926</v>
      </c>
      <c r="N99" s="26"/>
    </row>
    <row r="100" spans="1:14" s="29" customFormat="1" ht="18.75" customHeight="1" x14ac:dyDescent="0.15">
      <c r="A100" s="603"/>
      <c r="B100" s="194">
        <v>264</v>
      </c>
      <c r="C100" s="195" t="s">
        <v>57</v>
      </c>
      <c r="D100" s="196"/>
      <c r="E100" s="196"/>
      <c r="F100" s="197">
        <f t="shared" si="2"/>
        <v>0</v>
      </c>
      <c r="G100" s="26"/>
      <c r="H100" s="203" t="s">
        <v>95</v>
      </c>
      <c r="I100" s="205">
        <v>541</v>
      </c>
      <c r="J100" s="187" t="s">
        <v>95</v>
      </c>
      <c r="K100" s="204"/>
      <c r="L100" s="38">
        <v>27</v>
      </c>
      <c r="M100" s="197">
        <f t="shared" si="4"/>
        <v>27</v>
      </c>
      <c r="N100" s="26"/>
    </row>
    <row r="101" spans="1:14" s="29" customFormat="1" ht="18.75" customHeight="1" x14ac:dyDescent="0.15">
      <c r="A101" s="603"/>
      <c r="B101" s="198">
        <v>265</v>
      </c>
      <c r="C101" s="187" t="s">
        <v>58</v>
      </c>
      <c r="D101" s="199">
        <v>184</v>
      </c>
      <c r="E101" s="199"/>
      <c r="F101" s="200">
        <f t="shared" si="2"/>
        <v>184</v>
      </c>
      <c r="G101" s="26"/>
      <c r="H101" s="611" t="s">
        <v>112</v>
      </c>
      <c r="I101" s="612"/>
      <c r="J101" s="613"/>
      <c r="K101" s="622">
        <f>D68+D75+D86+D102+K72+K82+K91+K99+K100</f>
        <v>1919877</v>
      </c>
      <c r="L101" s="622">
        <f>E68+E75+E86+E102+L72+L82+L91+L99+L100</f>
        <v>659270.30000000005</v>
      </c>
      <c r="M101" s="620">
        <f>K101+L101</f>
        <v>2579147.2999999998</v>
      </c>
      <c r="N101" s="26"/>
    </row>
    <row r="102" spans="1:14" s="29" customFormat="1" ht="18.75" customHeight="1" thickBot="1" x14ac:dyDescent="0.2">
      <c r="A102" s="605"/>
      <c r="B102" s="606" t="s">
        <v>110</v>
      </c>
      <c r="C102" s="607"/>
      <c r="D102" s="201">
        <f>SUM(D87:D101)</f>
        <v>18066</v>
      </c>
      <c r="E102" s="201">
        <f>SUM(E87:E101)</f>
        <v>295</v>
      </c>
      <c r="F102" s="202">
        <f>D102+E102</f>
        <v>18361</v>
      </c>
      <c r="G102" s="26"/>
      <c r="H102" s="614"/>
      <c r="I102" s="615"/>
      <c r="J102" s="616"/>
      <c r="K102" s="623"/>
      <c r="L102" s="623"/>
      <c r="M102" s="621"/>
      <c r="N102" s="26"/>
    </row>
    <row r="103" spans="1:14" ht="18.75" customHeight="1" x14ac:dyDescent="0.15">
      <c r="A103" s="5"/>
      <c r="B103" s="5"/>
      <c r="C103" s="1"/>
      <c r="D103" s="9"/>
      <c r="E103" s="9"/>
      <c r="F103" s="9"/>
      <c r="G103" s="1"/>
      <c r="H103" s="28"/>
      <c r="I103" s="29"/>
      <c r="J103" s="29"/>
      <c r="K103" s="23"/>
      <c r="L103" s="23"/>
      <c r="M103" s="23"/>
      <c r="N103" s="1"/>
    </row>
    <row r="104" spans="1:14" ht="18.75" customHeight="1" x14ac:dyDescent="0.15">
      <c r="N104" s="1"/>
    </row>
    <row r="105" spans="1:14" ht="18.75" customHeight="1" x14ac:dyDescent="0.15">
      <c r="N105" s="1"/>
    </row>
    <row r="106" spans="1:14" ht="18.75" customHeight="1" x14ac:dyDescent="0.15">
      <c r="N106" s="1"/>
    </row>
    <row r="107" spans="1:14" ht="18.75" customHeight="1" x14ac:dyDescent="0.15">
      <c r="N107" s="1"/>
    </row>
    <row r="108" spans="1:14" ht="18.75" customHeight="1" x14ac:dyDescent="0.15">
      <c r="N108" s="1"/>
    </row>
    <row r="109" spans="1:14" ht="18.75" customHeight="1" x14ac:dyDescent="0.15">
      <c r="N109" s="1"/>
    </row>
    <row r="110" spans="1:14" ht="18.75" customHeight="1" x14ac:dyDescent="0.15">
      <c r="N110" s="1"/>
    </row>
    <row r="111" spans="1:14" ht="18.75" customHeight="1" x14ac:dyDescent="0.15">
      <c r="N111" s="1"/>
    </row>
    <row r="112" spans="1:14" ht="18.75" customHeight="1" x14ac:dyDescent="0.15">
      <c r="N112" s="1"/>
    </row>
    <row r="113" spans="14:14" ht="18.75" customHeight="1" x14ac:dyDescent="0.15">
      <c r="N113" s="1"/>
    </row>
    <row r="114" spans="14:14" ht="18.75" customHeight="1" x14ac:dyDescent="0.15">
      <c r="N114" s="1"/>
    </row>
    <row r="115" spans="14:14" ht="18.75" customHeight="1" x14ac:dyDescent="0.15">
      <c r="N115" s="1"/>
    </row>
    <row r="116" spans="14:14" ht="18.75" customHeight="1" x14ac:dyDescent="0.15"/>
    <row r="117" spans="14:14" ht="18.75" customHeight="1" x14ac:dyDescent="0.15"/>
    <row r="118" spans="14:14" ht="18.75" customHeight="1" x14ac:dyDescent="0.15"/>
    <row r="119" spans="14:14" ht="18.75" customHeight="1" x14ac:dyDescent="0.15"/>
    <row r="120" spans="14:14" ht="18.75" customHeight="1" x14ac:dyDescent="0.15"/>
    <row r="121" spans="14:14" ht="18.75" customHeight="1" x14ac:dyDescent="0.15"/>
    <row r="122" spans="14:14" ht="18.75" customHeight="1" x14ac:dyDescent="0.15"/>
    <row r="123" spans="14:14" ht="18.75" customHeight="1" x14ac:dyDescent="0.15"/>
    <row r="124" spans="14:14" ht="18.75" customHeight="1" x14ac:dyDescent="0.15"/>
    <row r="125" spans="14:14" ht="18.75" customHeight="1" x14ac:dyDescent="0.15"/>
    <row r="126" spans="14:14" ht="18.75" customHeight="1" x14ac:dyDescent="0.15"/>
    <row r="127" spans="14:14" ht="18.75" customHeight="1" x14ac:dyDescent="0.15"/>
    <row r="128" spans="14:14" ht="18.75" customHeight="1" x14ac:dyDescent="0.15"/>
    <row r="129" ht="18.75" customHeight="1" x14ac:dyDescent="0.15"/>
    <row r="130" ht="18.75" customHeight="1" x14ac:dyDescent="0.15"/>
    <row r="131" ht="18.75" customHeight="1" x14ac:dyDescent="0.15"/>
    <row r="132" ht="18.75" customHeight="1" x14ac:dyDescent="0.15"/>
    <row r="133" ht="18.75" customHeight="1" x14ac:dyDescent="0.15"/>
    <row r="134" ht="18.75" customHeight="1" x14ac:dyDescent="0.15"/>
    <row r="135" ht="18.75" customHeight="1" x14ac:dyDescent="0.15"/>
    <row r="136" ht="18.75" customHeight="1" x14ac:dyDescent="0.15"/>
    <row r="137" ht="18.75" customHeight="1" x14ac:dyDescent="0.15"/>
  </sheetData>
  <mergeCells count="48">
    <mergeCell ref="I31:J31"/>
    <mergeCell ref="I21:J21"/>
    <mergeCell ref="I40:J40"/>
    <mergeCell ref="M101:M102"/>
    <mergeCell ref="L101:L102"/>
    <mergeCell ref="K101:K102"/>
    <mergeCell ref="K3:M3"/>
    <mergeCell ref="K54:M54"/>
    <mergeCell ref="K4:M4"/>
    <mergeCell ref="K55:M55"/>
    <mergeCell ref="M50:M51"/>
    <mergeCell ref="L50:L51"/>
    <mergeCell ref="K50:K51"/>
    <mergeCell ref="D3:F3"/>
    <mergeCell ref="D54:F54"/>
    <mergeCell ref="D55:F55"/>
    <mergeCell ref="A57:A68"/>
    <mergeCell ref="D4:F4"/>
    <mergeCell ref="B68:C68"/>
    <mergeCell ref="A6:A17"/>
    <mergeCell ref="B24:C24"/>
    <mergeCell ref="A18:A24"/>
    <mergeCell ref="B17:C17"/>
    <mergeCell ref="A36:A51"/>
    <mergeCell ref="B35:C35"/>
    <mergeCell ref="A25:A35"/>
    <mergeCell ref="B51:C51"/>
    <mergeCell ref="A87:A102"/>
    <mergeCell ref="B102:C102"/>
    <mergeCell ref="I91:J91"/>
    <mergeCell ref="I48:J48"/>
    <mergeCell ref="H41:H48"/>
    <mergeCell ref="H50:J51"/>
    <mergeCell ref="I99:J99"/>
    <mergeCell ref="A69:A75"/>
    <mergeCell ref="B75:C75"/>
    <mergeCell ref="I82:J82"/>
    <mergeCell ref="I72:J72"/>
    <mergeCell ref="A76:A86"/>
    <mergeCell ref="B86:C86"/>
    <mergeCell ref="H83:H91"/>
    <mergeCell ref="H92:H99"/>
    <mergeCell ref="H101:J102"/>
    <mergeCell ref="H6:H21"/>
    <mergeCell ref="H22:H31"/>
    <mergeCell ref="H32:H40"/>
    <mergeCell ref="H57:H72"/>
    <mergeCell ref="H73:H82"/>
  </mergeCells>
  <phoneticPr fontId="2"/>
  <printOptions horizontalCentered="1"/>
  <pageMargins left="0.78740157480314965" right="0.78740157480314965" top="0.39370078740157483" bottom="0.39370078740157483" header="0.51181102362204722" footer="0.51181102362204722"/>
  <pageSetup paperSize="9" scale="82" pageOrder="overThenDown" orientation="portrait" r:id="rId1"/>
  <headerFooter alignWithMargins="0"/>
  <rowBreaks count="1" manualBreakCount="1">
    <brk id="51" max="13" man="1"/>
  </rowBreaks>
  <colBreaks count="1" manualBreakCount="1">
    <brk id="7" max="10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456"/>
  <sheetViews>
    <sheetView showGridLines="0" view="pageBreakPreview" zoomScale="75" zoomScaleNormal="70" zoomScaleSheetLayoutView="75" workbookViewId="0">
      <pane xSplit="3" ySplit="4" topLeftCell="E5" activePane="bottomRight" state="frozen"/>
      <selection activeCell="I43" sqref="I43"/>
      <selection pane="topRight" activeCell="I43" sqref="I43"/>
      <selection pane="bottomLeft" activeCell="I43" sqref="I43"/>
      <selection pane="bottomRight"/>
    </sheetView>
  </sheetViews>
  <sheetFormatPr defaultRowHeight="13.5" x14ac:dyDescent="0.15"/>
  <cols>
    <col min="1" max="1" width="17.625" style="6" customWidth="1"/>
    <col min="2" max="2" width="6.125" style="6" bestFit="1" customWidth="1"/>
    <col min="3" max="3" width="43.5" style="6" customWidth="1"/>
    <col min="4" max="4" width="18" style="6" customWidth="1"/>
    <col min="5" max="5" width="35" style="6" customWidth="1"/>
    <col min="6" max="6" width="12.25" style="12" customWidth="1"/>
    <col min="7" max="7" width="12.375" style="12" customWidth="1"/>
    <col min="8" max="16384" width="9" style="6"/>
  </cols>
  <sheetData>
    <row r="1" spans="1:7" ht="28.5" customHeight="1" x14ac:dyDescent="0.15">
      <c r="F1" s="634"/>
      <c r="G1" s="634"/>
    </row>
    <row r="2" spans="1:7" ht="28.5" customHeight="1" thickBot="1" x14ac:dyDescent="0.2">
      <c r="A2" s="633" t="s">
        <v>143</v>
      </c>
      <c r="B2" s="633"/>
      <c r="C2" s="633"/>
      <c r="F2" s="6"/>
      <c r="G2" s="6"/>
    </row>
    <row r="3" spans="1:7" s="30" customFormat="1" ht="28.5" customHeight="1" x14ac:dyDescent="0.15">
      <c r="A3" s="624" t="s">
        <v>118</v>
      </c>
      <c r="B3" s="625"/>
      <c r="C3" s="626"/>
      <c r="D3" s="630" t="s">
        <v>119</v>
      </c>
      <c r="E3" s="630"/>
      <c r="F3" s="631" t="s">
        <v>125</v>
      </c>
      <c r="G3" s="632"/>
    </row>
    <row r="4" spans="1:7" s="30" customFormat="1" ht="28.5" customHeight="1" x14ac:dyDescent="0.15">
      <c r="A4" s="627"/>
      <c r="B4" s="628"/>
      <c r="C4" s="629"/>
      <c r="D4" s="176" t="s">
        <v>321</v>
      </c>
      <c r="E4" s="206" t="s">
        <v>322</v>
      </c>
      <c r="F4" s="207" t="s">
        <v>131</v>
      </c>
      <c r="G4" s="208" t="s">
        <v>323</v>
      </c>
    </row>
    <row r="5" spans="1:7" s="30" customFormat="1" ht="28.5" customHeight="1" x14ac:dyDescent="0.15">
      <c r="A5" s="209" t="s">
        <v>120</v>
      </c>
      <c r="B5" s="510">
        <v>21</v>
      </c>
      <c r="C5" s="511" t="s">
        <v>228</v>
      </c>
      <c r="D5" s="512" t="s">
        <v>2</v>
      </c>
      <c r="E5" s="513" t="s">
        <v>429</v>
      </c>
      <c r="F5" s="514">
        <v>18</v>
      </c>
      <c r="G5" s="515"/>
    </row>
    <row r="6" spans="1:7" s="30" customFormat="1" ht="28.5" customHeight="1" x14ac:dyDescent="0.15">
      <c r="A6" s="219"/>
      <c r="B6" s="143"/>
      <c r="C6" s="41"/>
      <c r="D6" s="42" t="s">
        <v>175</v>
      </c>
      <c r="E6" s="144" t="s">
        <v>430</v>
      </c>
      <c r="F6" s="145">
        <v>488</v>
      </c>
      <c r="G6" s="215"/>
    </row>
    <row r="7" spans="1:7" s="30" customFormat="1" ht="28.5" customHeight="1" x14ac:dyDescent="0.15">
      <c r="A7" s="211"/>
      <c r="B7" s="142">
        <v>23</v>
      </c>
      <c r="C7" s="40" t="s">
        <v>20</v>
      </c>
      <c r="D7" s="31" t="s">
        <v>2</v>
      </c>
      <c r="E7" s="212" t="s">
        <v>431</v>
      </c>
      <c r="F7" s="213">
        <v>54</v>
      </c>
      <c r="G7" s="214">
        <v>1152</v>
      </c>
    </row>
    <row r="8" spans="1:7" s="30" customFormat="1" ht="28.5" customHeight="1" x14ac:dyDescent="0.15">
      <c r="A8" s="211"/>
      <c r="B8" s="142"/>
      <c r="C8" s="40"/>
      <c r="D8" s="31"/>
      <c r="E8" s="212" t="s">
        <v>672</v>
      </c>
      <c r="F8" s="213">
        <v>216</v>
      </c>
      <c r="G8" s="214">
        <v>738</v>
      </c>
    </row>
    <row r="9" spans="1:7" s="30" customFormat="1" ht="28.5" customHeight="1" x14ac:dyDescent="0.15">
      <c r="A9" s="211"/>
      <c r="B9" s="142"/>
      <c r="C9" s="40"/>
      <c r="D9" s="31"/>
      <c r="E9" s="212" t="s">
        <v>484</v>
      </c>
      <c r="F9" s="213">
        <v>36</v>
      </c>
      <c r="G9" s="214">
        <v>180</v>
      </c>
    </row>
    <row r="10" spans="1:7" s="30" customFormat="1" ht="28.5" customHeight="1" x14ac:dyDescent="0.15">
      <c r="A10" s="211"/>
      <c r="B10" s="142"/>
      <c r="C10" s="40"/>
      <c r="D10" s="31" t="s">
        <v>7</v>
      </c>
      <c r="E10" s="212" t="s">
        <v>474</v>
      </c>
      <c r="F10" s="213"/>
      <c r="G10" s="214">
        <v>840</v>
      </c>
    </row>
    <row r="11" spans="1:7" s="30" customFormat="1" ht="28.5" customHeight="1" x14ac:dyDescent="0.15">
      <c r="A11" s="211"/>
      <c r="B11" s="142"/>
      <c r="C11" s="40"/>
      <c r="D11" s="31"/>
      <c r="E11" s="212" t="s">
        <v>345</v>
      </c>
      <c r="F11" s="213"/>
      <c r="G11" s="214">
        <v>380</v>
      </c>
    </row>
    <row r="12" spans="1:7" s="30" customFormat="1" ht="28.5" customHeight="1" x14ac:dyDescent="0.15">
      <c r="A12" s="211"/>
      <c r="B12" s="142"/>
      <c r="C12" s="40"/>
      <c r="D12" s="31"/>
      <c r="E12" s="212" t="s">
        <v>164</v>
      </c>
      <c r="F12" s="213"/>
      <c r="G12" s="214">
        <v>380</v>
      </c>
    </row>
    <row r="13" spans="1:7" s="30" customFormat="1" ht="28.5" customHeight="1" x14ac:dyDescent="0.15">
      <c r="A13" s="211"/>
      <c r="B13" s="143"/>
      <c r="C13" s="41"/>
      <c r="D13" s="42" t="s">
        <v>488</v>
      </c>
      <c r="E13" s="144" t="s">
        <v>176</v>
      </c>
      <c r="F13" s="145"/>
      <c r="G13" s="215">
        <v>480</v>
      </c>
    </row>
    <row r="14" spans="1:7" s="30" customFormat="1" ht="28.5" customHeight="1" x14ac:dyDescent="0.15">
      <c r="A14" s="211"/>
      <c r="B14" s="146">
        <v>31</v>
      </c>
      <c r="C14" s="147" t="s">
        <v>401</v>
      </c>
      <c r="D14" s="516" t="s">
        <v>2</v>
      </c>
      <c r="E14" s="516" t="s">
        <v>431</v>
      </c>
      <c r="F14" s="517"/>
      <c r="G14" s="518">
        <v>18</v>
      </c>
    </row>
    <row r="15" spans="1:7" s="30" customFormat="1" ht="28.5" customHeight="1" x14ac:dyDescent="0.15">
      <c r="A15" s="211"/>
      <c r="B15" s="142"/>
      <c r="C15" s="31"/>
      <c r="D15" s="508" t="s">
        <v>350</v>
      </c>
      <c r="E15" s="508" t="s">
        <v>428</v>
      </c>
      <c r="F15" s="509"/>
      <c r="G15" s="214">
        <v>60</v>
      </c>
    </row>
    <row r="16" spans="1:7" s="30" customFormat="1" ht="28.5" customHeight="1" x14ac:dyDescent="0.15">
      <c r="A16" s="211"/>
      <c r="B16" s="143"/>
      <c r="C16" s="42"/>
      <c r="D16" s="144" t="s">
        <v>550</v>
      </c>
      <c r="E16" s="42" t="s">
        <v>551</v>
      </c>
      <c r="F16" s="145"/>
      <c r="G16" s="215">
        <v>18</v>
      </c>
    </row>
    <row r="17" spans="1:7" s="30" customFormat="1" ht="28.5" customHeight="1" x14ac:dyDescent="0.15">
      <c r="A17" s="211"/>
      <c r="B17" s="142">
        <v>51</v>
      </c>
      <c r="C17" s="31" t="s">
        <v>190</v>
      </c>
      <c r="D17" s="148" t="s">
        <v>2</v>
      </c>
      <c r="E17" s="148" t="s">
        <v>429</v>
      </c>
      <c r="F17" s="213"/>
      <c r="G17" s="214">
        <v>840</v>
      </c>
    </row>
    <row r="18" spans="1:7" s="30" customFormat="1" ht="28.5" customHeight="1" x14ac:dyDescent="0.15">
      <c r="A18" s="211"/>
      <c r="B18" s="142"/>
      <c r="C18" s="31"/>
      <c r="D18" s="212"/>
      <c r="E18" s="212" t="s">
        <v>431</v>
      </c>
      <c r="F18" s="213"/>
      <c r="G18" s="214">
        <v>18</v>
      </c>
    </row>
    <row r="19" spans="1:7" s="30" customFormat="1" ht="28.5" customHeight="1" x14ac:dyDescent="0.15">
      <c r="A19" s="211"/>
      <c r="B19" s="142"/>
      <c r="C19" s="31"/>
      <c r="D19" s="212"/>
      <c r="E19" s="212" t="s">
        <v>434</v>
      </c>
      <c r="F19" s="213"/>
      <c r="G19" s="214">
        <v>18</v>
      </c>
    </row>
    <row r="20" spans="1:7" s="30" customFormat="1" ht="28.5" customHeight="1" x14ac:dyDescent="0.15">
      <c r="A20" s="211"/>
      <c r="B20" s="142"/>
      <c r="C20" s="31"/>
      <c r="D20" s="212" t="s">
        <v>154</v>
      </c>
      <c r="E20" s="212" t="s">
        <v>163</v>
      </c>
      <c r="F20" s="213"/>
      <c r="G20" s="214">
        <v>20</v>
      </c>
    </row>
    <row r="21" spans="1:7" s="30" customFormat="1" ht="28.5" customHeight="1" x14ac:dyDescent="0.15">
      <c r="A21" s="211"/>
      <c r="B21" s="142"/>
      <c r="C21" s="31"/>
      <c r="D21" s="212" t="s">
        <v>475</v>
      </c>
      <c r="E21" s="212" t="s">
        <v>440</v>
      </c>
      <c r="F21" s="213"/>
      <c r="G21" s="214">
        <v>90</v>
      </c>
    </row>
    <row r="22" spans="1:7" s="30" customFormat="1" ht="28.5" customHeight="1" x14ac:dyDescent="0.15">
      <c r="A22" s="211"/>
      <c r="B22" s="146">
        <v>81</v>
      </c>
      <c r="C22" s="147" t="s">
        <v>483</v>
      </c>
      <c r="D22" s="163" t="s">
        <v>552</v>
      </c>
      <c r="E22" s="148" t="s">
        <v>433</v>
      </c>
      <c r="F22" s="149"/>
      <c r="G22" s="216">
        <v>18</v>
      </c>
    </row>
    <row r="23" spans="1:7" s="30" customFormat="1" ht="28.5" customHeight="1" x14ac:dyDescent="0.15">
      <c r="A23" s="217"/>
      <c r="B23" s="635" t="s">
        <v>110</v>
      </c>
      <c r="C23" s="636"/>
      <c r="D23" s="155"/>
      <c r="E23" s="156"/>
      <c r="F23" s="157">
        <f>SUM(F5:F22)</f>
        <v>812</v>
      </c>
      <c r="G23" s="218">
        <f>SUM(G5:G22)</f>
        <v>5250</v>
      </c>
    </row>
    <row r="24" spans="1:7" s="30" customFormat="1" ht="28.5" customHeight="1" x14ac:dyDescent="0.15">
      <c r="A24" s="219" t="s">
        <v>29</v>
      </c>
      <c r="B24" s="146">
        <v>92</v>
      </c>
      <c r="C24" s="222" t="s">
        <v>250</v>
      </c>
      <c r="D24" s="40" t="s">
        <v>1</v>
      </c>
      <c r="E24" s="31" t="s">
        <v>116</v>
      </c>
      <c r="F24" s="149"/>
      <c r="G24" s="216">
        <v>940</v>
      </c>
    </row>
    <row r="25" spans="1:7" s="30" customFormat="1" ht="28.5" customHeight="1" x14ac:dyDescent="0.15">
      <c r="A25" s="219"/>
      <c r="B25" s="142"/>
      <c r="C25" s="40"/>
      <c r="D25" s="40"/>
      <c r="E25" s="31" t="s">
        <v>117</v>
      </c>
      <c r="F25" s="213"/>
      <c r="G25" s="214">
        <v>380</v>
      </c>
    </row>
    <row r="26" spans="1:7" s="30" customFormat="1" ht="28.5" customHeight="1" x14ac:dyDescent="0.15">
      <c r="A26" s="211"/>
      <c r="B26" s="143"/>
      <c r="C26" s="41"/>
      <c r="D26" s="144"/>
      <c r="E26" s="41" t="s">
        <v>553</v>
      </c>
      <c r="F26" s="145"/>
      <c r="G26" s="215">
        <v>1987</v>
      </c>
    </row>
    <row r="27" spans="1:7" s="30" customFormat="1" ht="28.5" customHeight="1" x14ac:dyDescent="0.15">
      <c r="A27" s="211"/>
      <c r="B27" s="146">
        <v>111</v>
      </c>
      <c r="C27" s="222" t="s">
        <v>437</v>
      </c>
      <c r="D27" s="222" t="s">
        <v>554</v>
      </c>
      <c r="E27" s="147" t="s">
        <v>555</v>
      </c>
      <c r="F27" s="149"/>
      <c r="G27" s="216">
        <v>8640</v>
      </c>
    </row>
    <row r="28" spans="1:7" s="30" customFormat="1" ht="28.5" customHeight="1" x14ac:dyDescent="0.15">
      <c r="A28" s="211"/>
      <c r="B28" s="507"/>
      <c r="C28" s="40"/>
      <c r="D28" s="40" t="s">
        <v>150</v>
      </c>
      <c r="E28" s="31" t="s">
        <v>346</v>
      </c>
      <c r="F28" s="509"/>
      <c r="G28" s="214">
        <v>60</v>
      </c>
    </row>
    <row r="29" spans="1:7" s="30" customFormat="1" ht="28.5" customHeight="1" x14ac:dyDescent="0.15">
      <c r="A29" s="211"/>
      <c r="B29" s="142"/>
      <c r="C29" s="40"/>
      <c r="D29" s="40"/>
      <c r="E29" s="31" t="s">
        <v>662</v>
      </c>
      <c r="F29" s="213"/>
      <c r="G29" s="214">
        <v>11050</v>
      </c>
    </row>
    <row r="30" spans="1:7" s="30" customFormat="1" ht="28.5" customHeight="1" x14ac:dyDescent="0.15">
      <c r="A30" s="211"/>
      <c r="B30" s="142"/>
      <c r="C30" s="40"/>
      <c r="D30" s="40"/>
      <c r="E30" s="31" t="s">
        <v>661</v>
      </c>
      <c r="F30" s="213"/>
      <c r="G30" s="214">
        <v>11000</v>
      </c>
    </row>
    <row r="31" spans="1:7" s="30" customFormat="1" ht="28.5" customHeight="1" x14ac:dyDescent="0.15">
      <c r="A31" s="211"/>
      <c r="B31" s="142"/>
      <c r="C31" s="40"/>
      <c r="D31" s="40" t="s">
        <v>344</v>
      </c>
      <c r="E31" s="31" t="s">
        <v>476</v>
      </c>
      <c r="F31" s="213"/>
      <c r="G31" s="214">
        <v>22000</v>
      </c>
    </row>
    <row r="32" spans="1:7" s="30" customFormat="1" ht="28.5" customHeight="1" x14ac:dyDescent="0.15">
      <c r="A32" s="211"/>
      <c r="B32" s="143"/>
      <c r="C32" s="41"/>
      <c r="D32" s="41"/>
      <c r="E32" s="42" t="s">
        <v>348</v>
      </c>
      <c r="F32" s="145"/>
      <c r="G32" s="215">
        <v>22000</v>
      </c>
    </row>
    <row r="33" spans="1:7" s="30" customFormat="1" ht="28.5" customHeight="1" x14ac:dyDescent="0.15">
      <c r="A33" s="211"/>
      <c r="B33" s="519">
        <v>112</v>
      </c>
      <c r="C33" s="520" t="s">
        <v>254</v>
      </c>
      <c r="D33" s="520" t="s">
        <v>2</v>
      </c>
      <c r="E33" s="521" t="s">
        <v>559</v>
      </c>
      <c r="F33" s="517">
        <v>540</v>
      </c>
      <c r="G33" s="518"/>
    </row>
    <row r="34" spans="1:7" s="30" customFormat="1" ht="28.5" customHeight="1" x14ac:dyDescent="0.15">
      <c r="A34" s="211"/>
      <c r="B34" s="507"/>
      <c r="C34" s="40"/>
      <c r="D34" s="508"/>
      <c r="E34" s="31" t="s">
        <v>436</v>
      </c>
      <c r="F34" s="509"/>
      <c r="G34" s="214">
        <v>36</v>
      </c>
    </row>
    <row r="35" spans="1:7" s="30" customFormat="1" ht="28.5" customHeight="1" x14ac:dyDescent="0.15">
      <c r="A35" s="211"/>
      <c r="B35" s="143"/>
      <c r="C35" s="41"/>
      <c r="D35" s="144" t="s">
        <v>556</v>
      </c>
      <c r="E35" s="42" t="s">
        <v>271</v>
      </c>
      <c r="F35" s="145">
        <v>60</v>
      </c>
      <c r="G35" s="215"/>
    </row>
    <row r="36" spans="1:7" s="30" customFormat="1" ht="28.5" customHeight="1" x14ac:dyDescent="0.15">
      <c r="A36" s="211"/>
      <c r="B36" s="142">
        <v>121</v>
      </c>
      <c r="C36" s="40" t="s">
        <v>238</v>
      </c>
      <c r="D36" s="40" t="s">
        <v>557</v>
      </c>
      <c r="E36" s="31" t="s">
        <v>553</v>
      </c>
      <c r="F36" s="213"/>
      <c r="G36" s="214">
        <v>7700</v>
      </c>
    </row>
    <row r="37" spans="1:7" s="30" customFormat="1" ht="28.5" customHeight="1" x14ac:dyDescent="0.15">
      <c r="A37" s="211"/>
      <c r="B37" s="142"/>
      <c r="C37" s="40"/>
      <c r="D37" s="40" t="s">
        <v>149</v>
      </c>
      <c r="E37" s="31" t="s">
        <v>160</v>
      </c>
      <c r="F37" s="213"/>
      <c r="G37" s="214">
        <v>29744</v>
      </c>
    </row>
    <row r="38" spans="1:7" s="30" customFormat="1" ht="28.5" customHeight="1" x14ac:dyDescent="0.15">
      <c r="A38" s="211"/>
      <c r="B38" s="225"/>
      <c r="C38" s="40"/>
      <c r="D38" s="40" t="s">
        <v>150</v>
      </c>
      <c r="E38" s="31" t="s">
        <v>346</v>
      </c>
      <c r="F38" s="213"/>
      <c r="G38" s="214">
        <v>80</v>
      </c>
    </row>
    <row r="39" spans="1:7" s="30" customFormat="1" ht="28.5" customHeight="1" x14ac:dyDescent="0.15">
      <c r="A39" s="217"/>
      <c r="B39" s="635" t="s">
        <v>110</v>
      </c>
      <c r="C39" s="636"/>
      <c r="D39" s="155"/>
      <c r="E39" s="156"/>
      <c r="F39" s="157">
        <f>SUM(F24:F38)</f>
        <v>600</v>
      </c>
      <c r="G39" s="226">
        <f>SUM(G24:G38)</f>
        <v>115617</v>
      </c>
    </row>
    <row r="40" spans="1:7" s="30" customFormat="1" ht="28.5" customHeight="1" x14ac:dyDescent="0.15">
      <c r="A40" s="219" t="s">
        <v>34</v>
      </c>
      <c r="B40" s="138">
        <v>131</v>
      </c>
      <c r="C40" s="220" t="s">
        <v>15</v>
      </c>
      <c r="D40" s="220" t="s">
        <v>8</v>
      </c>
      <c r="E40" s="31" t="s">
        <v>697</v>
      </c>
      <c r="F40" s="213"/>
      <c r="G40" s="214">
        <v>76920</v>
      </c>
    </row>
    <row r="41" spans="1:7" s="30" customFormat="1" ht="28.5" customHeight="1" x14ac:dyDescent="0.15">
      <c r="A41" s="219"/>
      <c r="B41" s="142"/>
      <c r="C41" s="40"/>
      <c r="D41" s="40"/>
      <c r="E41" s="562" t="s">
        <v>477</v>
      </c>
      <c r="F41" s="522"/>
      <c r="G41" s="214">
        <v>165696</v>
      </c>
    </row>
    <row r="42" spans="1:7" s="30" customFormat="1" ht="28.5" customHeight="1" x14ac:dyDescent="0.15">
      <c r="A42" s="219"/>
      <c r="B42" s="142"/>
      <c r="C42" s="40"/>
      <c r="D42" s="40" t="s">
        <v>3</v>
      </c>
      <c r="E42" s="31" t="s">
        <v>349</v>
      </c>
      <c r="F42" s="213"/>
      <c r="G42" s="214">
        <v>1217424</v>
      </c>
    </row>
    <row r="43" spans="1:7" s="30" customFormat="1" ht="28.5" customHeight="1" x14ac:dyDescent="0.15">
      <c r="A43" s="219"/>
      <c r="B43" s="142"/>
      <c r="C43" s="40"/>
      <c r="D43" s="40" t="s">
        <v>7</v>
      </c>
      <c r="E43" s="31" t="s">
        <v>440</v>
      </c>
      <c r="F43" s="213"/>
      <c r="G43" s="214">
        <v>260</v>
      </c>
    </row>
    <row r="44" spans="1:7" s="30" customFormat="1" ht="28.5" customHeight="1" x14ac:dyDescent="0.15">
      <c r="A44" s="211"/>
      <c r="B44" s="143"/>
      <c r="C44" s="41"/>
      <c r="D44" s="41" t="s">
        <v>558</v>
      </c>
      <c r="E44" s="42" t="s">
        <v>478</v>
      </c>
      <c r="F44" s="145"/>
      <c r="G44" s="215">
        <v>241400</v>
      </c>
    </row>
    <row r="45" spans="1:7" s="30" customFormat="1" ht="28.5" customHeight="1" x14ac:dyDescent="0.15">
      <c r="A45" s="566"/>
      <c r="B45" s="146">
        <v>161</v>
      </c>
      <c r="C45" s="222" t="s">
        <v>187</v>
      </c>
      <c r="D45" s="148" t="s">
        <v>2</v>
      </c>
      <c r="E45" s="147" t="s">
        <v>559</v>
      </c>
      <c r="F45" s="149">
        <v>18</v>
      </c>
      <c r="G45" s="227"/>
    </row>
    <row r="46" spans="1:7" s="30" customFormat="1" ht="28.5" customHeight="1" x14ac:dyDescent="0.15">
      <c r="A46" s="211"/>
      <c r="B46" s="142"/>
      <c r="C46" s="40"/>
      <c r="D46" s="40"/>
      <c r="E46" s="31" t="s">
        <v>431</v>
      </c>
      <c r="F46" s="213">
        <v>18</v>
      </c>
      <c r="G46" s="214"/>
    </row>
    <row r="47" spans="1:7" s="30" customFormat="1" ht="28.5" customHeight="1" x14ac:dyDescent="0.15">
      <c r="A47" s="211"/>
      <c r="B47" s="142"/>
      <c r="C47" s="40"/>
      <c r="D47" s="40"/>
      <c r="E47" s="31" t="s">
        <v>673</v>
      </c>
      <c r="F47" s="213">
        <v>36</v>
      </c>
      <c r="G47" s="214"/>
    </row>
    <row r="48" spans="1:7" s="30" customFormat="1" ht="28.5" customHeight="1" x14ac:dyDescent="0.15">
      <c r="A48" s="211"/>
      <c r="B48" s="143"/>
      <c r="C48" s="228"/>
      <c r="D48" s="41" t="s">
        <v>8</v>
      </c>
      <c r="E48" s="144" t="s">
        <v>165</v>
      </c>
      <c r="F48" s="145">
        <v>40</v>
      </c>
      <c r="G48" s="215"/>
    </row>
    <row r="49" spans="1:7" s="30" customFormat="1" ht="28.5" customHeight="1" x14ac:dyDescent="0.15">
      <c r="A49" s="211"/>
      <c r="B49" s="143">
        <v>162</v>
      </c>
      <c r="C49" s="41" t="s">
        <v>14</v>
      </c>
      <c r="D49" s="41" t="s">
        <v>2</v>
      </c>
      <c r="E49" s="42" t="s">
        <v>673</v>
      </c>
      <c r="F49" s="145"/>
      <c r="G49" s="215">
        <v>18</v>
      </c>
    </row>
    <row r="50" spans="1:7" s="30" customFormat="1" ht="28.5" customHeight="1" x14ac:dyDescent="0.15">
      <c r="A50" s="211"/>
      <c r="B50" s="146">
        <v>201</v>
      </c>
      <c r="C50" s="222" t="s">
        <v>41</v>
      </c>
      <c r="D50" s="222" t="s">
        <v>2</v>
      </c>
      <c r="E50" s="560" t="s">
        <v>436</v>
      </c>
      <c r="F50" s="517"/>
      <c r="G50" s="518">
        <v>18</v>
      </c>
    </row>
    <row r="51" spans="1:7" s="30" customFormat="1" ht="28.5" customHeight="1" x14ac:dyDescent="0.15">
      <c r="A51" s="211"/>
      <c r="B51" s="143"/>
      <c r="C51" s="41"/>
      <c r="D51" s="41"/>
      <c r="E51" s="561" t="s">
        <v>441</v>
      </c>
      <c r="F51" s="145"/>
      <c r="G51" s="215">
        <v>18806</v>
      </c>
    </row>
    <row r="52" spans="1:7" s="30" customFormat="1" ht="28.5" customHeight="1" x14ac:dyDescent="0.15">
      <c r="A52" s="211"/>
      <c r="B52" s="142">
        <v>211</v>
      </c>
      <c r="C52" s="40" t="s">
        <v>42</v>
      </c>
      <c r="D52" s="212" t="s">
        <v>2</v>
      </c>
      <c r="E52" s="31" t="s">
        <v>443</v>
      </c>
      <c r="F52" s="213"/>
      <c r="G52" s="214">
        <v>2196</v>
      </c>
    </row>
    <row r="53" spans="1:7" s="30" customFormat="1" ht="28.5" customHeight="1" x14ac:dyDescent="0.15">
      <c r="A53" s="211"/>
      <c r="B53" s="142"/>
      <c r="C53" s="40"/>
      <c r="D53" s="212"/>
      <c r="E53" s="212" t="s">
        <v>431</v>
      </c>
      <c r="F53" s="213">
        <v>360</v>
      </c>
      <c r="G53" s="229"/>
    </row>
    <row r="54" spans="1:7" s="30" customFormat="1" ht="28.5" customHeight="1" x14ac:dyDescent="0.15">
      <c r="A54" s="211"/>
      <c r="B54" s="142"/>
      <c r="C54" s="40"/>
      <c r="D54" s="212"/>
      <c r="E54" s="212" t="s">
        <v>436</v>
      </c>
      <c r="F54" s="213"/>
      <c r="G54" s="229">
        <v>198</v>
      </c>
    </row>
    <row r="55" spans="1:7" s="30" customFormat="1" ht="28.5" customHeight="1" x14ac:dyDescent="0.15">
      <c r="A55" s="211"/>
      <c r="B55" s="142"/>
      <c r="C55" s="40"/>
      <c r="D55" s="212"/>
      <c r="E55" s="212" t="s">
        <v>434</v>
      </c>
      <c r="F55" s="213"/>
      <c r="G55" s="229">
        <v>220</v>
      </c>
    </row>
    <row r="56" spans="1:7" s="30" customFormat="1" ht="28.5" customHeight="1" x14ac:dyDescent="0.15">
      <c r="A56" s="211"/>
      <c r="B56" s="142"/>
      <c r="C56" s="40"/>
      <c r="D56" s="212"/>
      <c r="E56" s="212" t="s">
        <v>677</v>
      </c>
      <c r="F56" s="213"/>
      <c r="G56" s="229">
        <v>90</v>
      </c>
    </row>
    <row r="57" spans="1:7" s="30" customFormat="1" ht="28.5" customHeight="1" x14ac:dyDescent="0.15">
      <c r="A57" s="211"/>
      <c r="B57" s="142"/>
      <c r="C57" s="40"/>
      <c r="D57" s="212"/>
      <c r="E57" s="212" t="s">
        <v>560</v>
      </c>
      <c r="F57" s="213">
        <v>1044</v>
      </c>
      <c r="G57" s="229">
        <v>5465</v>
      </c>
    </row>
    <row r="58" spans="1:7" s="30" customFormat="1" ht="28.5" customHeight="1" x14ac:dyDescent="0.15">
      <c r="A58" s="211"/>
      <c r="B58" s="142"/>
      <c r="C58" s="40"/>
      <c r="D58" s="212" t="s">
        <v>8</v>
      </c>
      <c r="E58" s="212" t="s">
        <v>165</v>
      </c>
      <c r="F58" s="213"/>
      <c r="G58" s="229">
        <v>72</v>
      </c>
    </row>
    <row r="59" spans="1:7" s="30" customFormat="1" ht="28.5" customHeight="1" x14ac:dyDescent="0.15">
      <c r="A59" s="211"/>
      <c r="B59" s="142"/>
      <c r="C59" s="40"/>
      <c r="D59" s="212" t="s">
        <v>152</v>
      </c>
      <c r="E59" s="212" t="s">
        <v>158</v>
      </c>
      <c r="F59" s="213"/>
      <c r="G59" s="229">
        <v>180</v>
      </c>
    </row>
    <row r="60" spans="1:7" s="30" customFormat="1" ht="28.5" customHeight="1" x14ac:dyDescent="0.15">
      <c r="A60" s="211"/>
      <c r="B60" s="142"/>
      <c r="C60" s="40"/>
      <c r="D60" s="212" t="s">
        <v>7</v>
      </c>
      <c r="E60" s="503" t="s">
        <v>561</v>
      </c>
      <c r="F60" s="522"/>
      <c r="G60" s="567">
        <v>198</v>
      </c>
    </row>
    <row r="61" spans="1:7" s="30" customFormat="1" ht="28.5" customHeight="1" x14ac:dyDescent="0.15">
      <c r="A61" s="211"/>
      <c r="B61" s="142"/>
      <c r="C61" s="40"/>
      <c r="D61" s="230"/>
      <c r="E61" s="568" t="s">
        <v>159</v>
      </c>
      <c r="F61" s="569"/>
      <c r="G61" s="570">
        <v>396</v>
      </c>
    </row>
    <row r="62" spans="1:7" s="30" customFormat="1" ht="28.5" customHeight="1" x14ac:dyDescent="0.15">
      <c r="A62" s="217"/>
      <c r="B62" s="635" t="s">
        <v>110</v>
      </c>
      <c r="C62" s="636"/>
      <c r="D62" s="155"/>
      <c r="E62" s="156"/>
      <c r="F62" s="157">
        <f>SUM(F40:F61)</f>
        <v>1516</v>
      </c>
      <c r="G62" s="226">
        <f>SUM(G40:G61)</f>
        <v>1729557</v>
      </c>
    </row>
    <row r="63" spans="1:7" s="30" customFormat="1" ht="28.5" customHeight="1" x14ac:dyDescent="0.15">
      <c r="A63" s="233" t="s">
        <v>44</v>
      </c>
      <c r="B63" s="138">
        <v>221</v>
      </c>
      <c r="C63" s="220" t="s">
        <v>43</v>
      </c>
      <c r="D63" s="220" t="s">
        <v>0</v>
      </c>
      <c r="E63" s="139" t="s">
        <v>442</v>
      </c>
      <c r="F63" s="141"/>
      <c r="G63" s="221">
        <v>54</v>
      </c>
    </row>
    <row r="64" spans="1:7" s="30" customFormat="1" ht="28.5" customHeight="1" x14ac:dyDescent="0.15">
      <c r="A64" s="233"/>
      <c r="B64" s="142"/>
      <c r="C64" s="40"/>
      <c r="D64" s="40" t="s">
        <v>2</v>
      </c>
      <c r="E64" s="31" t="s">
        <v>429</v>
      </c>
      <c r="F64" s="213"/>
      <c r="G64" s="214">
        <v>20</v>
      </c>
    </row>
    <row r="65" spans="1:7" s="30" customFormat="1" ht="28.5" customHeight="1" x14ac:dyDescent="0.15">
      <c r="A65" s="233"/>
      <c r="B65" s="142"/>
      <c r="C65" s="40"/>
      <c r="D65" s="40"/>
      <c r="E65" s="31" t="s">
        <v>434</v>
      </c>
      <c r="F65" s="213"/>
      <c r="G65" s="214">
        <v>450</v>
      </c>
    </row>
    <row r="66" spans="1:7" s="30" customFormat="1" ht="28.5" customHeight="1" x14ac:dyDescent="0.15">
      <c r="A66" s="233"/>
      <c r="B66" s="142"/>
      <c r="C66" s="40"/>
      <c r="D66" s="40" t="s">
        <v>1</v>
      </c>
      <c r="E66" s="562" t="s">
        <v>563</v>
      </c>
      <c r="F66" s="522"/>
      <c r="G66" s="214">
        <v>2870</v>
      </c>
    </row>
    <row r="67" spans="1:7" s="30" customFormat="1" ht="28.5" customHeight="1" x14ac:dyDescent="0.15">
      <c r="A67" s="211"/>
      <c r="B67" s="143"/>
      <c r="C67" s="41"/>
      <c r="D67" s="41"/>
      <c r="E67" s="31" t="s">
        <v>562</v>
      </c>
      <c r="F67" s="213"/>
      <c r="G67" s="214">
        <v>1538</v>
      </c>
    </row>
    <row r="68" spans="1:7" s="30" customFormat="1" ht="28.5" customHeight="1" x14ac:dyDescent="0.15">
      <c r="A68" s="211"/>
      <c r="B68" s="146">
        <v>231</v>
      </c>
      <c r="C68" s="222" t="s">
        <v>46</v>
      </c>
      <c r="D68" s="222" t="s">
        <v>0</v>
      </c>
      <c r="E68" s="560" t="s">
        <v>445</v>
      </c>
      <c r="F68" s="517"/>
      <c r="G68" s="518">
        <v>54</v>
      </c>
    </row>
    <row r="69" spans="1:7" s="30" customFormat="1" ht="28.5" customHeight="1" x14ac:dyDescent="0.15">
      <c r="A69" s="211"/>
      <c r="B69" s="142"/>
      <c r="C69" s="40"/>
      <c r="D69" s="40"/>
      <c r="E69" s="31" t="s">
        <v>442</v>
      </c>
      <c r="F69" s="522"/>
      <c r="G69" s="214">
        <v>1199</v>
      </c>
    </row>
    <row r="70" spans="1:7" s="30" customFormat="1" ht="28.5" customHeight="1" x14ac:dyDescent="0.15">
      <c r="A70" s="211"/>
      <c r="B70" s="142"/>
      <c r="C70" s="40"/>
      <c r="D70" s="40" t="s">
        <v>2</v>
      </c>
      <c r="E70" s="503" t="s">
        <v>559</v>
      </c>
      <c r="F70" s="213"/>
      <c r="G70" s="214">
        <v>1460</v>
      </c>
    </row>
    <row r="71" spans="1:7" s="30" customFormat="1" ht="28.5" customHeight="1" x14ac:dyDescent="0.15">
      <c r="A71" s="211"/>
      <c r="B71" s="142"/>
      <c r="C71" s="40"/>
      <c r="D71" s="40"/>
      <c r="E71" s="31" t="s">
        <v>431</v>
      </c>
      <c r="F71" s="213"/>
      <c r="G71" s="214">
        <v>92</v>
      </c>
    </row>
    <row r="72" spans="1:7" s="30" customFormat="1" ht="28.5" customHeight="1" x14ac:dyDescent="0.15">
      <c r="A72" s="211"/>
      <c r="B72" s="142"/>
      <c r="C72" s="40"/>
      <c r="D72" s="40"/>
      <c r="E72" s="31" t="s">
        <v>436</v>
      </c>
      <c r="F72" s="213"/>
      <c r="G72" s="214">
        <v>78</v>
      </c>
    </row>
    <row r="73" spans="1:7" s="30" customFormat="1" ht="28.5" customHeight="1" x14ac:dyDescent="0.15">
      <c r="A73" s="211"/>
      <c r="B73" s="142"/>
      <c r="C73" s="40"/>
      <c r="D73" s="40" t="s">
        <v>564</v>
      </c>
      <c r="E73" s="31" t="s">
        <v>430</v>
      </c>
      <c r="F73" s="213"/>
      <c r="G73" s="214">
        <v>161</v>
      </c>
    </row>
    <row r="74" spans="1:7" s="30" customFormat="1" ht="28.5" customHeight="1" x14ac:dyDescent="0.15">
      <c r="A74" s="211"/>
      <c r="B74" s="143"/>
      <c r="C74" s="41"/>
      <c r="D74" s="41" t="s">
        <v>153</v>
      </c>
      <c r="E74" s="42" t="s">
        <v>156</v>
      </c>
      <c r="F74" s="145"/>
      <c r="G74" s="215">
        <v>92</v>
      </c>
    </row>
    <row r="75" spans="1:7" s="30" customFormat="1" ht="28.5" customHeight="1" x14ac:dyDescent="0.15">
      <c r="A75" s="211"/>
      <c r="B75" s="146">
        <v>241</v>
      </c>
      <c r="C75" s="222" t="s">
        <v>47</v>
      </c>
      <c r="D75" s="222" t="s">
        <v>0</v>
      </c>
      <c r="E75" s="147" t="s">
        <v>442</v>
      </c>
      <c r="F75" s="149"/>
      <c r="G75" s="216">
        <v>377</v>
      </c>
    </row>
    <row r="76" spans="1:7" s="30" customFormat="1" ht="28.5" customHeight="1" x14ac:dyDescent="0.15">
      <c r="A76" s="211"/>
      <c r="B76" s="142"/>
      <c r="C76" s="40"/>
      <c r="D76" s="40" t="s">
        <v>145</v>
      </c>
      <c r="E76" s="31" t="s">
        <v>433</v>
      </c>
      <c r="F76" s="213"/>
      <c r="G76" s="214">
        <v>108</v>
      </c>
    </row>
    <row r="77" spans="1:7" s="30" customFormat="1" ht="28.5" customHeight="1" x14ac:dyDescent="0.15">
      <c r="A77" s="211"/>
      <c r="B77" s="142"/>
      <c r="C77" s="40"/>
      <c r="D77" s="40" t="s">
        <v>2</v>
      </c>
      <c r="E77" s="31" t="s">
        <v>429</v>
      </c>
      <c r="F77" s="213"/>
      <c r="G77" s="214">
        <v>324</v>
      </c>
    </row>
    <row r="78" spans="1:7" s="30" customFormat="1" ht="28.5" customHeight="1" x14ac:dyDescent="0.15">
      <c r="A78" s="211"/>
      <c r="B78" s="142"/>
      <c r="C78" s="40"/>
      <c r="D78" s="40"/>
      <c r="E78" s="503" t="s">
        <v>432</v>
      </c>
      <c r="F78" s="213"/>
      <c r="G78" s="214">
        <v>90</v>
      </c>
    </row>
    <row r="79" spans="1:7" s="30" customFormat="1" ht="28.5" customHeight="1" x14ac:dyDescent="0.15">
      <c r="A79" s="211"/>
      <c r="B79" s="142"/>
      <c r="C79" s="40"/>
      <c r="D79" s="40"/>
      <c r="E79" s="31" t="s">
        <v>673</v>
      </c>
      <c r="F79" s="213"/>
      <c r="G79" s="214">
        <v>20</v>
      </c>
    </row>
    <row r="80" spans="1:7" s="30" customFormat="1" ht="28.5" customHeight="1" x14ac:dyDescent="0.15">
      <c r="A80" s="211"/>
      <c r="B80" s="142"/>
      <c r="C80" s="40"/>
      <c r="D80" s="40"/>
      <c r="E80" s="31" t="s">
        <v>434</v>
      </c>
      <c r="F80" s="213">
        <v>240</v>
      </c>
      <c r="G80" s="214">
        <v>58</v>
      </c>
    </row>
    <row r="81" spans="1:7" s="30" customFormat="1" ht="28.5" customHeight="1" x14ac:dyDescent="0.15">
      <c r="A81" s="211"/>
      <c r="B81" s="142"/>
      <c r="C81" s="40"/>
      <c r="D81" s="40" t="s">
        <v>8</v>
      </c>
      <c r="E81" s="31" t="s">
        <v>165</v>
      </c>
      <c r="F81" s="213"/>
      <c r="G81" s="214">
        <v>18</v>
      </c>
    </row>
    <row r="82" spans="1:7" s="30" customFormat="1" ht="28.5" customHeight="1" x14ac:dyDescent="0.15">
      <c r="A82" s="211"/>
      <c r="B82" s="143"/>
      <c r="C82" s="41"/>
      <c r="D82" s="41" t="s">
        <v>150</v>
      </c>
      <c r="E82" s="144" t="s">
        <v>662</v>
      </c>
      <c r="F82" s="145"/>
      <c r="G82" s="215">
        <v>61</v>
      </c>
    </row>
    <row r="83" spans="1:7" s="30" customFormat="1" ht="28.5" customHeight="1" x14ac:dyDescent="0.15">
      <c r="A83" s="233"/>
      <c r="B83" s="146">
        <v>255</v>
      </c>
      <c r="C83" s="222" t="s">
        <v>52</v>
      </c>
      <c r="D83" s="222" t="s">
        <v>0</v>
      </c>
      <c r="E83" s="147" t="s">
        <v>445</v>
      </c>
      <c r="F83" s="149"/>
      <c r="G83" s="216">
        <v>38</v>
      </c>
    </row>
    <row r="84" spans="1:7" s="30" customFormat="1" ht="28.5" customHeight="1" x14ac:dyDescent="0.15">
      <c r="A84" s="211"/>
      <c r="B84" s="142"/>
      <c r="C84" s="40"/>
      <c r="D84" s="40"/>
      <c r="E84" s="31" t="s">
        <v>442</v>
      </c>
      <c r="F84" s="213"/>
      <c r="G84" s="214">
        <v>848</v>
      </c>
    </row>
    <row r="85" spans="1:7" s="30" customFormat="1" ht="28.5" customHeight="1" x14ac:dyDescent="0.15">
      <c r="A85" s="233"/>
      <c r="B85" s="142"/>
      <c r="C85" s="40"/>
      <c r="D85" s="40" t="s">
        <v>2</v>
      </c>
      <c r="E85" s="503" t="s">
        <v>559</v>
      </c>
      <c r="F85" s="213"/>
      <c r="G85" s="214">
        <v>114</v>
      </c>
    </row>
    <row r="86" spans="1:7" s="30" customFormat="1" ht="28.5" customHeight="1" x14ac:dyDescent="0.15">
      <c r="A86" s="211"/>
      <c r="B86" s="142"/>
      <c r="C86" s="40"/>
      <c r="D86" s="31"/>
      <c r="E86" s="212" t="s">
        <v>431</v>
      </c>
      <c r="F86" s="213"/>
      <c r="G86" s="214">
        <v>40</v>
      </c>
    </row>
    <row r="87" spans="1:7" s="30" customFormat="1" ht="28.5" customHeight="1" x14ac:dyDescent="0.15">
      <c r="A87" s="211"/>
      <c r="B87" s="142"/>
      <c r="C87" s="40"/>
      <c r="D87" s="40"/>
      <c r="E87" s="31" t="s">
        <v>436</v>
      </c>
      <c r="F87" s="213"/>
      <c r="G87" s="214">
        <v>192</v>
      </c>
    </row>
    <row r="88" spans="1:7" s="30" customFormat="1" ht="28.5" customHeight="1" x14ac:dyDescent="0.15">
      <c r="A88" s="211"/>
      <c r="B88" s="142"/>
      <c r="C88" s="40"/>
      <c r="D88" s="40"/>
      <c r="E88" s="31" t="s">
        <v>673</v>
      </c>
      <c r="F88" s="213"/>
      <c r="G88" s="214">
        <v>78</v>
      </c>
    </row>
    <row r="89" spans="1:7" s="30" customFormat="1" ht="28.5" customHeight="1" x14ac:dyDescent="0.15">
      <c r="A89" s="211"/>
      <c r="B89" s="142"/>
      <c r="C89" s="40"/>
      <c r="D89" s="40" t="s">
        <v>147</v>
      </c>
      <c r="E89" s="31" t="s">
        <v>353</v>
      </c>
      <c r="F89" s="213">
        <v>60</v>
      </c>
      <c r="G89" s="214">
        <v>1600</v>
      </c>
    </row>
    <row r="90" spans="1:7" s="30" customFormat="1" ht="28.5" customHeight="1" x14ac:dyDescent="0.15">
      <c r="A90" s="211"/>
      <c r="B90" s="142"/>
      <c r="C90" s="40"/>
      <c r="D90" s="40"/>
      <c r="E90" s="31" t="s">
        <v>157</v>
      </c>
      <c r="F90" s="213">
        <v>120</v>
      </c>
      <c r="G90" s="214">
        <v>3618</v>
      </c>
    </row>
    <row r="91" spans="1:7" s="30" customFormat="1" ht="28.5" customHeight="1" x14ac:dyDescent="0.15">
      <c r="A91" s="211"/>
      <c r="B91" s="142"/>
      <c r="C91" s="40"/>
      <c r="D91" s="40" t="s">
        <v>148</v>
      </c>
      <c r="E91" s="31" t="s">
        <v>479</v>
      </c>
      <c r="F91" s="213">
        <v>20</v>
      </c>
      <c r="G91" s="214"/>
    </row>
    <row r="92" spans="1:7" s="30" customFormat="1" ht="28.5" customHeight="1" x14ac:dyDescent="0.15">
      <c r="A92" s="211"/>
      <c r="B92" s="142"/>
      <c r="C92" s="40"/>
      <c r="D92" s="40"/>
      <c r="E92" s="31" t="s">
        <v>355</v>
      </c>
      <c r="F92" s="213">
        <v>100</v>
      </c>
      <c r="G92" s="214"/>
    </row>
    <row r="93" spans="1:7" s="30" customFormat="1" ht="28.5" customHeight="1" x14ac:dyDescent="0.15">
      <c r="A93" s="211"/>
      <c r="B93" s="142"/>
      <c r="C93" s="40"/>
      <c r="D93" s="40" t="s">
        <v>149</v>
      </c>
      <c r="E93" s="31" t="s">
        <v>160</v>
      </c>
      <c r="F93" s="213">
        <v>1000</v>
      </c>
      <c r="G93" s="214">
        <v>23</v>
      </c>
    </row>
    <row r="94" spans="1:7" s="30" customFormat="1" ht="28.5" customHeight="1" x14ac:dyDescent="0.15">
      <c r="A94" s="211"/>
      <c r="B94" s="142"/>
      <c r="C94" s="40"/>
      <c r="D94" s="40" t="s">
        <v>172</v>
      </c>
      <c r="E94" s="212" t="s">
        <v>351</v>
      </c>
      <c r="F94" s="213">
        <v>200</v>
      </c>
      <c r="G94" s="214"/>
    </row>
    <row r="95" spans="1:7" s="30" customFormat="1" ht="28.5" customHeight="1" x14ac:dyDescent="0.15">
      <c r="A95" s="211"/>
      <c r="B95" s="142"/>
      <c r="C95" s="40"/>
      <c r="D95" s="40"/>
      <c r="E95" s="31" t="s">
        <v>352</v>
      </c>
      <c r="F95" s="213">
        <v>160</v>
      </c>
      <c r="G95" s="214"/>
    </row>
    <row r="96" spans="1:7" s="30" customFormat="1" ht="28.5" customHeight="1" x14ac:dyDescent="0.15">
      <c r="A96" s="211"/>
      <c r="B96" s="142"/>
      <c r="C96" s="40"/>
      <c r="D96" s="40" t="s">
        <v>161</v>
      </c>
      <c r="E96" s="31" t="s">
        <v>162</v>
      </c>
      <c r="F96" s="213"/>
      <c r="G96" s="214">
        <v>48</v>
      </c>
    </row>
    <row r="97" spans="1:7" s="30" customFormat="1" ht="28.5" customHeight="1" x14ac:dyDescent="0.15">
      <c r="A97" s="211"/>
      <c r="B97" s="142"/>
      <c r="C97" s="40"/>
      <c r="D97" s="40" t="s">
        <v>1</v>
      </c>
      <c r="E97" s="31" t="s">
        <v>116</v>
      </c>
      <c r="F97" s="213">
        <v>160</v>
      </c>
      <c r="G97" s="214"/>
    </row>
    <row r="98" spans="1:7" s="30" customFormat="1" ht="28.5" customHeight="1" x14ac:dyDescent="0.15">
      <c r="A98" s="211"/>
      <c r="B98" s="142"/>
      <c r="C98" s="40"/>
      <c r="D98" s="40" t="s">
        <v>354</v>
      </c>
      <c r="E98" s="31" t="s">
        <v>447</v>
      </c>
      <c r="F98" s="522">
        <v>20</v>
      </c>
      <c r="G98" s="214"/>
    </row>
    <row r="99" spans="1:7" s="30" customFormat="1" ht="28.5" customHeight="1" x14ac:dyDescent="0.15">
      <c r="A99" s="211"/>
      <c r="B99" s="143"/>
      <c r="C99" s="41"/>
      <c r="D99" s="41" t="s">
        <v>539</v>
      </c>
      <c r="E99" s="42" t="s">
        <v>543</v>
      </c>
      <c r="F99" s="145">
        <v>80</v>
      </c>
      <c r="G99" s="215"/>
    </row>
    <row r="100" spans="1:7" s="30" customFormat="1" ht="28.5" customHeight="1" x14ac:dyDescent="0.15">
      <c r="A100" s="211"/>
      <c r="B100" s="146">
        <v>256</v>
      </c>
      <c r="C100" s="222" t="s">
        <v>383</v>
      </c>
      <c r="D100" s="222" t="s">
        <v>2</v>
      </c>
      <c r="E100" s="148" t="s">
        <v>559</v>
      </c>
      <c r="F100" s="149"/>
      <c r="G100" s="216">
        <v>20</v>
      </c>
    </row>
    <row r="101" spans="1:7" s="30" customFormat="1" ht="28.5" customHeight="1" x14ac:dyDescent="0.15">
      <c r="A101" s="211"/>
      <c r="B101" s="142"/>
      <c r="C101" s="40"/>
      <c r="D101" s="40"/>
      <c r="E101" s="31" t="s">
        <v>431</v>
      </c>
      <c r="F101" s="213"/>
      <c r="G101" s="214">
        <v>98</v>
      </c>
    </row>
    <row r="102" spans="1:7" s="30" customFormat="1" ht="28.5" customHeight="1" x14ac:dyDescent="0.15">
      <c r="A102" s="211"/>
      <c r="B102" s="146">
        <v>261</v>
      </c>
      <c r="C102" s="222" t="s">
        <v>54</v>
      </c>
      <c r="D102" s="222" t="s">
        <v>0</v>
      </c>
      <c r="E102" s="147" t="s">
        <v>442</v>
      </c>
      <c r="F102" s="149">
        <v>294</v>
      </c>
      <c r="G102" s="216">
        <v>213</v>
      </c>
    </row>
    <row r="103" spans="1:7" s="30" customFormat="1" ht="28.5" customHeight="1" x14ac:dyDescent="0.15">
      <c r="A103" s="211"/>
      <c r="B103" s="142"/>
      <c r="C103" s="40"/>
      <c r="D103" s="40" t="s">
        <v>565</v>
      </c>
      <c r="E103" s="31" t="s">
        <v>678</v>
      </c>
      <c r="F103" s="213">
        <v>20</v>
      </c>
      <c r="G103" s="214"/>
    </row>
    <row r="104" spans="1:7" s="30" customFormat="1" ht="28.5" customHeight="1" x14ac:dyDescent="0.15">
      <c r="A104" s="211"/>
      <c r="B104" s="142"/>
      <c r="C104" s="40"/>
      <c r="D104" s="40" t="s">
        <v>2</v>
      </c>
      <c r="E104" s="31" t="s">
        <v>429</v>
      </c>
      <c r="F104" s="234"/>
      <c r="G104" s="235">
        <v>140</v>
      </c>
    </row>
    <row r="105" spans="1:7" s="30" customFormat="1" ht="28.5" customHeight="1" x14ac:dyDescent="0.15">
      <c r="A105" s="211"/>
      <c r="B105" s="142"/>
      <c r="C105" s="40"/>
      <c r="D105" s="40"/>
      <c r="E105" s="31" t="s">
        <v>668</v>
      </c>
      <c r="F105" s="234"/>
      <c r="G105" s="235">
        <v>16</v>
      </c>
    </row>
    <row r="106" spans="1:7" s="30" customFormat="1" ht="28.5" customHeight="1" x14ac:dyDescent="0.15">
      <c r="A106" s="211"/>
      <c r="B106" s="142"/>
      <c r="C106" s="40"/>
      <c r="D106" s="40"/>
      <c r="E106" s="31" t="s">
        <v>438</v>
      </c>
      <c r="F106" s="234">
        <v>20</v>
      </c>
      <c r="G106" s="235"/>
    </row>
    <row r="107" spans="1:7" s="30" customFormat="1" ht="28.5" customHeight="1" x14ac:dyDescent="0.15">
      <c r="A107" s="211"/>
      <c r="B107" s="142"/>
      <c r="C107" s="40"/>
      <c r="D107" s="40"/>
      <c r="E107" s="31" t="s">
        <v>559</v>
      </c>
      <c r="F107" s="234"/>
      <c r="G107" s="235">
        <v>54</v>
      </c>
    </row>
    <row r="108" spans="1:7" s="30" customFormat="1" ht="28.5" customHeight="1" x14ac:dyDescent="0.15">
      <c r="A108" s="211"/>
      <c r="B108" s="142"/>
      <c r="C108" s="40"/>
      <c r="D108" s="40"/>
      <c r="E108" s="31" t="s">
        <v>431</v>
      </c>
      <c r="F108" s="234"/>
      <c r="G108" s="235">
        <v>18</v>
      </c>
    </row>
    <row r="109" spans="1:7" s="30" customFormat="1" ht="28.5" customHeight="1" x14ac:dyDescent="0.15">
      <c r="A109" s="211"/>
      <c r="B109" s="142"/>
      <c r="C109" s="40"/>
      <c r="D109" s="40"/>
      <c r="E109" s="31" t="s">
        <v>436</v>
      </c>
      <c r="F109" s="213">
        <v>74</v>
      </c>
      <c r="G109" s="214">
        <v>115</v>
      </c>
    </row>
    <row r="110" spans="1:7" s="30" customFormat="1" ht="28.5" customHeight="1" x14ac:dyDescent="0.15">
      <c r="A110" s="211"/>
      <c r="B110" s="142"/>
      <c r="C110" s="40"/>
      <c r="D110" s="40"/>
      <c r="E110" s="31" t="s">
        <v>434</v>
      </c>
      <c r="F110" s="213">
        <v>100</v>
      </c>
      <c r="G110" s="214"/>
    </row>
    <row r="111" spans="1:7" s="30" customFormat="1" ht="28.5" customHeight="1" x14ac:dyDescent="0.15">
      <c r="A111" s="211"/>
      <c r="B111" s="142"/>
      <c r="C111" s="40"/>
      <c r="D111" s="40"/>
      <c r="E111" s="31" t="s">
        <v>663</v>
      </c>
      <c r="F111" s="523"/>
      <c r="G111" s="235">
        <v>38</v>
      </c>
    </row>
    <row r="112" spans="1:7" s="30" customFormat="1" ht="28.5" customHeight="1" x14ac:dyDescent="0.15">
      <c r="A112" s="211"/>
      <c r="B112" s="142"/>
      <c r="C112" s="40"/>
      <c r="D112" s="40" t="s">
        <v>8</v>
      </c>
      <c r="E112" s="31" t="s">
        <v>165</v>
      </c>
      <c r="F112" s="522">
        <v>78</v>
      </c>
      <c r="G112" s="214"/>
    </row>
    <row r="113" spans="1:7" s="30" customFormat="1" ht="28.5" customHeight="1" x14ac:dyDescent="0.15">
      <c r="A113" s="211"/>
      <c r="B113" s="142"/>
      <c r="C113" s="40"/>
      <c r="D113" s="40" t="s">
        <v>147</v>
      </c>
      <c r="E113" s="31" t="s">
        <v>157</v>
      </c>
      <c r="F113" s="213">
        <v>60</v>
      </c>
      <c r="G113" s="214"/>
    </row>
    <row r="114" spans="1:7" s="30" customFormat="1" ht="28.5" customHeight="1" x14ac:dyDescent="0.15">
      <c r="A114" s="211"/>
      <c r="B114" s="142"/>
      <c r="C114" s="40"/>
      <c r="D114" s="40" t="s">
        <v>150</v>
      </c>
      <c r="E114" s="31" t="s">
        <v>662</v>
      </c>
      <c r="F114" s="522"/>
      <c r="G114" s="214">
        <v>26</v>
      </c>
    </row>
    <row r="115" spans="1:7" s="30" customFormat="1" ht="28.5" customHeight="1" x14ac:dyDescent="0.15">
      <c r="A115" s="211"/>
      <c r="B115" s="142"/>
      <c r="C115" s="40"/>
      <c r="D115" s="40" t="s">
        <v>151</v>
      </c>
      <c r="E115" s="31" t="s">
        <v>177</v>
      </c>
      <c r="F115" s="522">
        <v>20</v>
      </c>
      <c r="G115" s="214"/>
    </row>
    <row r="116" spans="1:7" s="30" customFormat="1" ht="28.5" customHeight="1" x14ac:dyDescent="0.15">
      <c r="A116" s="211"/>
      <c r="B116" s="142"/>
      <c r="C116" s="40"/>
      <c r="D116" s="40" t="s">
        <v>297</v>
      </c>
      <c r="E116" s="31" t="s">
        <v>544</v>
      </c>
      <c r="F116" s="213"/>
      <c r="G116" s="214">
        <v>40</v>
      </c>
    </row>
    <row r="117" spans="1:7" s="30" customFormat="1" ht="28.5" customHeight="1" x14ac:dyDescent="0.15">
      <c r="A117" s="211"/>
      <c r="B117" s="142"/>
      <c r="C117" s="40"/>
      <c r="D117" s="40" t="s">
        <v>154</v>
      </c>
      <c r="E117" s="31" t="s">
        <v>163</v>
      </c>
      <c r="F117" s="522"/>
      <c r="G117" s="214">
        <v>18</v>
      </c>
    </row>
    <row r="118" spans="1:7" s="30" customFormat="1" ht="28.5" customHeight="1" x14ac:dyDescent="0.15">
      <c r="A118" s="211"/>
      <c r="B118" s="142"/>
      <c r="C118" s="40"/>
      <c r="D118" s="40" t="s">
        <v>153</v>
      </c>
      <c r="E118" s="31" t="s">
        <v>156</v>
      </c>
      <c r="F118" s="522">
        <v>78</v>
      </c>
      <c r="G118" s="214"/>
    </row>
    <row r="119" spans="1:7" s="30" customFormat="1" ht="28.5" customHeight="1" x14ac:dyDescent="0.15">
      <c r="A119" s="211"/>
      <c r="B119" s="143"/>
      <c r="C119" s="41"/>
      <c r="D119" s="41" t="s">
        <v>155</v>
      </c>
      <c r="E119" s="42" t="s">
        <v>356</v>
      </c>
      <c r="F119" s="145"/>
      <c r="G119" s="215">
        <v>17</v>
      </c>
    </row>
    <row r="120" spans="1:7" s="30" customFormat="1" ht="28.5" customHeight="1" x14ac:dyDescent="0.15">
      <c r="A120" s="233"/>
      <c r="B120" s="146">
        <v>262</v>
      </c>
      <c r="C120" s="222" t="s">
        <v>55</v>
      </c>
      <c r="D120" s="222" t="s">
        <v>0</v>
      </c>
      <c r="E120" s="147" t="s">
        <v>442</v>
      </c>
      <c r="F120" s="149"/>
      <c r="G120" s="216">
        <v>904</v>
      </c>
    </row>
    <row r="121" spans="1:7" s="30" customFormat="1" ht="28.5" customHeight="1" x14ac:dyDescent="0.15">
      <c r="A121" s="211"/>
      <c r="B121" s="142"/>
      <c r="C121" s="40"/>
      <c r="D121" s="40" t="s">
        <v>2</v>
      </c>
      <c r="E121" s="31" t="s">
        <v>559</v>
      </c>
      <c r="F121" s="213"/>
      <c r="G121" s="214">
        <v>1</v>
      </c>
    </row>
    <row r="122" spans="1:7" s="30" customFormat="1" ht="28.5" customHeight="1" x14ac:dyDescent="0.15">
      <c r="A122" s="211"/>
      <c r="B122" s="142"/>
      <c r="C122" s="40"/>
      <c r="D122" s="40"/>
      <c r="E122" s="31" t="s">
        <v>431</v>
      </c>
      <c r="F122" s="213"/>
      <c r="G122" s="214">
        <v>43</v>
      </c>
    </row>
    <row r="123" spans="1:7" s="30" customFormat="1" ht="28.5" customHeight="1" x14ac:dyDescent="0.15">
      <c r="A123" s="211"/>
      <c r="B123" s="142"/>
      <c r="C123" s="40"/>
      <c r="D123" s="40"/>
      <c r="E123" s="31" t="s">
        <v>436</v>
      </c>
      <c r="F123" s="213">
        <v>518</v>
      </c>
      <c r="G123" s="214">
        <v>218</v>
      </c>
    </row>
    <row r="124" spans="1:7" s="30" customFormat="1" ht="28.5" customHeight="1" x14ac:dyDescent="0.15">
      <c r="A124" s="211"/>
      <c r="B124" s="142"/>
      <c r="C124" s="40"/>
      <c r="D124" s="40"/>
      <c r="E124" s="31" t="s">
        <v>432</v>
      </c>
      <c r="F124" s="213">
        <v>76</v>
      </c>
      <c r="G124" s="214"/>
    </row>
    <row r="125" spans="1:7" s="30" customFormat="1" ht="28.5" customHeight="1" x14ac:dyDescent="0.15">
      <c r="A125" s="211"/>
      <c r="B125" s="142"/>
      <c r="C125" s="40"/>
      <c r="D125" s="40"/>
      <c r="E125" s="31" t="s">
        <v>434</v>
      </c>
      <c r="F125" s="213">
        <v>146</v>
      </c>
      <c r="G125" s="214">
        <v>160</v>
      </c>
    </row>
    <row r="126" spans="1:7" s="30" customFormat="1" ht="28.5" customHeight="1" x14ac:dyDescent="0.15">
      <c r="A126" s="211"/>
      <c r="B126" s="142"/>
      <c r="C126" s="40"/>
      <c r="D126" s="40"/>
      <c r="E126" s="31" t="s">
        <v>667</v>
      </c>
      <c r="F126" s="213"/>
      <c r="G126" s="214">
        <v>20</v>
      </c>
    </row>
    <row r="127" spans="1:7" s="30" customFormat="1" ht="28.5" customHeight="1" x14ac:dyDescent="0.15">
      <c r="A127" s="233"/>
      <c r="B127" s="142"/>
      <c r="C127" s="40"/>
      <c r="D127" s="40" t="s">
        <v>8</v>
      </c>
      <c r="E127" s="31" t="s">
        <v>165</v>
      </c>
      <c r="F127" s="213">
        <v>910</v>
      </c>
      <c r="G127" s="214"/>
    </row>
    <row r="128" spans="1:7" s="30" customFormat="1" ht="28.5" customHeight="1" x14ac:dyDescent="0.15">
      <c r="A128" s="211"/>
      <c r="B128" s="142"/>
      <c r="C128" s="40"/>
      <c r="D128" s="40" t="s">
        <v>566</v>
      </c>
      <c r="E128" s="31" t="s">
        <v>156</v>
      </c>
      <c r="F128" s="522">
        <v>240</v>
      </c>
      <c r="G128" s="214"/>
    </row>
    <row r="129" spans="1:7" s="30" customFormat="1" ht="28.5" customHeight="1" x14ac:dyDescent="0.15">
      <c r="A129" s="211"/>
      <c r="B129" s="143"/>
      <c r="C129" s="41"/>
      <c r="D129" s="144" t="s">
        <v>425</v>
      </c>
      <c r="E129" s="42" t="s">
        <v>449</v>
      </c>
      <c r="F129" s="145">
        <v>218</v>
      </c>
      <c r="G129" s="215"/>
    </row>
    <row r="130" spans="1:7" s="30" customFormat="1" ht="28.5" customHeight="1" x14ac:dyDescent="0.15">
      <c r="A130" s="211"/>
      <c r="B130" s="142">
        <v>265</v>
      </c>
      <c r="C130" s="40" t="s">
        <v>251</v>
      </c>
      <c r="D130" s="40" t="s">
        <v>2</v>
      </c>
      <c r="E130" s="31" t="s">
        <v>436</v>
      </c>
      <c r="F130" s="213"/>
      <c r="G130" s="214">
        <v>184</v>
      </c>
    </row>
    <row r="131" spans="1:7" s="30" customFormat="1" ht="28.5" customHeight="1" x14ac:dyDescent="0.15">
      <c r="A131" s="217"/>
      <c r="B131" s="635" t="s">
        <v>110</v>
      </c>
      <c r="C131" s="636"/>
      <c r="D131" s="155"/>
      <c r="E131" s="156"/>
      <c r="F131" s="157">
        <f>SUM(F63:F130)</f>
        <v>5012</v>
      </c>
      <c r="G131" s="226">
        <f>SUM(G63:G130)</f>
        <v>18066</v>
      </c>
    </row>
    <row r="132" spans="1:7" s="30" customFormat="1" ht="28.5" customHeight="1" x14ac:dyDescent="0.15">
      <c r="A132" s="219" t="s">
        <v>60</v>
      </c>
      <c r="B132" s="138">
        <v>301</v>
      </c>
      <c r="C132" s="220" t="s">
        <v>252</v>
      </c>
      <c r="D132" s="220" t="s">
        <v>0</v>
      </c>
      <c r="E132" s="139" t="s">
        <v>679</v>
      </c>
      <c r="F132" s="141">
        <v>33004</v>
      </c>
      <c r="G132" s="221"/>
    </row>
    <row r="133" spans="1:7" s="30" customFormat="1" ht="28.5" customHeight="1" x14ac:dyDescent="0.15">
      <c r="A133" s="211"/>
      <c r="B133" s="146">
        <v>351</v>
      </c>
      <c r="C133" s="222" t="s">
        <v>69</v>
      </c>
      <c r="D133" s="222" t="s">
        <v>0</v>
      </c>
      <c r="E133" s="147" t="s">
        <v>442</v>
      </c>
      <c r="F133" s="149">
        <v>20</v>
      </c>
      <c r="G133" s="216">
        <v>2804</v>
      </c>
    </row>
    <row r="134" spans="1:7" s="30" customFormat="1" ht="28.5" customHeight="1" x14ac:dyDescent="0.15">
      <c r="A134" s="211"/>
      <c r="B134" s="142"/>
      <c r="C134" s="40"/>
      <c r="D134" s="40" t="s">
        <v>2</v>
      </c>
      <c r="E134" s="31" t="s">
        <v>680</v>
      </c>
      <c r="F134" s="213"/>
      <c r="G134" s="214">
        <v>2640</v>
      </c>
    </row>
    <row r="135" spans="1:7" s="30" customFormat="1" ht="28.5" customHeight="1" x14ac:dyDescent="0.15">
      <c r="A135" s="211"/>
      <c r="B135" s="142"/>
      <c r="C135" s="40"/>
      <c r="D135" s="40"/>
      <c r="E135" s="31" t="s">
        <v>431</v>
      </c>
      <c r="F135" s="213"/>
      <c r="G135" s="214">
        <v>90</v>
      </c>
    </row>
    <row r="136" spans="1:7" s="30" customFormat="1" ht="28.5" customHeight="1" x14ac:dyDescent="0.15">
      <c r="A136" s="211"/>
      <c r="B136" s="142"/>
      <c r="C136" s="40"/>
      <c r="D136" s="40"/>
      <c r="E136" s="31" t="s">
        <v>436</v>
      </c>
      <c r="F136" s="213">
        <v>90</v>
      </c>
      <c r="G136" s="214">
        <v>146</v>
      </c>
    </row>
    <row r="137" spans="1:7" s="30" customFormat="1" ht="28.5" customHeight="1" x14ac:dyDescent="0.15">
      <c r="A137" s="211"/>
      <c r="B137" s="142"/>
      <c r="C137" s="40"/>
      <c r="D137" s="40"/>
      <c r="E137" s="31" t="s">
        <v>434</v>
      </c>
      <c r="F137" s="213"/>
      <c r="G137" s="214">
        <v>3096</v>
      </c>
    </row>
    <row r="138" spans="1:7" s="30" customFormat="1" ht="28.5" customHeight="1" x14ac:dyDescent="0.15">
      <c r="A138" s="211"/>
      <c r="B138" s="142"/>
      <c r="C138" s="40"/>
      <c r="D138" s="40"/>
      <c r="E138" s="31" t="s">
        <v>667</v>
      </c>
      <c r="F138" s="213"/>
      <c r="G138" s="214">
        <v>160</v>
      </c>
    </row>
    <row r="139" spans="1:7" s="30" customFormat="1" ht="28.5" customHeight="1" x14ac:dyDescent="0.15">
      <c r="A139" s="211"/>
      <c r="B139" s="142"/>
      <c r="C139" s="40"/>
      <c r="D139" s="40"/>
      <c r="E139" s="31" t="s">
        <v>669</v>
      </c>
      <c r="F139" s="522">
        <v>18</v>
      </c>
      <c r="G139" s="214"/>
    </row>
    <row r="140" spans="1:7" s="30" customFormat="1" ht="28.5" customHeight="1" x14ac:dyDescent="0.15">
      <c r="A140" s="211"/>
      <c r="B140" s="142"/>
      <c r="C140" s="40"/>
      <c r="D140" s="40" t="s">
        <v>8</v>
      </c>
      <c r="E140" s="31" t="s">
        <v>358</v>
      </c>
      <c r="F140" s="213"/>
      <c r="G140" s="214">
        <v>40</v>
      </c>
    </row>
    <row r="141" spans="1:7" s="30" customFormat="1" ht="28.5" customHeight="1" x14ac:dyDescent="0.15">
      <c r="A141" s="211"/>
      <c r="B141" s="142"/>
      <c r="C141" s="40"/>
      <c r="D141" s="40" t="s">
        <v>146</v>
      </c>
      <c r="E141" s="31" t="s">
        <v>146</v>
      </c>
      <c r="F141" s="213"/>
      <c r="G141" s="214">
        <v>20</v>
      </c>
    </row>
    <row r="142" spans="1:7" s="30" customFormat="1" ht="28.5" customHeight="1" x14ac:dyDescent="0.15">
      <c r="A142" s="211"/>
      <c r="B142" s="142"/>
      <c r="C142" s="40"/>
      <c r="D142" s="40" t="s">
        <v>147</v>
      </c>
      <c r="E142" s="31" t="s">
        <v>157</v>
      </c>
      <c r="F142" s="213"/>
      <c r="G142" s="214">
        <v>54</v>
      </c>
    </row>
    <row r="143" spans="1:7" s="30" customFormat="1" ht="28.5" customHeight="1" x14ac:dyDescent="0.15">
      <c r="A143" s="211"/>
      <c r="B143" s="142"/>
      <c r="C143" s="40"/>
      <c r="D143" s="40" t="s">
        <v>154</v>
      </c>
      <c r="E143" s="31" t="s">
        <v>163</v>
      </c>
      <c r="F143" s="213"/>
      <c r="G143" s="214">
        <v>94</v>
      </c>
    </row>
    <row r="144" spans="1:7" s="30" customFormat="1" ht="28.5" customHeight="1" x14ac:dyDescent="0.15">
      <c r="A144" s="211"/>
      <c r="B144" s="142"/>
      <c r="C144" s="40"/>
      <c r="D144" s="40" t="s">
        <v>426</v>
      </c>
      <c r="E144" s="31" t="s">
        <v>439</v>
      </c>
      <c r="F144" s="213"/>
      <c r="G144" s="214">
        <v>80</v>
      </c>
    </row>
    <row r="145" spans="1:7" s="30" customFormat="1" ht="28.5" customHeight="1" x14ac:dyDescent="0.15">
      <c r="A145" s="211"/>
      <c r="B145" s="143"/>
      <c r="C145" s="41"/>
      <c r="D145" s="41" t="s">
        <v>471</v>
      </c>
      <c r="E145" s="42" t="s">
        <v>480</v>
      </c>
      <c r="F145" s="145"/>
      <c r="G145" s="215">
        <v>18</v>
      </c>
    </row>
    <row r="146" spans="1:7" s="30" customFormat="1" ht="28.5" customHeight="1" x14ac:dyDescent="0.15">
      <c r="A146" s="211"/>
      <c r="B146" s="146">
        <v>361</v>
      </c>
      <c r="C146" s="222" t="s">
        <v>70</v>
      </c>
      <c r="D146" s="222" t="s">
        <v>0</v>
      </c>
      <c r="E146" s="147" t="s">
        <v>698</v>
      </c>
      <c r="F146" s="149">
        <v>18</v>
      </c>
      <c r="G146" s="216"/>
    </row>
    <row r="147" spans="1:7" s="30" customFormat="1" ht="28.5" customHeight="1" x14ac:dyDescent="0.15">
      <c r="A147" s="211"/>
      <c r="B147" s="142"/>
      <c r="C147" s="40"/>
      <c r="D147" s="40" t="s">
        <v>8</v>
      </c>
      <c r="E147" s="31" t="s">
        <v>359</v>
      </c>
      <c r="F147" s="213"/>
      <c r="G147" s="214">
        <v>36</v>
      </c>
    </row>
    <row r="148" spans="1:7" s="30" customFormat="1" ht="28.5" customHeight="1" x14ac:dyDescent="0.15">
      <c r="A148" s="211"/>
      <c r="B148" s="143"/>
      <c r="C148" s="41"/>
      <c r="D148" s="41" t="s">
        <v>7</v>
      </c>
      <c r="E148" s="42" t="s">
        <v>242</v>
      </c>
      <c r="F148" s="145"/>
      <c r="G148" s="215">
        <v>18</v>
      </c>
    </row>
    <row r="149" spans="1:7" s="30" customFormat="1" ht="28.5" customHeight="1" x14ac:dyDescent="0.15">
      <c r="A149" s="211"/>
      <c r="B149" s="142">
        <v>371</v>
      </c>
      <c r="C149" s="40" t="s">
        <v>11</v>
      </c>
      <c r="D149" s="40" t="s">
        <v>0</v>
      </c>
      <c r="E149" s="31" t="s">
        <v>698</v>
      </c>
      <c r="F149" s="213"/>
      <c r="G149" s="214">
        <v>108</v>
      </c>
    </row>
    <row r="150" spans="1:7" s="30" customFormat="1" ht="28.5" customHeight="1" x14ac:dyDescent="0.15">
      <c r="A150" s="211"/>
      <c r="B150" s="142"/>
      <c r="C150" s="40"/>
      <c r="D150" s="40"/>
      <c r="E150" s="31" t="s">
        <v>442</v>
      </c>
      <c r="F150" s="213">
        <v>1818</v>
      </c>
      <c r="G150" s="214">
        <v>436</v>
      </c>
    </row>
    <row r="151" spans="1:7" s="30" customFormat="1" ht="28.5" customHeight="1" x14ac:dyDescent="0.15">
      <c r="A151" s="211"/>
      <c r="B151" s="142"/>
      <c r="C151" s="40"/>
      <c r="D151" s="40" t="s">
        <v>145</v>
      </c>
      <c r="E151" s="31" t="s">
        <v>433</v>
      </c>
      <c r="F151" s="213"/>
      <c r="G151" s="214">
        <v>216</v>
      </c>
    </row>
    <row r="152" spans="1:7" s="30" customFormat="1" ht="28.5" customHeight="1" x14ac:dyDescent="0.15">
      <c r="A152" s="211"/>
      <c r="B152" s="142"/>
      <c r="C152" s="40"/>
      <c r="D152" s="40" t="s">
        <v>2</v>
      </c>
      <c r="E152" s="31" t="s">
        <v>429</v>
      </c>
      <c r="F152" s="213"/>
      <c r="G152" s="214">
        <v>110</v>
      </c>
    </row>
    <row r="153" spans="1:7" s="30" customFormat="1" ht="28.5" customHeight="1" x14ac:dyDescent="0.15">
      <c r="A153" s="211"/>
      <c r="B153" s="142"/>
      <c r="C153" s="40"/>
      <c r="D153" s="40"/>
      <c r="E153" s="31" t="s">
        <v>680</v>
      </c>
      <c r="F153" s="213">
        <v>72</v>
      </c>
      <c r="G153" s="214"/>
    </row>
    <row r="154" spans="1:7" s="30" customFormat="1" ht="28.5" customHeight="1" x14ac:dyDescent="0.15">
      <c r="A154" s="211"/>
      <c r="B154" s="142"/>
      <c r="C154" s="40"/>
      <c r="D154" s="40"/>
      <c r="E154" s="31" t="s">
        <v>431</v>
      </c>
      <c r="F154" s="213"/>
      <c r="G154" s="214">
        <v>666</v>
      </c>
    </row>
    <row r="155" spans="1:7" s="30" customFormat="1" ht="28.5" customHeight="1" x14ac:dyDescent="0.15">
      <c r="A155" s="211"/>
      <c r="B155" s="142"/>
      <c r="C155" s="40"/>
      <c r="D155" s="40"/>
      <c r="E155" s="31" t="s">
        <v>436</v>
      </c>
      <c r="F155" s="213">
        <v>18</v>
      </c>
      <c r="G155" s="214">
        <v>54</v>
      </c>
    </row>
    <row r="156" spans="1:7" s="30" customFormat="1" ht="28.5" customHeight="1" x14ac:dyDescent="0.15">
      <c r="A156" s="211"/>
      <c r="B156" s="142"/>
      <c r="C156" s="40"/>
      <c r="D156" s="40"/>
      <c r="E156" s="31" t="s">
        <v>434</v>
      </c>
      <c r="F156" s="213"/>
      <c r="G156" s="214">
        <v>270</v>
      </c>
    </row>
    <row r="157" spans="1:7" s="30" customFormat="1" ht="28.5" customHeight="1" x14ac:dyDescent="0.15">
      <c r="A157" s="211"/>
      <c r="B157" s="142"/>
      <c r="C157" s="40"/>
      <c r="D157" s="40" t="s">
        <v>8</v>
      </c>
      <c r="E157" s="31" t="s">
        <v>165</v>
      </c>
      <c r="F157" s="213"/>
      <c r="G157" s="214">
        <v>90</v>
      </c>
    </row>
    <row r="158" spans="1:7" s="30" customFormat="1" ht="28.5" customHeight="1" x14ac:dyDescent="0.15">
      <c r="A158" s="211"/>
      <c r="B158" s="142"/>
      <c r="C158" s="40"/>
      <c r="D158" s="40" t="s">
        <v>146</v>
      </c>
      <c r="E158" s="31" t="s">
        <v>146</v>
      </c>
      <c r="F158" s="213">
        <v>80</v>
      </c>
      <c r="G158" s="214"/>
    </row>
    <row r="159" spans="1:7" s="30" customFormat="1" ht="28.5" customHeight="1" x14ac:dyDescent="0.15">
      <c r="A159" s="211"/>
      <c r="B159" s="142"/>
      <c r="C159" s="40"/>
      <c r="D159" s="40" t="s">
        <v>147</v>
      </c>
      <c r="E159" s="31" t="s">
        <v>157</v>
      </c>
      <c r="F159" s="213"/>
      <c r="G159" s="214">
        <v>308</v>
      </c>
    </row>
    <row r="160" spans="1:7" s="30" customFormat="1" ht="28.5" customHeight="1" x14ac:dyDescent="0.15">
      <c r="A160" s="211"/>
      <c r="B160" s="142"/>
      <c r="C160" s="40"/>
      <c r="D160" s="40" t="s">
        <v>151</v>
      </c>
      <c r="E160" s="31" t="s">
        <v>360</v>
      </c>
      <c r="F160" s="213">
        <v>60</v>
      </c>
      <c r="G160" s="214">
        <v>36</v>
      </c>
    </row>
    <row r="161" spans="1:7" s="30" customFormat="1" ht="28.5" customHeight="1" x14ac:dyDescent="0.15">
      <c r="A161" s="211"/>
      <c r="B161" s="142"/>
      <c r="C161" s="40"/>
      <c r="D161" s="40"/>
      <c r="E161" s="31" t="s">
        <v>546</v>
      </c>
      <c r="F161" s="522"/>
      <c r="G161" s="214">
        <v>90</v>
      </c>
    </row>
    <row r="162" spans="1:7" s="30" customFormat="1" ht="28.5" customHeight="1" x14ac:dyDescent="0.15">
      <c r="A162" s="211"/>
      <c r="B162" s="142"/>
      <c r="C162" s="40"/>
      <c r="D162" s="40"/>
      <c r="E162" s="31" t="s">
        <v>177</v>
      </c>
      <c r="F162" s="522"/>
      <c r="G162" s="214">
        <v>108</v>
      </c>
    </row>
    <row r="163" spans="1:7" s="30" customFormat="1" ht="28.5" customHeight="1" x14ac:dyDescent="0.15">
      <c r="A163" s="211"/>
      <c r="B163" s="142"/>
      <c r="C163" s="40"/>
      <c r="D163" s="40"/>
      <c r="E163" s="31" t="s">
        <v>545</v>
      </c>
      <c r="F163" s="213"/>
      <c r="G163" s="214">
        <v>18</v>
      </c>
    </row>
    <row r="164" spans="1:7" s="30" customFormat="1" ht="28.5" customHeight="1" x14ac:dyDescent="0.15">
      <c r="A164" s="211"/>
      <c r="B164" s="142"/>
      <c r="C164" s="40"/>
      <c r="D164" s="40" t="s">
        <v>424</v>
      </c>
      <c r="E164" s="31" t="s">
        <v>664</v>
      </c>
      <c r="F164" s="213"/>
      <c r="G164" s="214">
        <v>36</v>
      </c>
    </row>
    <row r="165" spans="1:7" s="30" customFormat="1" ht="28.5" customHeight="1" x14ac:dyDescent="0.15">
      <c r="A165" s="211"/>
      <c r="B165" s="142"/>
      <c r="C165" s="40"/>
      <c r="D165" s="40" t="s">
        <v>656</v>
      </c>
      <c r="E165" s="31" t="s">
        <v>657</v>
      </c>
      <c r="F165" s="213">
        <v>20</v>
      </c>
      <c r="G165" s="214"/>
    </row>
    <row r="166" spans="1:7" s="30" customFormat="1" ht="28.5" customHeight="1" x14ac:dyDescent="0.15">
      <c r="A166" s="217"/>
      <c r="B166" s="635" t="s">
        <v>110</v>
      </c>
      <c r="C166" s="636"/>
      <c r="D166" s="155"/>
      <c r="E166" s="156"/>
      <c r="F166" s="157">
        <f>SUM(F132:F165)</f>
        <v>35218</v>
      </c>
      <c r="G166" s="226">
        <f>SUM(G132:G165)</f>
        <v>11842</v>
      </c>
    </row>
    <row r="167" spans="1:7" s="30" customFormat="1" ht="28.5" customHeight="1" x14ac:dyDescent="0.15">
      <c r="A167" s="219" t="s">
        <v>72</v>
      </c>
      <c r="B167" s="138">
        <v>381</v>
      </c>
      <c r="C167" s="40" t="s">
        <v>71</v>
      </c>
      <c r="D167" s="40" t="s">
        <v>7</v>
      </c>
      <c r="E167" s="31" t="s">
        <v>242</v>
      </c>
      <c r="F167" s="213"/>
      <c r="G167" s="214">
        <v>5020</v>
      </c>
    </row>
    <row r="168" spans="1:7" s="30" customFormat="1" ht="28.5" customHeight="1" x14ac:dyDescent="0.15">
      <c r="A168" s="219"/>
      <c r="B168" s="146">
        <v>391</v>
      </c>
      <c r="C168" s="222" t="s">
        <v>73</v>
      </c>
      <c r="D168" s="222" t="s">
        <v>150</v>
      </c>
      <c r="E168" s="147" t="s">
        <v>662</v>
      </c>
      <c r="F168" s="149"/>
      <c r="G168" s="216">
        <v>1932</v>
      </c>
    </row>
    <row r="169" spans="1:7" s="30" customFormat="1" ht="28.5" customHeight="1" x14ac:dyDescent="0.15">
      <c r="A169" s="211"/>
      <c r="B169" s="143"/>
      <c r="C169" s="41"/>
      <c r="D169" s="41" t="s">
        <v>151</v>
      </c>
      <c r="E169" s="42" t="s">
        <v>361</v>
      </c>
      <c r="F169" s="145"/>
      <c r="G169" s="215">
        <v>18</v>
      </c>
    </row>
    <row r="170" spans="1:7" s="30" customFormat="1" ht="28.5" customHeight="1" x14ac:dyDescent="0.15">
      <c r="A170" s="211"/>
      <c r="B170" s="146">
        <v>401</v>
      </c>
      <c r="C170" s="222" t="s">
        <v>74</v>
      </c>
      <c r="D170" s="222" t="s">
        <v>0</v>
      </c>
      <c r="E170" s="147" t="s">
        <v>442</v>
      </c>
      <c r="F170" s="149"/>
      <c r="G170" s="216">
        <v>480</v>
      </c>
    </row>
    <row r="171" spans="1:7" s="30" customFormat="1" ht="28.5" customHeight="1" x14ac:dyDescent="0.15">
      <c r="A171" s="211"/>
      <c r="B171" s="142"/>
      <c r="C171" s="40"/>
      <c r="D171" s="40" t="s">
        <v>145</v>
      </c>
      <c r="E171" s="31" t="s">
        <v>433</v>
      </c>
      <c r="F171" s="213"/>
      <c r="G171" s="236">
        <v>200</v>
      </c>
    </row>
    <row r="172" spans="1:7" s="30" customFormat="1" ht="28.5" customHeight="1" x14ac:dyDescent="0.15">
      <c r="A172" s="211"/>
      <c r="B172" s="142"/>
      <c r="C172" s="40"/>
      <c r="D172" s="40" t="s">
        <v>2</v>
      </c>
      <c r="E172" s="31" t="s">
        <v>670</v>
      </c>
      <c r="F172" s="213"/>
      <c r="G172" s="214">
        <v>2400</v>
      </c>
    </row>
    <row r="173" spans="1:7" s="30" customFormat="1" ht="28.5" customHeight="1" x14ac:dyDescent="0.15">
      <c r="A173" s="211"/>
      <c r="B173" s="142"/>
      <c r="C173" s="40"/>
      <c r="D173" s="40"/>
      <c r="E173" s="31" t="s">
        <v>559</v>
      </c>
      <c r="F173" s="213"/>
      <c r="G173" s="214">
        <v>38</v>
      </c>
    </row>
    <row r="174" spans="1:7" s="30" customFormat="1" ht="28.5" customHeight="1" x14ac:dyDescent="0.15">
      <c r="A174" s="211"/>
      <c r="B174" s="142"/>
      <c r="C174" s="40"/>
      <c r="D174" s="40"/>
      <c r="E174" s="31" t="s">
        <v>431</v>
      </c>
      <c r="F174" s="522"/>
      <c r="G174" s="214">
        <v>36</v>
      </c>
    </row>
    <row r="175" spans="1:7" s="30" customFormat="1" ht="28.5" customHeight="1" x14ac:dyDescent="0.15">
      <c r="A175" s="211"/>
      <c r="B175" s="142"/>
      <c r="C175" s="40"/>
      <c r="D175" s="40"/>
      <c r="E175" s="31" t="s">
        <v>436</v>
      </c>
      <c r="F175" s="213"/>
      <c r="G175" s="214">
        <v>774</v>
      </c>
    </row>
    <row r="176" spans="1:7" s="30" customFormat="1" ht="28.5" customHeight="1" x14ac:dyDescent="0.15">
      <c r="A176" s="211"/>
      <c r="B176" s="142"/>
      <c r="C176" s="40"/>
      <c r="D176" s="40" t="s">
        <v>150</v>
      </c>
      <c r="E176" s="31" t="s">
        <v>547</v>
      </c>
      <c r="F176" s="213"/>
      <c r="G176" s="214">
        <v>18</v>
      </c>
    </row>
    <row r="177" spans="1:7" s="30" customFormat="1" ht="28.5" customHeight="1" x14ac:dyDescent="0.15">
      <c r="A177" s="211"/>
      <c r="B177" s="143"/>
      <c r="C177" s="41"/>
      <c r="D177" s="41"/>
      <c r="E177" s="42" t="s">
        <v>665</v>
      </c>
      <c r="F177" s="145"/>
      <c r="G177" s="215">
        <v>60</v>
      </c>
    </row>
    <row r="178" spans="1:7" s="30" customFormat="1" ht="28.5" customHeight="1" x14ac:dyDescent="0.15">
      <c r="A178" s="211"/>
      <c r="B178" s="146">
        <v>411</v>
      </c>
      <c r="C178" s="222" t="s">
        <v>75</v>
      </c>
      <c r="D178" s="222" t="s">
        <v>0</v>
      </c>
      <c r="E178" s="147" t="s">
        <v>442</v>
      </c>
      <c r="F178" s="149"/>
      <c r="G178" s="216">
        <v>36</v>
      </c>
    </row>
    <row r="179" spans="1:7" s="30" customFormat="1" ht="28.5" customHeight="1" x14ac:dyDescent="0.15">
      <c r="A179" s="211"/>
      <c r="B179" s="142"/>
      <c r="C179" s="40"/>
      <c r="D179" s="40"/>
      <c r="E179" s="31" t="s">
        <v>681</v>
      </c>
      <c r="F179" s="213"/>
      <c r="G179" s="214">
        <v>522</v>
      </c>
    </row>
    <row r="180" spans="1:7" s="30" customFormat="1" ht="28.5" customHeight="1" x14ac:dyDescent="0.15">
      <c r="A180" s="211"/>
      <c r="B180" s="142"/>
      <c r="C180" s="40"/>
      <c r="D180" s="40" t="s">
        <v>147</v>
      </c>
      <c r="E180" s="31" t="s">
        <v>353</v>
      </c>
      <c r="F180" s="213"/>
      <c r="G180" s="214">
        <v>504</v>
      </c>
    </row>
    <row r="181" spans="1:7" s="30" customFormat="1" ht="28.5" customHeight="1" x14ac:dyDescent="0.15">
      <c r="A181" s="211"/>
      <c r="B181" s="142"/>
      <c r="C181" s="40"/>
      <c r="D181" s="40" t="s">
        <v>150</v>
      </c>
      <c r="E181" s="31" t="s">
        <v>662</v>
      </c>
      <c r="F181" s="213"/>
      <c r="G181" s="214">
        <v>126</v>
      </c>
    </row>
    <row r="182" spans="1:7" s="30" customFormat="1" ht="28.5" customHeight="1" x14ac:dyDescent="0.15">
      <c r="A182" s="211"/>
      <c r="B182" s="142"/>
      <c r="C182" s="40"/>
      <c r="D182" s="40" t="s">
        <v>7</v>
      </c>
      <c r="E182" s="31" t="s">
        <v>164</v>
      </c>
      <c r="F182" s="213"/>
      <c r="G182" s="214">
        <v>18</v>
      </c>
    </row>
    <row r="183" spans="1:7" s="30" customFormat="1" ht="28.5" customHeight="1" x14ac:dyDescent="0.15">
      <c r="A183" s="211"/>
      <c r="B183" s="142"/>
      <c r="C183" s="40"/>
      <c r="D183" s="31"/>
      <c r="E183" s="212" t="s">
        <v>435</v>
      </c>
      <c r="F183" s="213"/>
      <c r="G183" s="214">
        <v>18</v>
      </c>
    </row>
    <row r="184" spans="1:7" s="30" customFormat="1" ht="28.5" customHeight="1" x14ac:dyDescent="0.15">
      <c r="A184" s="211"/>
      <c r="B184" s="143"/>
      <c r="C184" s="41"/>
      <c r="D184" s="41"/>
      <c r="E184" s="42" t="s">
        <v>440</v>
      </c>
      <c r="F184" s="145"/>
      <c r="G184" s="215">
        <v>108</v>
      </c>
    </row>
    <row r="185" spans="1:7" s="30" customFormat="1" ht="28.5" customHeight="1" x14ac:dyDescent="0.15">
      <c r="A185" s="211"/>
      <c r="B185" s="146">
        <v>421</v>
      </c>
      <c r="C185" s="237" t="s">
        <v>185</v>
      </c>
      <c r="D185" s="222" t="s">
        <v>2</v>
      </c>
      <c r="E185" s="147" t="s">
        <v>446</v>
      </c>
      <c r="F185" s="149"/>
      <c r="G185" s="216">
        <v>342</v>
      </c>
    </row>
    <row r="186" spans="1:7" s="30" customFormat="1" ht="28.5" customHeight="1" x14ac:dyDescent="0.15">
      <c r="A186" s="211"/>
      <c r="B186" s="142"/>
      <c r="C186" s="150"/>
      <c r="D186" s="40"/>
      <c r="E186" s="31" t="s">
        <v>429</v>
      </c>
      <c r="F186" s="213"/>
      <c r="G186" s="214">
        <v>180</v>
      </c>
    </row>
    <row r="187" spans="1:7" s="30" customFormat="1" ht="28.5" customHeight="1" x14ac:dyDescent="0.15">
      <c r="A187" s="211"/>
      <c r="B187" s="142"/>
      <c r="C187" s="150"/>
      <c r="D187" s="40"/>
      <c r="E187" s="31" t="s">
        <v>668</v>
      </c>
      <c r="F187" s="522"/>
      <c r="G187" s="214">
        <v>18</v>
      </c>
    </row>
    <row r="188" spans="1:7" s="30" customFormat="1" ht="28.5" customHeight="1" x14ac:dyDescent="0.15">
      <c r="A188" s="211"/>
      <c r="B188" s="142"/>
      <c r="C188" s="150"/>
      <c r="D188" s="40"/>
      <c r="E188" s="31" t="s">
        <v>682</v>
      </c>
      <c r="F188" s="213"/>
      <c r="G188" s="214">
        <v>36</v>
      </c>
    </row>
    <row r="189" spans="1:7" s="30" customFormat="1" ht="28.5" customHeight="1" x14ac:dyDescent="0.15">
      <c r="A189" s="211"/>
      <c r="B189" s="142"/>
      <c r="C189" s="150"/>
      <c r="D189" s="40"/>
      <c r="E189" s="31" t="s">
        <v>680</v>
      </c>
      <c r="F189" s="213"/>
      <c r="G189" s="214">
        <v>540</v>
      </c>
    </row>
    <row r="190" spans="1:7" s="30" customFormat="1" ht="28.5" customHeight="1" x14ac:dyDescent="0.15">
      <c r="A190" s="211"/>
      <c r="B190" s="142"/>
      <c r="C190" s="150"/>
      <c r="D190" s="40"/>
      <c r="E190" s="31" t="s">
        <v>559</v>
      </c>
      <c r="F190" s="213"/>
      <c r="G190" s="214">
        <v>3960</v>
      </c>
    </row>
    <row r="191" spans="1:7" s="30" customFormat="1" ht="28.5" customHeight="1" x14ac:dyDescent="0.15">
      <c r="A191" s="211"/>
      <c r="B191" s="142"/>
      <c r="C191" s="150"/>
      <c r="D191" s="40"/>
      <c r="E191" s="31" t="s">
        <v>431</v>
      </c>
      <c r="F191" s="213"/>
      <c r="G191" s="214">
        <v>1190</v>
      </c>
    </row>
    <row r="192" spans="1:7" s="30" customFormat="1" ht="28.5" customHeight="1" x14ac:dyDescent="0.15">
      <c r="A192" s="211"/>
      <c r="B192" s="142"/>
      <c r="C192" s="150"/>
      <c r="D192" s="40"/>
      <c r="E192" s="31" t="s">
        <v>436</v>
      </c>
      <c r="F192" s="213">
        <v>784</v>
      </c>
      <c r="G192" s="214">
        <v>432</v>
      </c>
    </row>
    <row r="193" spans="1:7" s="30" customFormat="1" ht="28.5" customHeight="1" x14ac:dyDescent="0.15">
      <c r="A193" s="211"/>
      <c r="B193" s="142"/>
      <c r="C193" s="150"/>
      <c r="D193" s="40"/>
      <c r="E193" s="31" t="s">
        <v>671</v>
      </c>
      <c r="F193" s="522"/>
      <c r="G193" s="214">
        <v>18</v>
      </c>
    </row>
    <row r="194" spans="1:7" s="30" customFormat="1" ht="28.5" customHeight="1" x14ac:dyDescent="0.15">
      <c r="A194" s="211"/>
      <c r="B194" s="142"/>
      <c r="C194" s="150"/>
      <c r="D194" s="40"/>
      <c r="E194" s="31" t="s">
        <v>672</v>
      </c>
      <c r="F194" s="522"/>
      <c r="G194" s="214">
        <v>36</v>
      </c>
    </row>
    <row r="195" spans="1:7" s="30" customFormat="1" ht="28.5" customHeight="1" x14ac:dyDescent="0.15">
      <c r="A195" s="211"/>
      <c r="B195" s="142"/>
      <c r="C195" s="150"/>
      <c r="D195" s="40"/>
      <c r="E195" s="31" t="s">
        <v>673</v>
      </c>
      <c r="F195" s="522"/>
      <c r="G195" s="214">
        <v>18</v>
      </c>
    </row>
    <row r="196" spans="1:7" s="30" customFormat="1" ht="28.5" customHeight="1" x14ac:dyDescent="0.15">
      <c r="A196" s="211"/>
      <c r="B196" s="142"/>
      <c r="C196" s="150"/>
      <c r="D196" s="40"/>
      <c r="E196" s="31" t="s">
        <v>434</v>
      </c>
      <c r="F196" s="213"/>
      <c r="G196" s="214">
        <v>1206</v>
      </c>
    </row>
    <row r="197" spans="1:7" s="30" customFormat="1" ht="28.5" customHeight="1" x14ac:dyDescent="0.15">
      <c r="A197" s="211"/>
      <c r="B197" s="142"/>
      <c r="C197" s="150"/>
      <c r="D197" s="40"/>
      <c r="E197" s="31" t="s">
        <v>484</v>
      </c>
      <c r="F197" s="213">
        <v>18</v>
      </c>
      <c r="G197" s="214">
        <v>396</v>
      </c>
    </row>
    <row r="198" spans="1:7" s="30" customFormat="1" ht="28.5" customHeight="1" x14ac:dyDescent="0.15">
      <c r="A198" s="211"/>
      <c r="B198" s="142"/>
      <c r="C198" s="150"/>
      <c r="D198" s="40"/>
      <c r="E198" s="31" t="s">
        <v>683</v>
      </c>
      <c r="F198" s="213"/>
      <c r="G198" s="214">
        <v>72</v>
      </c>
    </row>
    <row r="199" spans="1:7" s="30" customFormat="1" ht="28.5" customHeight="1" x14ac:dyDescent="0.15">
      <c r="A199" s="211"/>
      <c r="B199" s="142"/>
      <c r="C199" s="150"/>
      <c r="D199" s="40"/>
      <c r="E199" s="31" t="s">
        <v>347</v>
      </c>
      <c r="F199" s="213"/>
      <c r="G199" s="214">
        <v>1116</v>
      </c>
    </row>
    <row r="200" spans="1:7" s="30" customFormat="1" ht="28.5" customHeight="1" x14ac:dyDescent="0.15">
      <c r="A200" s="211"/>
      <c r="B200" s="142"/>
      <c r="C200" s="150"/>
      <c r="D200" s="40" t="s">
        <v>175</v>
      </c>
      <c r="E200" s="31" t="s">
        <v>430</v>
      </c>
      <c r="F200" s="213"/>
      <c r="G200" s="214">
        <v>90</v>
      </c>
    </row>
    <row r="201" spans="1:7" s="30" customFormat="1" ht="28.5" customHeight="1" x14ac:dyDescent="0.15">
      <c r="A201" s="211"/>
      <c r="B201" s="142"/>
      <c r="C201" s="150"/>
      <c r="D201" s="40" t="s">
        <v>8</v>
      </c>
      <c r="E201" s="31" t="s">
        <v>165</v>
      </c>
      <c r="F201" s="213"/>
      <c r="G201" s="214">
        <v>36</v>
      </c>
    </row>
    <row r="202" spans="1:7" s="30" customFormat="1" ht="28.5" customHeight="1" x14ac:dyDescent="0.15">
      <c r="A202" s="211"/>
      <c r="B202" s="142"/>
      <c r="C202" s="150"/>
      <c r="D202" s="40"/>
      <c r="E202" s="31" t="s">
        <v>166</v>
      </c>
      <c r="F202" s="213"/>
      <c r="G202" s="214">
        <v>324</v>
      </c>
    </row>
    <row r="203" spans="1:7" s="30" customFormat="1" ht="28.5" customHeight="1" x14ac:dyDescent="0.15">
      <c r="A203" s="211"/>
      <c r="B203" s="142"/>
      <c r="C203" s="150"/>
      <c r="D203" s="40" t="s">
        <v>146</v>
      </c>
      <c r="E203" s="31" t="s">
        <v>146</v>
      </c>
      <c r="F203" s="213"/>
      <c r="G203" s="214">
        <v>198</v>
      </c>
    </row>
    <row r="204" spans="1:7" s="30" customFormat="1" ht="28.5" customHeight="1" x14ac:dyDescent="0.15">
      <c r="A204" s="211"/>
      <c r="B204" s="142"/>
      <c r="C204" s="150"/>
      <c r="D204" s="40" t="s">
        <v>147</v>
      </c>
      <c r="E204" s="31" t="s">
        <v>353</v>
      </c>
      <c r="F204" s="213"/>
      <c r="G204" s="214">
        <v>342</v>
      </c>
    </row>
    <row r="205" spans="1:7" s="30" customFormat="1" ht="28.5" customHeight="1" x14ac:dyDescent="0.15">
      <c r="A205" s="211"/>
      <c r="B205" s="142"/>
      <c r="C205" s="150"/>
      <c r="D205" s="40"/>
      <c r="E205" s="31" t="s">
        <v>157</v>
      </c>
      <c r="F205" s="213"/>
      <c r="G205" s="214">
        <v>112</v>
      </c>
    </row>
    <row r="206" spans="1:7" s="30" customFormat="1" ht="28.5" customHeight="1" x14ac:dyDescent="0.15">
      <c r="A206" s="211"/>
      <c r="B206" s="142"/>
      <c r="C206" s="150"/>
      <c r="D206" s="40" t="s">
        <v>148</v>
      </c>
      <c r="E206" s="31" t="s">
        <v>362</v>
      </c>
      <c r="F206" s="213"/>
      <c r="G206" s="214">
        <v>288</v>
      </c>
    </row>
    <row r="207" spans="1:7" s="30" customFormat="1" ht="28.5" customHeight="1" x14ac:dyDescent="0.15">
      <c r="A207" s="211"/>
      <c r="B207" s="142"/>
      <c r="C207" s="150"/>
      <c r="D207" s="40" t="s">
        <v>149</v>
      </c>
      <c r="E207" s="31" t="s">
        <v>481</v>
      </c>
      <c r="F207" s="213"/>
      <c r="G207" s="214">
        <v>54</v>
      </c>
    </row>
    <row r="208" spans="1:7" s="30" customFormat="1" ht="28.5" customHeight="1" x14ac:dyDescent="0.15">
      <c r="A208" s="211"/>
      <c r="B208" s="142"/>
      <c r="C208" s="150"/>
      <c r="D208" s="40" t="s">
        <v>151</v>
      </c>
      <c r="E208" s="31" t="s">
        <v>360</v>
      </c>
      <c r="F208" s="213"/>
      <c r="G208" s="214">
        <v>18</v>
      </c>
    </row>
    <row r="209" spans="1:7" s="30" customFormat="1" ht="28.5" customHeight="1" x14ac:dyDescent="0.15">
      <c r="A209" s="219"/>
      <c r="B209" s="142"/>
      <c r="C209" s="150"/>
      <c r="D209" s="40" t="s">
        <v>3</v>
      </c>
      <c r="E209" s="31" t="s">
        <v>357</v>
      </c>
      <c r="F209" s="213"/>
      <c r="G209" s="214">
        <v>100</v>
      </c>
    </row>
    <row r="210" spans="1:7" s="30" customFormat="1" ht="28.5" customHeight="1" x14ac:dyDescent="0.15">
      <c r="A210" s="211"/>
      <c r="B210" s="142"/>
      <c r="C210" s="150"/>
      <c r="D210" s="40" t="s">
        <v>1</v>
      </c>
      <c r="E210" s="31" t="s">
        <v>116</v>
      </c>
      <c r="F210" s="522"/>
      <c r="G210" s="214">
        <v>18</v>
      </c>
    </row>
    <row r="211" spans="1:7" s="30" customFormat="1" ht="28.5" customHeight="1" x14ac:dyDescent="0.15">
      <c r="A211" s="211"/>
      <c r="B211" s="142"/>
      <c r="C211" s="150"/>
      <c r="D211" s="40" t="s">
        <v>539</v>
      </c>
      <c r="E211" s="31" t="s">
        <v>542</v>
      </c>
      <c r="F211" s="522"/>
      <c r="G211" s="214">
        <v>18</v>
      </c>
    </row>
    <row r="212" spans="1:7" s="30" customFormat="1" ht="28.5" customHeight="1" x14ac:dyDescent="0.15">
      <c r="A212" s="211"/>
      <c r="B212" s="519">
        <v>422</v>
      </c>
      <c r="C212" s="237" t="s">
        <v>541</v>
      </c>
      <c r="D212" s="520" t="s">
        <v>2</v>
      </c>
      <c r="E212" s="521" t="s">
        <v>434</v>
      </c>
      <c r="F212" s="517">
        <v>18</v>
      </c>
      <c r="G212" s="518"/>
    </row>
    <row r="213" spans="1:7" s="30" customFormat="1" ht="28.5" customHeight="1" x14ac:dyDescent="0.15">
      <c r="A213" s="211"/>
      <c r="B213" s="142"/>
      <c r="C213" s="150"/>
      <c r="D213" s="40" t="s">
        <v>658</v>
      </c>
      <c r="E213" s="31" t="s">
        <v>658</v>
      </c>
      <c r="F213" s="213">
        <v>18</v>
      </c>
      <c r="G213" s="214"/>
    </row>
    <row r="214" spans="1:7" s="30" customFormat="1" ht="28.5" customHeight="1" x14ac:dyDescent="0.15">
      <c r="A214" s="211"/>
      <c r="B214" s="142"/>
      <c r="C214" s="150"/>
      <c r="D214" s="40" t="s">
        <v>656</v>
      </c>
      <c r="E214" s="31" t="s">
        <v>657</v>
      </c>
      <c r="F214" s="522">
        <v>40</v>
      </c>
      <c r="G214" s="214"/>
    </row>
    <row r="215" spans="1:7" s="30" customFormat="1" ht="28.5" customHeight="1" x14ac:dyDescent="0.15">
      <c r="A215" s="217"/>
      <c r="B215" s="635" t="s">
        <v>110</v>
      </c>
      <c r="C215" s="636"/>
      <c r="D215" s="155"/>
      <c r="E215" s="156"/>
      <c r="F215" s="157">
        <f>SUM(F167:F214)</f>
        <v>878</v>
      </c>
      <c r="G215" s="226">
        <f>SUM(G167:G214)</f>
        <v>23466</v>
      </c>
    </row>
    <row r="216" spans="1:7" s="30" customFormat="1" ht="28.5" customHeight="1" x14ac:dyDescent="0.15">
      <c r="A216" s="219" t="s">
        <v>121</v>
      </c>
      <c r="B216" s="138">
        <v>441</v>
      </c>
      <c r="C216" s="220" t="s">
        <v>82</v>
      </c>
      <c r="D216" s="220" t="s">
        <v>568</v>
      </c>
      <c r="E216" s="139" t="s">
        <v>559</v>
      </c>
      <c r="F216" s="141"/>
      <c r="G216" s="221">
        <v>18</v>
      </c>
    </row>
    <row r="217" spans="1:7" s="30" customFormat="1" ht="28.5" customHeight="1" x14ac:dyDescent="0.15">
      <c r="A217" s="219"/>
      <c r="B217" s="142"/>
      <c r="C217" s="40"/>
      <c r="D217" s="40"/>
      <c r="E217" s="31" t="s">
        <v>431</v>
      </c>
      <c r="F217" s="213"/>
      <c r="G217" s="214">
        <v>126</v>
      </c>
    </row>
    <row r="218" spans="1:7" s="30" customFormat="1" ht="28.5" customHeight="1" x14ac:dyDescent="0.15">
      <c r="A218" s="219"/>
      <c r="B218" s="142"/>
      <c r="C218" s="40"/>
      <c r="D218" s="40"/>
      <c r="E218" s="31" t="s">
        <v>436</v>
      </c>
      <c r="F218" s="213"/>
      <c r="G218" s="214">
        <v>60</v>
      </c>
    </row>
    <row r="219" spans="1:7" s="30" customFormat="1" ht="28.5" customHeight="1" x14ac:dyDescent="0.15">
      <c r="A219" s="219"/>
      <c r="B219" s="142"/>
      <c r="C219" s="40"/>
      <c r="D219" s="40"/>
      <c r="E219" s="31" t="s">
        <v>432</v>
      </c>
      <c r="F219" s="213"/>
      <c r="G219" s="214">
        <v>80</v>
      </c>
    </row>
    <row r="220" spans="1:7" s="30" customFormat="1" ht="28.5" customHeight="1" x14ac:dyDescent="0.15">
      <c r="A220" s="219"/>
      <c r="B220" s="143"/>
      <c r="C220" s="41"/>
      <c r="D220" s="41"/>
      <c r="E220" s="42" t="s">
        <v>434</v>
      </c>
      <c r="F220" s="145"/>
      <c r="G220" s="215">
        <v>36</v>
      </c>
    </row>
    <row r="221" spans="1:7" s="30" customFormat="1" ht="28.5" customHeight="1" x14ac:dyDescent="0.15">
      <c r="A221" s="211"/>
      <c r="B221" s="146">
        <v>442</v>
      </c>
      <c r="C221" s="222" t="s">
        <v>83</v>
      </c>
      <c r="D221" s="222" t="s">
        <v>567</v>
      </c>
      <c r="E221" s="147" t="s">
        <v>442</v>
      </c>
      <c r="F221" s="149"/>
      <c r="G221" s="216">
        <v>9</v>
      </c>
    </row>
    <row r="222" spans="1:7" s="30" customFormat="1" ht="28.5" customHeight="1" x14ac:dyDescent="0.15">
      <c r="A222" s="211"/>
      <c r="B222" s="142"/>
      <c r="C222" s="40"/>
      <c r="D222" s="40" t="s">
        <v>568</v>
      </c>
      <c r="E222" s="31" t="s">
        <v>680</v>
      </c>
      <c r="F222" s="522"/>
      <c r="G222" s="214">
        <v>80</v>
      </c>
    </row>
    <row r="223" spans="1:7" s="30" customFormat="1" ht="28.5" customHeight="1" x14ac:dyDescent="0.15">
      <c r="A223" s="211"/>
      <c r="B223" s="142"/>
      <c r="C223" s="40"/>
      <c r="D223" s="40"/>
      <c r="E223" s="31" t="s">
        <v>431</v>
      </c>
      <c r="F223" s="522"/>
      <c r="G223" s="214">
        <v>36</v>
      </c>
    </row>
    <row r="224" spans="1:7" s="30" customFormat="1" ht="28.5" customHeight="1" x14ac:dyDescent="0.15">
      <c r="A224" s="211"/>
      <c r="B224" s="142"/>
      <c r="C224" s="40"/>
      <c r="D224" s="40"/>
      <c r="E224" s="31" t="s">
        <v>432</v>
      </c>
      <c r="F224" s="522"/>
      <c r="G224" s="214">
        <v>60</v>
      </c>
    </row>
    <row r="225" spans="1:7" s="30" customFormat="1" ht="28.5" customHeight="1" x14ac:dyDescent="0.15">
      <c r="A225" s="211"/>
      <c r="B225" s="142"/>
      <c r="C225" s="40"/>
      <c r="D225" s="40"/>
      <c r="E225" s="31" t="s">
        <v>434</v>
      </c>
      <c r="F225" s="213"/>
      <c r="G225" s="214">
        <v>34</v>
      </c>
    </row>
    <row r="226" spans="1:7" s="30" customFormat="1" ht="28.5" customHeight="1" x14ac:dyDescent="0.15">
      <c r="A226" s="211"/>
      <c r="B226" s="143"/>
      <c r="C226" s="41"/>
      <c r="D226" s="41" t="s">
        <v>175</v>
      </c>
      <c r="E226" s="42" t="s">
        <v>430</v>
      </c>
      <c r="F226" s="145"/>
      <c r="G226" s="215">
        <v>20</v>
      </c>
    </row>
    <row r="227" spans="1:7" s="30" customFormat="1" ht="28.5" customHeight="1" x14ac:dyDescent="0.15">
      <c r="A227" s="211"/>
      <c r="B227" s="146">
        <v>443</v>
      </c>
      <c r="C227" s="222" t="s">
        <v>84</v>
      </c>
      <c r="D227" s="222" t="s">
        <v>0</v>
      </c>
      <c r="E227" s="147" t="s">
        <v>442</v>
      </c>
      <c r="F227" s="149"/>
      <c r="G227" s="216">
        <v>1</v>
      </c>
    </row>
    <row r="228" spans="1:7" s="30" customFormat="1" ht="28.5" customHeight="1" x14ac:dyDescent="0.15">
      <c r="A228" s="211"/>
      <c r="B228" s="142"/>
      <c r="C228" s="40"/>
      <c r="D228" s="40" t="s">
        <v>2</v>
      </c>
      <c r="E228" s="31" t="s">
        <v>448</v>
      </c>
      <c r="F228" s="522"/>
      <c r="G228" s="214">
        <v>18</v>
      </c>
    </row>
    <row r="229" spans="1:7" s="30" customFormat="1" ht="28.5" customHeight="1" x14ac:dyDescent="0.15">
      <c r="A229" s="211"/>
      <c r="B229" s="142"/>
      <c r="C229" s="40"/>
      <c r="D229" s="40"/>
      <c r="E229" s="31" t="s">
        <v>432</v>
      </c>
      <c r="F229" s="522"/>
      <c r="G229" s="214">
        <v>60</v>
      </c>
    </row>
    <row r="230" spans="1:7" s="30" customFormat="1" ht="28.5" customHeight="1" x14ac:dyDescent="0.15">
      <c r="A230" s="211"/>
      <c r="B230" s="143"/>
      <c r="C230" s="41"/>
      <c r="D230" s="41" t="s">
        <v>659</v>
      </c>
      <c r="E230" s="561" t="s">
        <v>660</v>
      </c>
      <c r="F230" s="145">
        <v>620</v>
      </c>
      <c r="G230" s="215"/>
    </row>
    <row r="231" spans="1:7" s="30" customFormat="1" ht="28.5" customHeight="1" x14ac:dyDescent="0.15">
      <c r="A231" s="211"/>
      <c r="B231" s="146">
        <v>444</v>
      </c>
      <c r="C231" s="222" t="s">
        <v>85</v>
      </c>
      <c r="D231" s="222" t="s">
        <v>0</v>
      </c>
      <c r="E231" s="147" t="s">
        <v>445</v>
      </c>
      <c r="F231" s="149">
        <v>108</v>
      </c>
      <c r="G231" s="216"/>
    </row>
    <row r="232" spans="1:7" s="30" customFormat="1" ht="28.5" customHeight="1" x14ac:dyDescent="0.15">
      <c r="A232" s="211"/>
      <c r="B232" s="142"/>
      <c r="C232" s="40"/>
      <c r="D232" s="40" t="s">
        <v>2</v>
      </c>
      <c r="E232" s="31" t="s">
        <v>446</v>
      </c>
      <c r="F232" s="213">
        <v>3220</v>
      </c>
      <c r="G232" s="214"/>
    </row>
    <row r="233" spans="1:7" s="30" customFormat="1" ht="28.5" customHeight="1" x14ac:dyDescent="0.15">
      <c r="A233" s="211"/>
      <c r="B233" s="142"/>
      <c r="C233" s="40"/>
      <c r="D233" s="40"/>
      <c r="E233" s="31" t="s">
        <v>429</v>
      </c>
      <c r="F233" s="522"/>
      <c r="G233" s="214">
        <v>18</v>
      </c>
    </row>
    <row r="234" spans="1:7" s="30" customFormat="1" ht="28.5" customHeight="1" x14ac:dyDescent="0.15">
      <c r="A234" s="211"/>
      <c r="B234" s="142"/>
      <c r="C234" s="40"/>
      <c r="D234" s="40"/>
      <c r="E234" s="31" t="s">
        <v>438</v>
      </c>
      <c r="F234" s="213">
        <v>13000</v>
      </c>
      <c r="G234" s="214"/>
    </row>
    <row r="235" spans="1:7" s="30" customFormat="1" ht="28.5" customHeight="1" x14ac:dyDescent="0.15">
      <c r="A235" s="211"/>
      <c r="B235" s="142"/>
      <c r="C235" s="40"/>
      <c r="D235" s="40"/>
      <c r="E235" s="31" t="s">
        <v>448</v>
      </c>
      <c r="F235" s="213"/>
      <c r="G235" s="214">
        <v>60</v>
      </c>
    </row>
    <row r="236" spans="1:7" s="30" customFormat="1" ht="28.5" customHeight="1" x14ac:dyDescent="0.15">
      <c r="A236" s="211"/>
      <c r="B236" s="142"/>
      <c r="C236" s="40"/>
      <c r="D236" s="40"/>
      <c r="E236" s="31" t="s">
        <v>559</v>
      </c>
      <c r="F236" s="213">
        <v>2900</v>
      </c>
      <c r="G236" s="214"/>
    </row>
    <row r="237" spans="1:7" s="30" customFormat="1" ht="28.5" customHeight="1" x14ac:dyDescent="0.15">
      <c r="A237" s="211"/>
      <c r="B237" s="142"/>
      <c r="C237" s="40"/>
      <c r="D237" s="40"/>
      <c r="E237" s="31" t="s">
        <v>431</v>
      </c>
      <c r="F237" s="213">
        <v>1540</v>
      </c>
      <c r="G237" s="214"/>
    </row>
    <row r="238" spans="1:7" s="30" customFormat="1" ht="28.5" customHeight="1" x14ac:dyDescent="0.15">
      <c r="A238" s="211"/>
      <c r="B238" s="142"/>
      <c r="C238" s="40"/>
      <c r="D238" s="40"/>
      <c r="E238" s="31" t="s">
        <v>436</v>
      </c>
      <c r="F238" s="213">
        <v>23200</v>
      </c>
      <c r="G238" s="214">
        <v>40</v>
      </c>
    </row>
    <row r="239" spans="1:7" s="30" customFormat="1" ht="28.5" customHeight="1" x14ac:dyDescent="0.15">
      <c r="A239" s="211"/>
      <c r="B239" s="142"/>
      <c r="C239" s="40"/>
      <c r="D239" s="40"/>
      <c r="E239" s="31" t="s">
        <v>432</v>
      </c>
      <c r="F239" s="213"/>
      <c r="G239" s="214">
        <v>80</v>
      </c>
    </row>
    <row r="240" spans="1:7" s="30" customFormat="1" ht="28.5" customHeight="1" x14ac:dyDescent="0.15">
      <c r="A240" s="211"/>
      <c r="B240" s="142"/>
      <c r="C240" s="40"/>
      <c r="D240" s="40"/>
      <c r="E240" s="31" t="s">
        <v>684</v>
      </c>
      <c r="F240" s="213">
        <v>2940</v>
      </c>
      <c r="G240" s="214"/>
    </row>
    <row r="241" spans="1:7" s="30" customFormat="1" ht="28.5" customHeight="1" x14ac:dyDescent="0.15">
      <c r="A241" s="211"/>
      <c r="B241" s="142"/>
      <c r="C241" s="40"/>
      <c r="D241" s="40"/>
      <c r="E241" s="31" t="s">
        <v>434</v>
      </c>
      <c r="F241" s="213">
        <v>4360</v>
      </c>
      <c r="G241" s="214"/>
    </row>
    <row r="242" spans="1:7" s="30" customFormat="1" ht="28.5" customHeight="1" x14ac:dyDescent="0.15">
      <c r="A242" s="211"/>
      <c r="B242" s="142"/>
      <c r="C242" s="40"/>
      <c r="D242" s="40"/>
      <c r="E242" s="31" t="s">
        <v>485</v>
      </c>
      <c r="F242" s="213">
        <v>260</v>
      </c>
      <c r="G242" s="214"/>
    </row>
    <row r="243" spans="1:7" s="30" customFormat="1" ht="28.5" customHeight="1" x14ac:dyDescent="0.15">
      <c r="A243" s="211"/>
      <c r="B243" s="142"/>
      <c r="C243" s="40"/>
      <c r="D243" s="40"/>
      <c r="E243" s="31" t="s">
        <v>669</v>
      </c>
      <c r="F243" s="213">
        <v>2620</v>
      </c>
      <c r="G243" s="214"/>
    </row>
    <row r="244" spans="1:7" s="30" customFormat="1" ht="28.5" customHeight="1" x14ac:dyDescent="0.15">
      <c r="A244" s="211"/>
      <c r="B244" s="142"/>
      <c r="C244" s="40"/>
      <c r="D244" s="212" t="s">
        <v>175</v>
      </c>
      <c r="E244" s="31" t="s">
        <v>430</v>
      </c>
      <c r="F244" s="213">
        <v>60</v>
      </c>
      <c r="G244" s="214"/>
    </row>
    <row r="245" spans="1:7" s="30" customFormat="1" ht="28.5" customHeight="1" x14ac:dyDescent="0.15">
      <c r="A245" s="211"/>
      <c r="B245" s="142"/>
      <c r="C245" s="40"/>
      <c r="D245" s="40" t="s">
        <v>146</v>
      </c>
      <c r="E245" s="31" t="s">
        <v>146</v>
      </c>
      <c r="F245" s="213">
        <v>119</v>
      </c>
      <c r="G245" s="214"/>
    </row>
    <row r="246" spans="1:7" s="30" customFormat="1" ht="28.5" customHeight="1" x14ac:dyDescent="0.15">
      <c r="A246" s="211"/>
      <c r="B246" s="142"/>
      <c r="C246" s="40"/>
      <c r="D246" s="40" t="s">
        <v>149</v>
      </c>
      <c r="E246" s="31" t="s">
        <v>160</v>
      </c>
      <c r="F246" s="213">
        <v>1178</v>
      </c>
      <c r="G246" s="214"/>
    </row>
    <row r="247" spans="1:7" s="30" customFormat="1" ht="28.5" customHeight="1" x14ac:dyDescent="0.15">
      <c r="A247" s="219" t="s">
        <v>121</v>
      </c>
      <c r="B247" s="146">
        <v>451</v>
      </c>
      <c r="C247" s="222" t="s">
        <v>86</v>
      </c>
      <c r="D247" s="222" t="s">
        <v>0</v>
      </c>
      <c r="E247" s="147" t="s">
        <v>442</v>
      </c>
      <c r="F247" s="149"/>
      <c r="G247" s="216">
        <v>400</v>
      </c>
    </row>
    <row r="248" spans="1:7" s="30" customFormat="1" ht="28.5" customHeight="1" x14ac:dyDescent="0.15">
      <c r="A248" s="211"/>
      <c r="B248" s="142"/>
      <c r="C248" s="40"/>
      <c r="D248" s="40" t="s">
        <v>2</v>
      </c>
      <c r="E248" s="31" t="s">
        <v>429</v>
      </c>
      <c r="F248" s="213"/>
      <c r="G248" s="214">
        <v>660</v>
      </c>
    </row>
    <row r="249" spans="1:7" s="30" customFormat="1" ht="28.5" customHeight="1" x14ac:dyDescent="0.15">
      <c r="A249" s="211"/>
      <c r="B249" s="142"/>
      <c r="C249" s="40"/>
      <c r="D249" s="40"/>
      <c r="E249" s="31" t="s">
        <v>569</v>
      </c>
      <c r="F249" s="522"/>
      <c r="G249" s="214">
        <v>36</v>
      </c>
    </row>
    <row r="250" spans="1:7" s="30" customFormat="1" ht="28.5" customHeight="1" x14ac:dyDescent="0.15">
      <c r="A250" s="211"/>
      <c r="B250" s="142"/>
      <c r="C250" s="40"/>
      <c r="D250" s="40"/>
      <c r="E250" s="31" t="s">
        <v>431</v>
      </c>
      <c r="F250" s="213">
        <v>20</v>
      </c>
      <c r="G250" s="214">
        <v>192</v>
      </c>
    </row>
    <row r="251" spans="1:7" s="30" customFormat="1" ht="28.5" customHeight="1" x14ac:dyDescent="0.15">
      <c r="A251" s="211"/>
      <c r="B251" s="142"/>
      <c r="C251" s="40"/>
      <c r="D251" s="40"/>
      <c r="E251" s="31" t="s">
        <v>436</v>
      </c>
      <c r="F251" s="213">
        <v>20</v>
      </c>
      <c r="G251" s="214"/>
    </row>
    <row r="252" spans="1:7" s="30" customFormat="1" ht="28.5" customHeight="1" x14ac:dyDescent="0.15">
      <c r="A252" s="211"/>
      <c r="B252" s="142"/>
      <c r="C252" s="40"/>
      <c r="D252" s="40"/>
      <c r="E252" s="31" t="s">
        <v>434</v>
      </c>
      <c r="F252" s="213">
        <v>40</v>
      </c>
      <c r="G252" s="214"/>
    </row>
    <row r="253" spans="1:7" s="30" customFormat="1" ht="28.5" customHeight="1" x14ac:dyDescent="0.15">
      <c r="A253" s="211"/>
      <c r="B253" s="142"/>
      <c r="C253" s="40"/>
      <c r="D253" s="40" t="s">
        <v>147</v>
      </c>
      <c r="E253" s="31" t="s">
        <v>157</v>
      </c>
      <c r="F253" s="213">
        <v>60</v>
      </c>
      <c r="G253" s="214"/>
    </row>
    <row r="254" spans="1:7" s="30" customFormat="1" ht="28.5" customHeight="1" x14ac:dyDescent="0.15">
      <c r="A254" s="211"/>
      <c r="B254" s="142"/>
      <c r="C254" s="40"/>
      <c r="D254" s="40" t="s">
        <v>149</v>
      </c>
      <c r="E254" s="31" t="s">
        <v>160</v>
      </c>
      <c r="F254" s="213">
        <v>300</v>
      </c>
      <c r="G254" s="214"/>
    </row>
    <row r="255" spans="1:7" s="30" customFormat="1" ht="28.5" customHeight="1" x14ac:dyDescent="0.15">
      <c r="A255" s="211"/>
      <c r="B255" s="142"/>
      <c r="C255" s="40"/>
      <c r="D255" s="40" t="s">
        <v>172</v>
      </c>
      <c r="E255" s="31" t="s">
        <v>352</v>
      </c>
      <c r="F255" s="213">
        <v>260</v>
      </c>
      <c r="G255" s="214"/>
    </row>
    <row r="256" spans="1:7" s="30" customFormat="1" ht="28.5" customHeight="1" x14ac:dyDescent="0.15">
      <c r="A256" s="211"/>
      <c r="B256" s="142"/>
      <c r="C256" s="40"/>
      <c r="D256" s="40" t="s">
        <v>1</v>
      </c>
      <c r="E256" s="31" t="s">
        <v>116</v>
      </c>
      <c r="F256" s="213">
        <v>360</v>
      </c>
      <c r="G256" s="214"/>
    </row>
    <row r="257" spans="1:7" s="30" customFormat="1" ht="28.5" customHeight="1" x14ac:dyDescent="0.15">
      <c r="A257" s="211"/>
      <c r="B257" s="143"/>
      <c r="C257" s="41"/>
      <c r="D257" s="41" t="s">
        <v>363</v>
      </c>
      <c r="E257" s="42" t="s">
        <v>482</v>
      </c>
      <c r="F257" s="145">
        <v>60</v>
      </c>
      <c r="G257" s="215"/>
    </row>
    <row r="258" spans="1:7" s="30" customFormat="1" ht="28.5" customHeight="1" x14ac:dyDescent="0.15">
      <c r="A258" s="211"/>
      <c r="B258" s="146">
        <v>461</v>
      </c>
      <c r="C258" s="222" t="s">
        <v>87</v>
      </c>
      <c r="D258" s="222" t="s">
        <v>2</v>
      </c>
      <c r="E258" s="147" t="s">
        <v>431</v>
      </c>
      <c r="F258" s="149"/>
      <c r="G258" s="216">
        <v>74</v>
      </c>
    </row>
    <row r="259" spans="1:7" s="30" customFormat="1" ht="28.5" customHeight="1" x14ac:dyDescent="0.15">
      <c r="A259" s="211"/>
      <c r="B259" s="142"/>
      <c r="C259" s="40"/>
      <c r="D259" s="40"/>
      <c r="E259" s="31" t="s">
        <v>436</v>
      </c>
      <c r="F259" s="213"/>
      <c r="G259" s="214">
        <v>980</v>
      </c>
    </row>
    <row r="260" spans="1:7" s="30" customFormat="1" ht="28.5" customHeight="1" x14ac:dyDescent="0.15">
      <c r="A260" s="211"/>
      <c r="B260" s="142"/>
      <c r="C260" s="40"/>
      <c r="D260" s="40" t="s">
        <v>8</v>
      </c>
      <c r="E260" s="31" t="s">
        <v>167</v>
      </c>
      <c r="F260" s="213"/>
      <c r="G260" s="214">
        <v>162</v>
      </c>
    </row>
    <row r="261" spans="1:7" s="30" customFormat="1" ht="28.5" customHeight="1" x14ac:dyDescent="0.15">
      <c r="A261" s="211"/>
      <c r="B261" s="143"/>
      <c r="C261" s="41"/>
      <c r="D261" s="41" t="s">
        <v>148</v>
      </c>
      <c r="E261" s="42" t="s">
        <v>355</v>
      </c>
      <c r="F261" s="145"/>
      <c r="G261" s="215">
        <v>8296</v>
      </c>
    </row>
    <row r="262" spans="1:7" s="30" customFormat="1" ht="28.5" customHeight="1" x14ac:dyDescent="0.15">
      <c r="A262" s="211"/>
      <c r="B262" s="142">
        <v>471</v>
      </c>
      <c r="C262" s="40" t="s">
        <v>88</v>
      </c>
      <c r="D262" s="40" t="s">
        <v>0</v>
      </c>
      <c r="E262" s="31" t="s">
        <v>442</v>
      </c>
      <c r="F262" s="213">
        <v>522</v>
      </c>
      <c r="G262" s="214"/>
    </row>
    <row r="263" spans="1:7" s="30" customFormat="1" ht="28.5" customHeight="1" x14ac:dyDescent="0.15">
      <c r="A263" s="211"/>
      <c r="B263" s="142"/>
      <c r="C263" s="40"/>
      <c r="D263" s="40" t="s">
        <v>2</v>
      </c>
      <c r="E263" s="31" t="s">
        <v>429</v>
      </c>
      <c r="F263" s="213"/>
      <c r="G263" s="214">
        <v>322</v>
      </c>
    </row>
    <row r="264" spans="1:7" s="30" customFormat="1" ht="28.5" customHeight="1" x14ac:dyDescent="0.15">
      <c r="A264" s="211"/>
      <c r="B264" s="142"/>
      <c r="C264" s="40"/>
      <c r="D264" s="40"/>
      <c r="E264" s="31" t="s">
        <v>680</v>
      </c>
      <c r="F264" s="213"/>
      <c r="G264" s="214">
        <v>60</v>
      </c>
    </row>
    <row r="265" spans="1:7" s="30" customFormat="1" ht="28.5" customHeight="1" x14ac:dyDescent="0.15">
      <c r="A265" s="211"/>
      <c r="B265" s="142"/>
      <c r="C265" s="40"/>
      <c r="D265" s="40"/>
      <c r="E265" s="31" t="s">
        <v>559</v>
      </c>
      <c r="F265" s="213">
        <v>18</v>
      </c>
      <c r="G265" s="214">
        <v>20</v>
      </c>
    </row>
    <row r="266" spans="1:7" s="30" customFormat="1" ht="28.5" customHeight="1" x14ac:dyDescent="0.15">
      <c r="A266" s="211"/>
      <c r="B266" s="142"/>
      <c r="C266" s="40"/>
      <c r="D266" s="40"/>
      <c r="E266" s="31" t="s">
        <v>431</v>
      </c>
      <c r="F266" s="213"/>
      <c r="G266" s="214">
        <v>74</v>
      </c>
    </row>
    <row r="267" spans="1:7" s="30" customFormat="1" ht="28.5" customHeight="1" x14ac:dyDescent="0.15">
      <c r="A267" s="211"/>
      <c r="B267" s="142"/>
      <c r="C267" s="40"/>
      <c r="D267" s="40"/>
      <c r="E267" s="31" t="s">
        <v>436</v>
      </c>
      <c r="F267" s="213">
        <v>1352</v>
      </c>
      <c r="G267" s="214">
        <v>145</v>
      </c>
    </row>
    <row r="268" spans="1:7" s="30" customFormat="1" ht="28.5" customHeight="1" x14ac:dyDescent="0.15">
      <c r="A268" s="211"/>
      <c r="B268" s="142"/>
      <c r="C268" s="40"/>
      <c r="D268" s="40"/>
      <c r="E268" s="31" t="s">
        <v>432</v>
      </c>
      <c r="F268" s="522"/>
      <c r="G268" s="214">
        <v>18</v>
      </c>
    </row>
    <row r="269" spans="1:7" s="30" customFormat="1" ht="28.5" customHeight="1" x14ac:dyDescent="0.15">
      <c r="A269" s="211"/>
      <c r="B269" s="142"/>
      <c r="C269" s="40"/>
      <c r="D269" s="40"/>
      <c r="E269" s="31" t="s">
        <v>434</v>
      </c>
      <c r="F269" s="213"/>
      <c r="G269" s="214">
        <v>18</v>
      </c>
    </row>
    <row r="270" spans="1:7" s="30" customFormat="1" ht="28.5" customHeight="1" x14ac:dyDescent="0.15">
      <c r="A270" s="211"/>
      <c r="B270" s="142"/>
      <c r="C270" s="40"/>
      <c r="D270" s="40"/>
      <c r="E270" s="31" t="s">
        <v>485</v>
      </c>
      <c r="F270" s="213">
        <v>128</v>
      </c>
      <c r="G270" s="214"/>
    </row>
    <row r="271" spans="1:7" s="30" customFormat="1" ht="28.5" customHeight="1" x14ac:dyDescent="0.15">
      <c r="A271" s="211"/>
      <c r="B271" s="142"/>
      <c r="C271" s="40"/>
      <c r="D271" s="40" t="s">
        <v>175</v>
      </c>
      <c r="E271" s="31" t="s">
        <v>430</v>
      </c>
      <c r="F271" s="213">
        <v>586</v>
      </c>
      <c r="G271" s="214"/>
    </row>
    <row r="272" spans="1:7" s="30" customFormat="1" ht="28.5" customHeight="1" x14ac:dyDescent="0.15">
      <c r="A272" s="211"/>
      <c r="B272" s="142"/>
      <c r="C272" s="40"/>
      <c r="D272" s="40" t="s">
        <v>146</v>
      </c>
      <c r="E272" s="31" t="s">
        <v>146</v>
      </c>
      <c r="F272" s="213">
        <v>219</v>
      </c>
      <c r="G272" s="214"/>
    </row>
    <row r="273" spans="1:7" s="30" customFormat="1" ht="28.5" customHeight="1" x14ac:dyDescent="0.15">
      <c r="A273" s="211"/>
      <c r="B273" s="142"/>
      <c r="C273" s="40"/>
      <c r="D273" s="40" t="s">
        <v>147</v>
      </c>
      <c r="E273" s="31" t="s">
        <v>157</v>
      </c>
      <c r="F273" s="213">
        <v>20</v>
      </c>
      <c r="G273" s="214"/>
    </row>
    <row r="274" spans="1:7" s="30" customFormat="1" ht="28.5" customHeight="1" x14ac:dyDescent="0.15">
      <c r="A274" s="211"/>
      <c r="B274" s="142"/>
      <c r="C274" s="40"/>
      <c r="D274" s="40" t="s">
        <v>149</v>
      </c>
      <c r="E274" s="31" t="s">
        <v>160</v>
      </c>
      <c r="F274" s="213">
        <v>38</v>
      </c>
      <c r="G274" s="214"/>
    </row>
    <row r="275" spans="1:7" s="30" customFormat="1" ht="28.5" customHeight="1" x14ac:dyDescent="0.15">
      <c r="A275" s="217"/>
      <c r="B275" s="635" t="s">
        <v>110</v>
      </c>
      <c r="C275" s="636"/>
      <c r="D275" s="155"/>
      <c r="E275" s="156"/>
      <c r="F275" s="157">
        <f>SUM(F216:F274)</f>
        <v>60128</v>
      </c>
      <c r="G275" s="226">
        <f>SUM(G216:G274)</f>
        <v>12293</v>
      </c>
    </row>
    <row r="276" spans="1:7" s="30" customFormat="1" ht="28.5" customHeight="1" x14ac:dyDescent="0.15">
      <c r="A276" s="219" t="s">
        <v>89</v>
      </c>
      <c r="B276" s="138">
        <v>481</v>
      </c>
      <c r="C276" s="220" t="s">
        <v>9</v>
      </c>
      <c r="D276" s="220" t="s">
        <v>0</v>
      </c>
      <c r="E276" s="139" t="s">
        <v>486</v>
      </c>
      <c r="F276" s="141">
        <v>9886</v>
      </c>
      <c r="G276" s="221"/>
    </row>
    <row r="277" spans="1:7" s="30" customFormat="1" ht="28.5" customHeight="1" x14ac:dyDescent="0.15">
      <c r="A277" s="219"/>
      <c r="B277" s="142"/>
      <c r="C277" s="40"/>
      <c r="D277" s="40"/>
      <c r="E277" s="31" t="s">
        <v>445</v>
      </c>
      <c r="F277" s="213">
        <v>6204</v>
      </c>
      <c r="G277" s="214"/>
    </row>
    <row r="278" spans="1:7" s="30" customFormat="1" ht="28.5" customHeight="1" x14ac:dyDescent="0.15">
      <c r="A278" s="219"/>
      <c r="B278" s="142"/>
      <c r="C278" s="40"/>
      <c r="D278" s="40"/>
      <c r="E278" s="31" t="s">
        <v>685</v>
      </c>
      <c r="F278" s="213">
        <v>10000</v>
      </c>
      <c r="G278" s="214"/>
    </row>
    <row r="279" spans="1:7" s="30" customFormat="1" ht="28.5" customHeight="1" x14ac:dyDescent="0.15">
      <c r="A279" s="219"/>
      <c r="B279" s="142"/>
      <c r="C279" s="40"/>
      <c r="D279" s="40"/>
      <c r="E279" s="31" t="s">
        <v>686</v>
      </c>
      <c r="F279" s="213">
        <v>1901</v>
      </c>
      <c r="G279" s="214"/>
    </row>
    <row r="280" spans="1:7" s="30" customFormat="1" ht="28.5" customHeight="1" x14ac:dyDescent="0.15">
      <c r="A280" s="219"/>
      <c r="B280" s="142"/>
      <c r="C280" s="40"/>
      <c r="D280" s="40"/>
      <c r="E280" s="31" t="s">
        <v>442</v>
      </c>
      <c r="F280" s="213">
        <v>7540</v>
      </c>
      <c r="G280" s="214"/>
    </row>
    <row r="281" spans="1:7" s="30" customFormat="1" ht="28.5" customHeight="1" x14ac:dyDescent="0.15">
      <c r="A281" s="219"/>
      <c r="B281" s="142"/>
      <c r="C281" s="40"/>
      <c r="D281" s="40"/>
      <c r="E281" s="31" t="s">
        <v>675</v>
      </c>
      <c r="F281" s="213">
        <v>2903</v>
      </c>
      <c r="G281" s="214"/>
    </row>
    <row r="282" spans="1:7" s="30" customFormat="1" ht="28.5" customHeight="1" x14ac:dyDescent="0.15">
      <c r="A282" s="219"/>
      <c r="B282" s="142"/>
      <c r="C282" s="40"/>
      <c r="D282" s="40" t="s">
        <v>145</v>
      </c>
      <c r="E282" s="31" t="s">
        <v>433</v>
      </c>
      <c r="F282" s="522">
        <v>5015</v>
      </c>
      <c r="G282" s="214"/>
    </row>
    <row r="283" spans="1:7" s="30" customFormat="1" ht="28.5" customHeight="1" x14ac:dyDescent="0.15">
      <c r="A283" s="219"/>
      <c r="B283" s="142"/>
      <c r="C283" s="40"/>
      <c r="D283" s="40"/>
      <c r="E283" s="31" t="s">
        <v>666</v>
      </c>
      <c r="F283" s="522">
        <v>3085</v>
      </c>
      <c r="G283" s="214"/>
    </row>
    <row r="284" spans="1:7" s="30" customFormat="1" ht="28.5" customHeight="1" x14ac:dyDescent="0.15">
      <c r="A284" s="219"/>
      <c r="B284" s="142"/>
      <c r="C284" s="40"/>
      <c r="D284" s="40"/>
      <c r="E284" s="31" t="s">
        <v>678</v>
      </c>
      <c r="F284" s="213">
        <v>5010</v>
      </c>
      <c r="G284" s="214"/>
    </row>
    <row r="285" spans="1:7" s="30" customFormat="1" ht="28.5" customHeight="1" x14ac:dyDescent="0.15">
      <c r="A285" s="219"/>
      <c r="B285" s="142"/>
      <c r="C285" s="40"/>
      <c r="D285" s="40"/>
      <c r="E285" s="31" t="s">
        <v>487</v>
      </c>
      <c r="F285" s="213">
        <v>2400</v>
      </c>
      <c r="G285" s="214"/>
    </row>
    <row r="286" spans="1:7" s="30" customFormat="1" ht="28.5" customHeight="1" x14ac:dyDescent="0.15">
      <c r="A286" s="219"/>
      <c r="B286" s="142"/>
      <c r="C286" s="40"/>
      <c r="D286" s="40" t="s">
        <v>2</v>
      </c>
      <c r="E286" s="31" t="s">
        <v>667</v>
      </c>
      <c r="F286" s="213">
        <v>9937</v>
      </c>
      <c r="G286" s="214"/>
    </row>
    <row r="287" spans="1:7" s="30" customFormat="1" ht="28.5" customHeight="1" x14ac:dyDescent="0.15">
      <c r="A287" s="219"/>
      <c r="B287" s="142"/>
      <c r="C287" s="40"/>
      <c r="D287" s="40" t="s">
        <v>150</v>
      </c>
      <c r="E287" s="31" t="s">
        <v>346</v>
      </c>
      <c r="F287" s="213">
        <v>5030</v>
      </c>
      <c r="G287" s="214"/>
    </row>
    <row r="288" spans="1:7" s="30" customFormat="1" ht="28.5" customHeight="1" x14ac:dyDescent="0.15">
      <c r="A288" s="219" t="s">
        <v>89</v>
      </c>
      <c r="B288" s="146">
        <v>491</v>
      </c>
      <c r="C288" s="222" t="s">
        <v>10</v>
      </c>
      <c r="D288" s="222" t="s">
        <v>0</v>
      </c>
      <c r="E288" s="147" t="s">
        <v>442</v>
      </c>
      <c r="F288" s="149">
        <v>160</v>
      </c>
      <c r="G288" s="216"/>
    </row>
    <row r="289" spans="1:7" s="30" customFormat="1" ht="28.5" customHeight="1" x14ac:dyDescent="0.15">
      <c r="A289" s="211"/>
      <c r="B289" s="142"/>
      <c r="C289" s="40"/>
      <c r="D289" s="40" t="s">
        <v>2</v>
      </c>
      <c r="E289" s="31" t="s">
        <v>559</v>
      </c>
      <c r="F289" s="213">
        <v>20</v>
      </c>
      <c r="G289" s="214"/>
    </row>
    <row r="290" spans="1:7" s="30" customFormat="1" ht="28.5" customHeight="1" x14ac:dyDescent="0.15">
      <c r="A290" s="211"/>
      <c r="B290" s="142"/>
      <c r="C290" s="40"/>
      <c r="D290" s="40"/>
      <c r="E290" s="31" t="s">
        <v>431</v>
      </c>
      <c r="F290" s="213">
        <v>360</v>
      </c>
      <c r="G290" s="214"/>
    </row>
    <row r="291" spans="1:7" s="30" customFormat="1" ht="28.5" customHeight="1" x14ac:dyDescent="0.15">
      <c r="A291" s="211"/>
      <c r="B291" s="142"/>
      <c r="C291" s="40"/>
      <c r="D291" s="40"/>
      <c r="E291" s="31" t="s">
        <v>436</v>
      </c>
      <c r="F291" s="213">
        <v>440</v>
      </c>
      <c r="G291" s="214"/>
    </row>
    <row r="292" spans="1:7" s="30" customFormat="1" ht="28.5" customHeight="1" x14ac:dyDescent="0.15">
      <c r="A292" s="211"/>
      <c r="B292" s="142"/>
      <c r="C292" s="40"/>
      <c r="D292" s="40"/>
      <c r="E292" s="31" t="s">
        <v>432</v>
      </c>
      <c r="F292" s="213">
        <v>20</v>
      </c>
      <c r="G292" s="214"/>
    </row>
    <row r="293" spans="1:7" s="30" customFormat="1" ht="28.5" customHeight="1" x14ac:dyDescent="0.15">
      <c r="A293" s="211"/>
      <c r="B293" s="142"/>
      <c r="C293" s="40"/>
      <c r="D293" s="40"/>
      <c r="E293" s="31" t="s">
        <v>687</v>
      </c>
      <c r="F293" s="213">
        <v>20</v>
      </c>
      <c r="G293" s="214"/>
    </row>
    <row r="294" spans="1:7" s="30" customFormat="1" ht="28.5" customHeight="1" x14ac:dyDescent="0.15">
      <c r="A294" s="211"/>
      <c r="B294" s="142"/>
      <c r="C294" s="40"/>
      <c r="D294" s="40"/>
      <c r="E294" s="31" t="s">
        <v>669</v>
      </c>
      <c r="F294" s="213">
        <v>20</v>
      </c>
      <c r="G294" s="214"/>
    </row>
    <row r="295" spans="1:7" s="30" customFormat="1" ht="28.5" customHeight="1" x14ac:dyDescent="0.15">
      <c r="A295" s="211"/>
      <c r="B295" s="142"/>
      <c r="C295" s="40"/>
      <c r="D295" s="40"/>
      <c r="E295" s="31" t="s">
        <v>676</v>
      </c>
      <c r="F295" s="213">
        <v>60</v>
      </c>
      <c r="G295" s="214"/>
    </row>
    <row r="296" spans="1:7" s="30" customFormat="1" ht="28.5" customHeight="1" x14ac:dyDescent="0.15">
      <c r="A296" s="211"/>
      <c r="B296" s="142"/>
      <c r="C296" s="40"/>
      <c r="D296" s="40" t="s">
        <v>175</v>
      </c>
      <c r="E296" s="31" t="s">
        <v>430</v>
      </c>
      <c r="F296" s="213">
        <v>580</v>
      </c>
      <c r="G296" s="214"/>
    </row>
    <row r="297" spans="1:7" s="30" customFormat="1" ht="28.5" customHeight="1" x14ac:dyDescent="0.15">
      <c r="A297" s="211"/>
      <c r="B297" s="142"/>
      <c r="C297" s="40"/>
      <c r="D297" s="40" t="s">
        <v>8</v>
      </c>
      <c r="E297" s="31" t="s">
        <v>165</v>
      </c>
      <c r="F297" s="522">
        <v>20</v>
      </c>
      <c r="G297" s="214"/>
    </row>
    <row r="298" spans="1:7" s="30" customFormat="1" ht="28.5" customHeight="1" x14ac:dyDescent="0.15">
      <c r="A298" s="211"/>
      <c r="B298" s="142"/>
      <c r="C298" s="40"/>
      <c r="D298" s="40" t="s">
        <v>147</v>
      </c>
      <c r="E298" s="31" t="s">
        <v>157</v>
      </c>
      <c r="F298" s="522">
        <v>160</v>
      </c>
      <c r="G298" s="214"/>
    </row>
    <row r="299" spans="1:7" s="30" customFormat="1" ht="28.5" customHeight="1" x14ac:dyDescent="0.15">
      <c r="A299" s="211"/>
      <c r="B299" s="142"/>
      <c r="C299" s="40"/>
      <c r="D299" s="503" t="s">
        <v>149</v>
      </c>
      <c r="E299" s="31" t="s">
        <v>364</v>
      </c>
      <c r="F299" s="522">
        <v>120</v>
      </c>
      <c r="G299" s="214"/>
    </row>
    <row r="300" spans="1:7" s="30" customFormat="1" ht="28.5" customHeight="1" x14ac:dyDescent="0.15">
      <c r="A300" s="211"/>
      <c r="B300" s="142"/>
      <c r="C300" s="40"/>
      <c r="D300" s="40"/>
      <c r="E300" s="31" t="s">
        <v>160</v>
      </c>
      <c r="F300" s="213">
        <v>480</v>
      </c>
      <c r="G300" s="214"/>
    </row>
    <row r="301" spans="1:7" s="30" customFormat="1" ht="28.5" customHeight="1" x14ac:dyDescent="0.15">
      <c r="A301" s="211"/>
      <c r="B301" s="143"/>
      <c r="C301" s="41"/>
      <c r="D301" s="503" t="s">
        <v>150</v>
      </c>
      <c r="E301" s="31" t="s">
        <v>346</v>
      </c>
      <c r="F301" s="522">
        <v>80</v>
      </c>
      <c r="G301" s="214"/>
    </row>
    <row r="302" spans="1:7" s="30" customFormat="1" ht="28.5" customHeight="1" x14ac:dyDescent="0.15">
      <c r="A302" s="211"/>
      <c r="B302" s="146">
        <v>501</v>
      </c>
      <c r="C302" s="222" t="s">
        <v>90</v>
      </c>
      <c r="D302" s="222" t="s">
        <v>147</v>
      </c>
      <c r="E302" s="147" t="s">
        <v>353</v>
      </c>
      <c r="F302" s="149"/>
      <c r="G302" s="216">
        <v>18</v>
      </c>
    </row>
    <row r="303" spans="1:7" s="30" customFormat="1" ht="28.5" customHeight="1" x14ac:dyDescent="0.15">
      <c r="A303" s="211"/>
      <c r="B303" s="142"/>
      <c r="C303" s="40"/>
      <c r="D303" s="40" t="s">
        <v>150</v>
      </c>
      <c r="E303" s="31" t="s">
        <v>662</v>
      </c>
      <c r="F303" s="213"/>
      <c r="G303" s="214">
        <v>80</v>
      </c>
    </row>
    <row r="304" spans="1:7" s="30" customFormat="1" ht="28.5" customHeight="1" x14ac:dyDescent="0.15">
      <c r="A304" s="211"/>
      <c r="B304" s="142"/>
      <c r="C304" s="40"/>
      <c r="D304" s="40" t="s">
        <v>538</v>
      </c>
      <c r="E304" s="31" t="s">
        <v>549</v>
      </c>
      <c r="F304" s="213"/>
      <c r="G304" s="214">
        <v>10</v>
      </c>
    </row>
    <row r="305" spans="1:7" s="30" customFormat="1" ht="28.5" customHeight="1" x14ac:dyDescent="0.15">
      <c r="A305" s="211"/>
      <c r="B305" s="142"/>
      <c r="C305" s="40"/>
      <c r="D305" s="40" t="s">
        <v>537</v>
      </c>
      <c r="E305" s="31" t="s">
        <v>548</v>
      </c>
      <c r="F305" s="213"/>
      <c r="G305" s="214">
        <v>72</v>
      </c>
    </row>
    <row r="306" spans="1:7" s="30" customFormat="1" ht="28.5" customHeight="1" x14ac:dyDescent="0.15">
      <c r="A306" s="211"/>
      <c r="B306" s="142"/>
      <c r="C306" s="40"/>
      <c r="D306" s="40" t="s">
        <v>343</v>
      </c>
      <c r="E306" s="31" t="s">
        <v>365</v>
      </c>
      <c r="F306" s="522"/>
      <c r="G306" s="214">
        <v>864</v>
      </c>
    </row>
    <row r="307" spans="1:7" s="30" customFormat="1" ht="28.5" customHeight="1" x14ac:dyDescent="0.15">
      <c r="A307" s="211"/>
      <c r="B307" s="142"/>
      <c r="C307" s="40"/>
      <c r="D307" s="40" t="s">
        <v>154</v>
      </c>
      <c r="E307" s="31" t="s">
        <v>163</v>
      </c>
      <c r="F307" s="522"/>
      <c r="G307" s="214">
        <v>438</v>
      </c>
    </row>
    <row r="308" spans="1:7" s="30" customFormat="1" ht="28.5" customHeight="1" x14ac:dyDescent="0.15">
      <c r="A308" s="211"/>
      <c r="B308" s="142"/>
      <c r="C308" s="40"/>
      <c r="D308" s="40" t="s">
        <v>153</v>
      </c>
      <c r="E308" s="31" t="s">
        <v>366</v>
      </c>
      <c r="F308" s="213"/>
      <c r="G308" s="214">
        <v>702</v>
      </c>
    </row>
    <row r="309" spans="1:7" s="30" customFormat="1" ht="28.5" customHeight="1" x14ac:dyDescent="0.15">
      <c r="A309" s="211"/>
      <c r="B309" s="142"/>
      <c r="C309" s="40"/>
      <c r="D309" s="40" t="s">
        <v>7</v>
      </c>
      <c r="E309" s="31" t="s">
        <v>440</v>
      </c>
      <c r="F309" s="213"/>
      <c r="G309" s="214">
        <v>220</v>
      </c>
    </row>
    <row r="310" spans="1:7" s="30" customFormat="1" ht="28.5" customHeight="1" x14ac:dyDescent="0.15">
      <c r="A310" s="211"/>
      <c r="B310" s="143"/>
      <c r="C310" s="41"/>
      <c r="D310" s="41" t="s">
        <v>344</v>
      </c>
      <c r="E310" s="42" t="s">
        <v>348</v>
      </c>
      <c r="F310" s="145"/>
      <c r="G310" s="215">
        <v>320</v>
      </c>
    </row>
    <row r="311" spans="1:7" s="30" customFormat="1" ht="28.5" customHeight="1" x14ac:dyDescent="0.15">
      <c r="A311" s="211"/>
      <c r="B311" s="142">
        <v>521</v>
      </c>
      <c r="C311" s="237" t="s">
        <v>93</v>
      </c>
      <c r="D311" s="222" t="s">
        <v>0</v>
      </c>
      <c r="E311" s="147" t="s">
        <v>442</v>
      </c>
      <c r="F311" s="149">
        <v>1134</v>
      </c>
      <c r="G311" s="216"/>
    </row>
    <row r="312" spans="1:7" s="30" customFormat="1" ht="28.5" customHeight="1" x14ac:dyDescent="0.15">
      <c r="A312" s="211"/>
      <c r="B312" s="142"/>
      <c r="C312" s="150"/>
      <c r="D312" s="40" t="s">
        <v>2</v>
      </c>
      <c r="E312" s="31" t="s">
        <v>429</v>
      </c>
      <c r="F312" s="213"/>
      <c r="G312" s="214">
        <v>18</v>
      </c>
    </row>
    <row r="313" spans="1:7" s="30" customFormat="1" ht="28.5" customHeight="1" x14ac:dyDescent="0.15">
      <c r="A313" s="211"/>
      <c r="B313" s="142"/>
      <c r="C313" s="150"/>
      <c r="D313" s="212"/>
      <c r="E313" s="31" t="s">
        <v>431</v>
      </c>
      <c r="F313" s="213"/>
      <c r="G313" s="214">
        <v>206</v>
      </c>
    </row>
    <row r="314" spans="1:7" s="30" customFormat="1" ht="28.5" customHeight="1" x14ac:dyDescent="0.15">
      <c r="A314" s="211"/>
      <c r="B314" s="142"/>
      <c r="C314" s="150"/>
      <c r="D314" s="40"/>
      <c r="E314" s="31" t="s">
        <v>436</v>
      </c>
      <c r="F314" s="213">
        <v>18</v>
      </c>
      <c r="G314" s="214"/>
    </row>
    <row r="315" spans="1:7" s="30" customFormat="1" ht="28.5" customHeight="1" x14ac:dyDescent="0.15">
      <c r="A315" s="211"/>
      <c r="B315" s="142"/>
      <c r="C315" s="150"/>
      <c r="D315" s="40"/>
      <c r="E315" s="31" t="s">
        <v>432</v>
      </c>
      <c r="F315" s="213"/>
      <c r="G315" s="214">
        <v>496</v>
      </c>
    </row>
    <row r="316" spans="1:7" s="30" customFormat="1" ht="28.5" customHeight="1" x14ac:dyDescent="0.15">
      <c r="A316" s="211"/>
      <c r="B316" s="142"/>
      <c r="C316" s="150"/>
      <c r="D316" s="40"/>
      <c r="E316" s="31" t="s">
        <v>434</v>
      </c>
      <c r="F316" s="213"/>
      <c r="G316" s="214">
        <v>112</v>
      </c>
    </row>
    <row r="317" spans="1:7" s="30" customFormat="1" ht="28.5" customHeight="1" x14ac:dyDescent="0.15">
      <c r="A317" s="211"/>
      <c r="B317" s="142"/>
      <c r="C317" s="150"/>
      <c r="D317" s="40" t="s">
        <v>146</v>
      </c>
      <c r="E317" s="31" t="s">
        <v>146</v>
      </c>
      <c r="F317" s="213"/>
      <c r="G317" s="214">
        <v>76</v>
      </c>
    </row>
    <row r="318" spans="1:7" s="30" customFormat="1" ht="28.5" customHeight="1" x14ac:dyDescent="0.15">
      <c r="A318" s="211"/>
      <c r="B318" s="142"/>
      <c r="C318" s="150"/>
      <c r="D318" s="40" t="s">
        <v>147</v>
      </c>
      <c r="E318" s="31" t="s">
        <v>157</v>
      </c>
      <c r="F318" s="213">
        <v>38</v>
      </c>
      <c r="G318" s="214"/>
    </row>
    <row r="319" spans="1:7" s="30" customFormat="1" ht="28.5" customHeight="1" x14ac:dyDescent="0.15">
      <c r="A319" s="211"/>
      <c r="B319" s="142"/>
      <c r="C319" s="150"/>
      <c r="D319" s="40" t="s">
        <v>150</v>
      </c>
      <c r="E319" s="31" t="s">
        <v>662</v>
      </c>
      <c r="F319" s="213"/>
      <c r="G319" s="214">
        <v>20</v>
      </c>
    </row>
    <row r="320" spans="1:7" s="30" customFormat="1" ht="28.5" customHeight="1" x14ac:dyDescent="0.15">
      <c r="A320" s="211"/>
      <c r="B320" s="519">
        <v>531</v>
      </c>
      <c r="C320" s="520" t="s">
        <v>316</v>
      </c>
      <c r="D320" s="520" t="s">
        <v>0</v>
      </c>
      <c r="E320" s="521" t="s">
        <v>442</v>
      </c>
      <c r="F320" s="517"/>
      <c r="G320" s="518">
        <v>18</v>
      </c>
    </row>
    <row r="321" spans="1:7" s="30" customFormat="1" ht="28.5" customHeight="1" x14ac:dyDescent="0.15">
      <c r="A321" s="211"/>
      <c r="B321" s="142"/>
      <c r="C321" s="40"/>
      <c r="D321" s="40" t="s">
        <v>2</v>
      </c>
      <c r="E321" s="31" t="s">
        <v>446</v>
      </c>
      <c r="F321" s="522"/>
      <c r="G321" s="214">
        <v>18</v>
      </c>
    </row>
    <row r="322" spans="1:7" s="30" customFormat="1" ht="28.5" customHeight="1" x14ac:dyDescent="0.15">
      <c r="A322" s="211"/>
      <c r="B322" s="142"/>
      <c r="C322" s="40"/>
      <c r="D322" s="40"/>
      <c r="E322" s="31" t="s">
        <v>431</v>
      </c>
      <c r="F322" s="522"/>
      <c r="G322" s="214">
        <v>18</v>
      </c>
    </row>
    <row r="323" spans="1:7" s="30" customFormat="1" ht="28.5" customHeight="1" x14ac:dyDescent="0.15">
      <c r="A323" s="211"/>
      <c r="B323" s="142"/>
      <c r="C323" s="40"/>
      <c r="D323" s="40"/>
      <c r="E323" s="31" t="s">
        <v>436</v>
      </c>
      <c r="F323" s="522"/>
      <c r="G323" s="214">
        <v>80</v>
      </c>
    </row>
    <row r="324" spans="1:7" s="30" customFormat="1" ht="28.5" customHeight="1" x14ac:dyDescent="0.15">
      <c r="A324" s="211"/>
      <c r="B324" s="142"/>
      <c r="C324" s="40"/>
      <c r="D324" s="40" t="s">
        <v>146</v>
      </c>
      <c r="E324" s="31" t="s">
        <v>146</v>
      </c>
      <c r="F324" s="213">
        <v>38</v>
      </c>
      <c r="G324" s="214"/>
    </row>
    <row r="325" spans="1:7" s="30" customFormat="1" ht="28.5" customHeight="1" x14ac:dyDescent="0.15">
      <c r="A325" s="211"/>
      <c r="B325" s="635" t="s">
        <v>110</v>
      </c>
      <c r="C325" s="636"/>
      <c r="D325" s="155"/>
      <c r="E325" s="156"/>
      <c r="F325" s="157">
        <f>SUM(F276:F324)</f>
        <v>72679</v>
      </c>
      <c r="G325" s="226">
        <f>SUM(G276:G324)</f>
        <v>3786</v>
      </c>
    </row>
    <row r="326" spans="1:7" s="30" customFormat="1" ht="28.5" customHeight="1" thickBot="1" x14ac:dyDescent="0.2">
      <c r="A326" s="238" t="s">
        <v>467</v>
      </c>
      <c r="B326" s="239"/>
      <c r="C326" s="239"/>
      <c r="D326" s="239"/>
      <c r="E326" s="240"/>
      <c r="F326" s="241">
        <f>F23+F39+F62+F131+F166+F215+F275+F325</f>
        <v>176843</v>
      </c>
      <c r="G326" s="242">
        <f>G23+G39+G62+G131+G166+G215+G275+G325</f>
        <v>1919877</v>
      </c>
    </row>
    <row r="327" spans="1:7" s="30" customFormat="1" ht="28.5" customHeight="1" x14ac:dyDescent="0.15">
      <c r="F327" s="32"/>
      <c r="G327" s="32"/>
    </row>
    <row r="328" spans="1:7" s="30" customFormat="1" ht="28.5" customHeight="1" x14ac:dyDescent="0.15">
      <c r="F328" s="32"/>
      <c r="G328" s="32"/>
    </row>
    <row r="329" spans="1:7" s="30" customFormat="1" ht="28.5" customHeight="1" x14ac:dyDescent="0.15">
      <c r="F329" s="32"/>
      <c r="G329" s="32"/>
    </row>
    <row r="330" spans="1:7" s="30" customFormat="1" ht="28.5" customHeight="1" x14ac:dyDescent="0.15">
      <c r="A330" s="10"/>
      <c r="B330" s="10"/>
      <c r="C330" s="10"/>
      <c r="D330" s="10"/>
      <c r="E330" s="10"/>
      <c r="F330" s="14"/>
      <c r="G330" s="14"/>
    </row>
    <row r="331" spans="1:7" s="30" customFormat="1" ht="28.5" customHeight="1" x14ac:dyDescent="0.15">
      <c r="A331" s="10"/>
      <c r="B331" s="10"/>
      <c r="C331" s="10"/>
      <c r="D331" s="10"/>
      <c r="E331" s="10"/>
      <c r="F331" s="14"/>
      <c r="G331" s="14"/>
    </row>
    <row r="332" spans="1:7" s="30" customFormat="1" ht="28.5" customHeight="1" x14ac:dyDescent="0.15">
      <c r="A332" s="10"/>
      <c r="B332" s="10"/>
      <c r="C332" s="10"/>
      <c r="D332" s="10"/>
      <c r="E332" s="10"/>
      <c r="F332" s="14"/>
      <c r="G332" s="14"/>
    </row>
    <row r="333" spans="1:7" s="30" customFormat="1" ht="28.5" customHeight="1" x14ac:dyDescent="0.15">
      <c r="A333" s="10"/>
      <c r="B333" s="10"/>
      <c r="C333" s="10"/>
      <c r="D333" s="10"/>
      <c r="E333" s="10"/>
      <c r="F333" s="14"/>
      <c r="G333" s="14"/>
    </row>
    <row r="334" spans="1:7" s="30" customFormat="1" ht="28.5" customHeight="1" x14ac:dyDescent="0.15">
      <c r="A334" s="10"/>
      <c r="B334" s="10"/>
      <c r="C334" s="10"/>
      <c r="D334" s="10"/>
      <c r="E334" s="10"/>
      <c r="F334" s="14"/>
      <c r="G334" s="14"/>
    </row>
    <row r="335" spans="1:7" s="30" customFormat="1" ht="28.5" customHeight="1" x14ac:dyDescent="0.15">
      <c r="A335" s="10"/>
      <c r="B335" s="10"/>
      <c r="C335" s="10"/>
      <c r="D335" s="10"/>
      <c r="E335" s="10"/>
      <c r="F335" s="14"/>
      <c r="G335" s="14"/>
    </row>
    <row r="336" spans="1:7" s="30" customFormat="1" ht="28.5" customHeight="1" x14ac:dyDescent="0.15">
      <c r="A336" s="10"/>
      <c r="B336" s="10"/>
      <c r="C336" s="10"/>
      <c r="D336" s="10"/>
      <c r="E336" s="10"/>
      <c r="F336" s="14"/>
      <c r="G336" s="14"/>
    </row>
    <row r="337" spans="1:7" s="30" customFormat="1" ht="28.5" customHeight="1" x14ac:dyDescent="0.15">
      <c r="A337" s="10"/>
      <c r="B337" s="10"/>
      <c r="C337" s="10"/>
      <c r="D337" s="10"/>
      <c r="E337" s="10"/>
      <c r="F337" s="14"/>
      <c r="G337" s="14"/>
    </row>
    <row r="338" spans="1:7" s="30" customFormat="1" ht="28.5" customHeight="1" x14ac:dyDescent="0.15">
      <c r="A338" s="10"/>
      <c r="B338" s="10"/>
      <c r="C338" s="10"/>
      <c r="D338" s="10"/>
      <c r="E338" s="10"/>
      <c r="F338" s="14"/>
      <c r="G338" s="14"/>
    </row>
    <row r="339" spans="1:7" s="30" customFormat="1" ht="28.5" customHeight="1" x14ac:dyDescent="0.15">
      <c r="A339" s="10"/>
      <c r="B339" s="10"/>
      <c r="C339" s="10"/>
      <c r="D339" s="10"/>
      <c r="E339" s="10"/>
      <c r="F339" s="14"/>
      <c r="G339" s="14"/>
    </row>
    <row r="340" spans="1:7" s="30" customFormat="1" ht="28.5" customHeight="1" x14ac:dyDescent="0.15">
      <c r="A340" s="10"/>
      <c r="B340" s="10"/>
      <c r="C340" s="10"/>
      <c r="D340" s="10"/>
      <c r="E340" s="10"/>
      <c r="F340" s="14"/>
      <c r="G340" s="14"/>
    </row>
    <row r="341" spans="1:7" s="30" customFormat="1" ht="28.5" customHeight="1" x14ac:dyDescent="0.15">
      <c r="A341" s="10"/>
      <c r="B341" s="10"/>
      <c r="C341" s="10"/>
      <c r="D341" s="10"/>
      <c r="E341" s="10"/>
      <c r="F341" s="14"/>
      <c r="G341" s="14"/>
    </row>
    <row r="342" spans="1:7" s="30" customFormat="1" ht="28.5" customHeight="1" x14ac:dyDescent="0.15">
      <c r="A342" s="10"/>
      <c r="B342" s="10"/>
      <c r="C342" s="10"/>
      <c r="D342" s="10"/>
      <c r="E342" s="10"/>
      <c r="F342" s="14"/>
      <c r="G342" s="14"/>
    </row>
    <row r="343" spans="1:7" s="30" customFormat="1" ht="28.5" customHeight="1" x14ac:dyDescent="0.15">
      <c r="A343" s="10"/>
      <c r="B343" s="10"/>
      <c r="C343" s="10"/>
      <c r="D343" s="10"/>
      <c r="E343" s="10"/>
      <c r="F343" s="14"/>
      <c r="G343" s="14"/>
    </row>
    <row r="344" spans="1:7" s="30" customFormat="1" ht="28.5" customHeight="1" x14ac:dyDescent="0.15">
      <c r="A344" s="10"/>
      <c r="B344" s="10"/>
      <c r="C344" s="10"/>
      <c r="D344" s="10"/>
      <c r="E344" s="10"/>
      <c r="F344" s="14"/>
      <c r="G344" s="14"/>
    </row>
    <row r="345" spans="1:7" s="30" customFormat="1" ht="28.5" customHeight="1" x14ac:dyDescent="0.15">
      <c r="A345" s="10"/>
      <c r="B345" s="10"/>
      <c r="C345" s="10"/>
      <c r="D345" s="10"/>
      <c r="E345" s="10"/>
      <c r="F345" s="14"/>
      <c r="G345" s="14"/>
    </row>
    <row r="346" spans="1:7" s="30" customFormat="1" ht="28.5" customHeight="1" x14ac:dyDescent="0.15">
      <c r="A346" s="10"/>
      <c r="B346" s="10"/>
      <c r="C346" s="10"/>
      <c r="D346" s="10"/>
      <c r="E346" s="10"/>
      <c r="F346" s="14"/>
      <c r="G346" s="14"/>
    </row>
    <row r="347" spans="1:7" s="30" customFormat="1" ht="28.5" customHeight="1" x14ac:dyDescent="0.15">
      <c r="A347" s="10"/>
      <c r="B347" s="10"/>
      <c r="C347" s="10"/>
      <c r="D347" s="10"/>
      <c r="E347" s="10"/>
      <c r="F347" s="14"/>
      <c r="G347" s="14"/>
    </row>
    <row r="348" spans="1:7" s="30" customFormat="1" ht="28.5" customHeight="1" x14ac:dyDescent="0.15">
      <c r="A348" s="10"/>
      <c r="B348" s="10"/>
      <c r="C348" s="10"/>
      <c r="D348" s="10"/>
      <c r="E348" s="10"/>
      <c r="F348" s="14"/>
      <c r="G348" s="14"/>
    </row>
    <row r="349" spans="1:7" s="30" customFormat="1" ht="28.5" customHeight="1" x14ac:dyDescent="0.15">
      <c r="A349" s="10"/>
      <c r="B349" s="10"/>
      <c r="C349" s="10"/>
      <c r="D349" s="10"/>
      <c r="E349" s="10"/>
      <c r="F349" s="14"/>
      <c r="G349" s="14"/>
    </row>
    <row r="350" spans="1:7" s="30" customFormat="1" ht="28.5" customHeight="1" x14ac:dyDescent="0.15">
      <c r="A350" s="10"/>
      <c r="B350" s="10"/>
      <c r="C350" s="10"/>
      <c r="D350" s="10"/>
      <c r="E350" s="10"/>
      <c r="F350" s="14"/>
      <c r="G350" s="14"/>
    </row>
    <row r="351" spans="1:7" s="30" customFormat="1" ht="28.5" customHeight="1" x14ac:dyDescent="0.15">
      <c r="A351" s="10"/>
      <c r="B351" s="10"/>
      <c r="C351" s="10"/>
      <c r="D351" s="10"/>
      <c r="E351" s="10"/>
      <c r="F351" s="14"/>
      <c r="G351" s="14"/>
    </row>
    <row r="352" spans="1:7" s="30" customFormat="1" ht="28.5" customHeight="1" x14ac:dyDescent="0.15">
      <c r="A352" s="10"/>
      <c r="B352" s="10"/>
      <c r="C352" s="10"/>
      <c r="D352" s="10"/>
      <c r="E352" s="10"/>
      <c r="F352" s="14"/>
      <c r="G352" s="14"/>
    </row>
    <row r="353" spans="1:7" s="30" customFormat="1" ht="28.5" customHeight="1" x14ac:dyDescent="0.15">
      <c r="A353" s="10"/>
      <c r="B353" s="10"/>
      <c r="C353" s="10"/>
      <c r="D353" s="10"/>
      <c r="E353" s="10"/>
      <c r="F353" s="14"/>
      <c r="G353" s="14"/>
    </row>
    <row r="354" spans="1:7" s="30" customFormat="1" ht="28.5" customHeight="1" x14ac:dyDescent="0.15">
      <c r="A354" s="10"/>
      <c r="B354" s="10"/>
      <c r="C354" s="10"/>
      <c r="D354" s="10"/>
      <c r="E354" s="10"/>
      <c r="F354" s="14"/>
      <c r="G354" s="14"/>
    </row>
    <row r="355" spans="1:7" s="30" customFormat="1" ht="28.5" customHeight="1" x14ac:dyDescent="0.15">
      <c r="A355" s="10"/>
      <c r="B355" s="10"/>
      <c r="C355" s="10"/>
      <c r="D355" s="10"/>
      <c r="E355" s="10"/>
      <c r="F355" s="14"/>
      <c r="G355" s="14"/>
    </row>
    <row r="356" spans="1:7" s="30" customFormat="1" ht="28.5" customHeight="1" x14ac:dyDescent="0.15">
      <c r="A356" s="10"/>
      <c r="B356" s="10"/>
      <c r="C356" s="10"/>
      <c r="D356" s="10"/>
      <c r="E356" s="10"/>
      <c r="F356" s="14"/>
      <c r="G356" s="14"/>
    </row>
    <row r="357" spans="1:7" s="30" customFormat="1" ht="28.5" customHeight="1" x14ac:dyDescent="0.15">
      <c r="A357" s="10"/>
      <c r="B357" s="10"/>
      <c r="C357" s="10"/>
      <c r="D357" s="10"/>
      <c r="E357" s="10"/>
      <c r="F357" s="14"/>
      <c r="G357" s="14"/>
    </row>
    <row r="358" spans="1:7" s="30" customFormat="1" ht="28.5" customHeight="1" x14ac:dyDescent="0.15">
      <c r="A358" s="10"/>
      <c r="B358" s="10"/>
      <c r="C358" s="10"/>
      <c r="D358" s="10"/>
      <c r="E358" s="10"/>
      <c r="F358" s="14"/>
      <c r="G358" s="14"/>
    </row>
    <row r="359" spans="1:7" s="30" customFormat="1" ht="28.5" customHeight="1" x14ac:dyDescent="0.15">
      <c r="A359" s="10"/>
      <c r="B359" s="10"/>
      <c r="C359" s="10"/>
      <c r="D359" s="10"/>
      <c r="E359" s="10"/>
      <c r="F359" s="14"/>
      <c r="G359" s="14"/>
    </row>
    <row r="360" spans="1:7" s="30" customFormat="1" ht="28.5" customHeight="1" x14ac:dyDescent="0.15">
      <c r="A360" s="10"/>
      <c r="B360" s="10"/>
      <c r="C360" s="10"/>
      <c r="D360" s="10"/>
      <c r="E360" s="10"/>
      <c r="F360" s="14"/>
      <c r="G360" s="14"/>
    </row>
    <row r="361" spans="1:7" s="30" customFormat="1" ht="28.5" customHeight="1" x14ac:dyDescent="0.15">
      <c r="A361" s="10"/>
      <c r="B361" s="10"/>
      <c r="C361" s="10"/>
      <c r="D361" s="10"/>
      <c r="E361" s="10"/>
      <c r="F361" s="14"/>
      <c r="G361" s="14"/>
    </row>
    <row r="362" spans="1:7" s="30" customFormat="1" ht="28.5" customHeight="1" x14ac:dyDescent="0.15">
      <c r="A362" s="10"/>
      <c r="B362" s="10"/>
      <c r="C362" s="10"/>
      <c r="D362" s="10"/>
      <c r="E362" s="10"/>
      <c r="F362" s="14"/>
      <c r="G362" s="14"/>
    </row>
    <row r="363" spans="1:7" s="30" customFormat="1" ht="28.5" customHeight="1" x14ac:dyDescent="0.15">
      <c r="A363" s="10"/>
      <c r="B363" s="10"/>
      <c r="C363" s="10"/>
      <c r="D363" s="10"/>
      <c r="E363" s="10"/>
      <c r="F363" s="14"/>
      <c r="G363" s="14"/>
    </row>
    <row r="364" spans="1:7" s="30" customFormat="1" ht="28.5" customHeight="1" x14ac:dyDescent="0.15">
      <c r="A364" s="10"/>
      <c r="B364" s="10"/>
      <c r="C364" s="10"/>
      <c r="D364" s="10"/>
      <c r="E364" s="10"/>
      <c r="F364" s="14"/>
      <c r="G364" s="14"/>
    </row>
    <row r="365" spans="1:7" s="30" customFormat="1" ht="28.5" customHeight="1" x14ac:dyDescent="0.15">
      <c r="A365" s="10"/>
      <c r="B365" s="10"/>
      <c r="C365" s="10"/>
      <c r="D365" s="10"/>
      <c r="E365" s="10"/>
      <c r="F365" s="14"/>
      <c r="G365" s="14"/>
    </row>
    <row r="366" spans="1:7" s="30" customFormat="1" ht="28.5" customHeight="1" x14ac:dyDescent="0.15">
      <c r="A366" s="10"/>
      <c r="B366" s="10"/>
      <c r="C366" s="10"/>
      <c r="D366" s="10"/>
      <c r="E366" s="10"/>
      <c r="F366" s="14"/>
      <c r="G366" s="14"/>
    </row>
    <row r="367" spans="1:7" s="30" customFormat="1" ht="28.5" customHeight="1" x14ac:dyDescent="0.15">
      <c r="A367" s="10"/>
      <c r="B367" s="10"/>
      <c r="C367" s="10"/>
      <c r="D367" s="10"/>
      <c r="E367" s="10"/>
      <c r="F367" s="14"/>
      <c r="G367" s="14"/>
    </row>
    <row r="368" spans="1:7" s="30" customFormat="1" ht="28.5" customHeight="1" x14ac:dyDescent="0.15">
      <c r="A368" s="10"/>
      <c r="B368" s="10"/>
      <c r="C368" s="10"/>
      <c r="D368" s="10"/>
      <c r="E368" s="10"/>
      <c r="F368" s="14"/>
      <c r="G368" s="14"/>
    </row>
    <row r="369" spans="1:7" s="30" customFormat="1" ht="28.5" customHeight="1" x14ac:dyDescent="0.15">
      <c r="A369" s="10"/>
      <c r="B369" s="10"/>
      <c r="C369" s="10"/>
      <c r="D369" s="10"/>
      <c r="E369" s="10"/>
      <c r="F369" s="14"/>
      <c r="G369" s="14"/>
    </row>
    <row r="370" spans="1:7" s="30" customFormat="1" ht="28.5" customHeight="1" x14ac:dyDescent="0.15">
      <c r="A370" s="10"/>
      <c r="B370" s="10"/>
      <c r="C370" s="10"/>
      <c r="D370" s="10"/>
      <c r="E370" s="10"/>
      <c r="F370" s="14"/>
      <c r="G370" s="14"/>
    </row>
    <row r="371" spans="1:7" s="30" customFormat="1" ht="28.5" customHeight="1" x14ac:dyDescent="0.15">
      <c r="A371" s="10"/>
      <c r="B371" s="10"/>
      <c r="C371" s="10"/>
      <c r="D371" s="10"/>
      <c r="E371" s="10"/>
      <c r="F371" s="14"/>
      <c r="G371" s="14"/>
    </row>
    <row r="372" spans="1:7" s="30" customFormat="1" ht="18.75" customHeight="1" x14ac:dyDescent="0.15">
      <c r="A372" s="10"/>
      <c r="B372" s="10"/>
      <c r="C372" s="10"/>
      <c r="D372" s="10"/>
      <c r="E372" s="10"/>
      <c r="F372" s="14"/>
      <c r="G372" s="14"/>
    </row>
    <row r="373" spans="1:7" s="30" customFormat="1" ht="18.75" customHeight="1" x14ac:dyDescent="0.15">
      <c r="A373" s="10"/>
      <c r="B373" s="10"/>
      <c r="C373" s="10"/>
      <c r="D373" s="10"/>
      <c r="E373" s="10"/>
      <c r="F373" s="14"/>
      <c r="G373" s="14"/>
    </row>
    <row r="374" spans="1:7" s="10" customFormat="1" ht="18.75" customHeight="1" x14ac:dyDescent="0.15">
      <c r="F374" s="14"/>
      <c r="G374" s="14"/>
    </row>
    <row r="375" spans="1:7" s="10" customFormat="1" ht="18.75" customHeight="1" x14ac:dyDescent="0.15">
      <c r="F375" s="14"/>
      <c r="G375" s="14"/>
    </row>
    <row r="376" spans="1:7" s="10" customFormat="1" ht="18.75" customHeight="1" x14ac:dyDescent="0.15">
      <c r="F376" s="14"/>
      <c r="G376" s="14"/>
    </row>
    <row r="377" spans="1:7" s="10" customFormat="1" ht="18.75" customHeight="1" x14ac:dyDescent="0.15">
      <c r="F377" s="14"/>
      <c r="G377" s="14"/>
    </row>
    <row r="378" spans="1:7" s="10" customFormat="1" ht="18.75" customHeight="1" x14ac:dyDescent="0.15">
      <c r="F378" s="14"/>
      <c r="G378" s="14"/>
    </row>
    <row r="379" spans="1:7" s="10" customFormat="1" ht="18.75" customHeight="1" x14ac:dyDescent="0.15">
      <c r="F379" s="14"/>
      <c r="G379" s="14"/>
    </row>
    <row r="380" spans="1:7" s="10" customFormat="1" ht="18.75" customHeight="1" x14ac:dyDescent="0.15">
      <c r="F380" s="14"/>
      <c r="G380" s="14"/>
    </row>
    <row r="381" spans="1:7" s="10" customFormat="1" ht="18.75" customHeight="1" x14ac:dyDescent="0.15">
      <c r="F381" s="14"/>
      <c r="G381" s="14"/>
    </row>
    <row r="382" spans="1:7" s="10" customFormat="1" ht="18.75" customHeight="1" x14ac:dyDescent="0.15">
      <c r="F382" s="14"/>
      <c r="G382" s="14"/>
    </row>
    <row r="383" spans="1:7" s="10" customFormat="1" ht="18.75" customHeight="1" x14ac:dyDescent="0.15">
      <c r="F383" s="14"/>
      <c r="G383" s="14"/>
    </row>
    <row r="384" spans="1:7" s="10" customFormat="1" ht="18.75" customHeight="1" x14ac:dyDescent="0.15">
      <c r="F384" s="14"/>
      <c r="G384" s="14"/>
    </row>
    <row r="385" spans="6:7" s="10" customFormat="1" ht="18.75" customHeight="1" x14ac:dyDescent="0.15">
      <c r="F385" s="14"/>
      <c r="G385" s="14"/>
    </row>
    <row r="386" spans="6:7" s="10" customFormat="1" ht="18.75" customHeight="1" x14ac:dyDescent="0.15">
      <c r="F386" s="14"/>
      <c r="G386" s="14"/>
    </row>
    <row r="387" spans="6:7" s="10" customFormat="1" ht="18.75" customHeight="1" x14ac:dyDescent="0.15">
      <c r="F387" s="14"/>
      <c r="G387" s="14"/>
    </row>
    <row r="388" spans="6:7" s="10" customFormat="1" ht="18.75" customHeight="1" x14ac:dyDescent="0.15">
      <c r="F388" s="14"/>
      <c r="G388" s="14"/>
    </row>
    <row r="389" spans="6:7" s="10" customFormat="1" ht="18.75" customHeight="1" x14ac:dyDescent="0.15">
      <c r="F389" s="14"/>
      <c r="G389" s="14"/>
    </row>
    <row r="390" spans="6:7" s="10" customFormat="1" ht="18.75" customHeight="1" x14ac:dyDescent="0.15">
      <c r="F390" s="14"/>
      <c r="G390" s="14"/>
    </row>
    <row r="391" spans="6:7" s="10" customFormat="1" ht="18.75" customHeight="1" x14ac:dyDescent="0.15">
      <c r="F391" s="14"/>
      <c r="G391" s="14"/>
    </row>
    <row r="392" spans="6:7" s="10" customFormat="1" ht="18.75" customHeight="1" x14ac:dyDescent="0.15">
      <c r="F392" s="14"/>
      <c r="G392" s="14"/>
    </row>
    <row r="393" spans="6:7" s="10" customFormat="1" ht="18.75" customHeight="1" x14ac:dyDescent="0.15">
      <c r="F393" s="14"/>
      <c r="G393" s="14"/>
    </row>
    <row r="394" spans="6:7" s="10" customFormat="1" ht="18.75" customHeight="1" x14ac:dyDescent="0.15">
      <c r="F394" s="14"/>
      <c r="G394" s="14"/>
    </row>
    <row r="395" spans="6:7" s="10" customFormat="1" ht="18.75" customHeight="1" x14ac:dyDescent="0.15">
      <c r="F395" s="14"/>
      <c r="G395" s="14"/>
    </row>
    <row r="396" spans="6:7" s="10" customFormat="1" ht="18.75" customHeight="1" x14ac:dyDescent="0.15">
      <c r="F396" s="14"/>
      <c r="G396" s="14"/>
    </row>
    <row r="397" spans="6:7" s="10" customFormat="1" ht="18.75" customHeight="1" x14ac:dyDescent="0.15">
      <c r="F397" s="14"/>
      <c r="G397" s="14"/>
    </row>
    <row r="398" spans="6:7" s="10" customFormat="1" ht="18.75" customHeight="1" x14ac:dyDescent="0.15">
      <c r="F398" s="14"/>
      <c r="G398" s="14"/>
    </row>
    <row r="399" spans="6:7" s="10" customFormat="1" ht="18.75" customHeight="1" x14ac:dyDescent="0.15">
      <c r="F399" s="14"/>
      <c r="G399" s="14"/>
    </row>
    <row r="400" spans="6:7" s="10" customFormat="1" ht="18.75" customHeight="1" x14ac:dyDescent="0.15">
      <c r="F400" s="14"/>
      <c r="G400" s="14"/>
    </row>
    <row r="401" spans="1:7" s="10" customFormat="1" ht="18.75" customHeight="1" x14ac:dyDescent="0.15">
      <c r="F401" s="14"/>
      <c r="G401" s="14"/>
    </row>
    <row r="402" spans="1:7" s="10" customFormat="1" ht="18.75" customHeight="1" x14ac:dyDescent="0.15">
      <c r="F402" s="14"/>
      <c r="G402" s="14"/>
    </row>
    <row r="403" spans="1:7" s="10" customFormat="1" ht="18.75" customHeight="1" x14ac:dyDescent="0.15">
      <c r="F403" s="14"/>
      <c r="G403" s="14"/>
    </row>
    <row r="404" spans="1:7" s="10" customFormat="1" ht="18.75" customHeight="1" x14ac:dyDescent="0.15">
      <c r="F404" s="14"/>
      <c r="G404" s="14"/>
    </row>
    <row r="405" spans="1:7" s="10" customFormat="1" ht="18.75" customHeight="1" x14ac:dyDescent="0.15">
      <c r="F405" s="14"/>
      <c r="G405" s="14"/>
    </row>
    <row r="406" spans="1:7" s="10" customFormat="1" ht="18.75" customHeight="1" x14ac:dyDescent="0.15">
      <c r="F406" s="14"/>
      <c r="G406" s="14"/>
    </row>
    <row r="407" spans="1:7" s="10" customFormat="1" ht="18.75" customHeight="1" x14ac:dyDescent="0.15">
      <c r="F407" s="14"/>
      <c r="G407" s="14"/>
    </row>
    <row r="408" spans="1:7" s="10" customFormat="1" ht="18.75" customHeight="1" x14ac:dyDescent="0.15">
      <c r="F408" s="14"/>
      <c r="G408" s="14"/>
    </row>
    <row r="409" spans="1:7" s="10" customFormat="1" ht="18.75" customHeight="1" x14ac:dyDescent="0.15">
      <c r="F409" s="14"/>
      <c r="G409" s="14"/>
    </row>
    <row r="410" spans="1:7" s="10" customFormat="1" ht="18.75" customHeight="1" x14ac:dyDescent="0.15">
      <c r="F410" s="14"/>
      <c r="G410" s="14"/>
    </row>
    <row r="411" spans="1:7" s="10" customFormat="1" ht="18.75" customHeight="1" x14ac:dyDescent="0.15">
      <c r="F411" s="14"/>
      <c r="G411" s="14"/>
    </row>
    <row r="412" spans="1:7" s="10" customFormat="1" ht="18.75" customHeight="1" x14ac:dyDescent="0.15">
      <c r="F412" s="14"/>
      <c r="G412" s="14"/>
    </row>
    <row r="413" spans="1:7" s="10" customFormat="1" ht="18.75" customHeight="1" x14ac:dyDescent="0.15">
      <c r="A413" s="6"/>
      <c r="B413" s="6"/>
      <c r="C413" s="6"/>
      <c r="D413" s="6"/>
      <c r="E413" s="6"/>
      <c r="F413" s="12"/>
      <c r="G413" s="12"/>
    </row>
    <row r="414" spans="1:7" s="10" customFormat="1" ht="18.75" customHeight="1" x14ac:dyDescent="0.15">
      <c r="A414" s="6"/>
      <c r="B414" s="6"/>
      <c r="C414" s="6"/>
      <c r="D414" s="6"/>
      <c r="E414" s="6"/>
      <c r="F414" s="12"/>
      <c r="G414" s="12"/>
    </row>
    <row r="415" spans="1:7" s="10" customFormat="1" ht="18.75" customHeight="1" x14ac:dyDescent="0.15">
      <c r="A415" s="6"/>
      <c r="B415" s="6"/>
      <c r="C415" s="6"/>
      <c r="D415" s="6"/>
      <c r="E415" s="6"/>
      <c r="F415" s="12"/>
      <c r="G415" s="12"/>
    </row>
    <row r="416" spans="1:7" s="10" customFormat="1" ht="18.75" customHeight="1" x14ac:dyDescent="0.15">
      <c r="A416" s="6"/>
      <c r="B416" s="6"/>
      <c r="C416" s="6"/>
      <c r="D416" s="6"/>
      <c r="E416" s="6"/>
      <c r="F416" s="12"/>
      <c r="G416" s="12"/>
    </row>
    <row r="417" spans="1:7" s="10" customFormat="1" ht="18.75" customHeight="1" x14ac:dyDescent="0.15">
      <c r="A417" s="6"/>
      <c r="B417" s="6"/>
      <c r="C417" s="6"/>
      <c r="D417" s="6"/>
      <c r="E417" s="6"/>
      <c r="F417" s="12"/>
      <c r="G417" s="12"/>
    </row>
    <row r="418" spans="1:7" s="10" customFormat="1" ht="18.75" customHeight="1" x14ac:dyDescent="0.15">
      <c r="A418" s="6"/>
      <c r="B418" s="6"/>
      <c r="C418" s="6"/>
      <c r="D418" s="6"/>
      <c r="E418" s="6"/>
      <c r="F418" s="12"/>
      <c r="G418" s="12"/>
    </row>
    <row r="419" spans="1:7" s="10" customFormat="1" ht="18.75" customHeight="1" x14ac:dyDescent="0.15">
      <c r="A419" s="6"/>
      <c r="B419" s="6"/>
      <c r="C419" s="6"/>
      <c r="D419" s="6"/>
      <c r="E419" s="6"/>
      <c r="F419" s="12"/>
      <c r="G419" s="12"/>
    </row>
    <row r="420" spans="1:7" s="10" customFormat="1" ht="18.75" customHeight="1" x14ac:dyDescent="0.15">
      <c r="A420" s="6"/>
      <c r="B420" s="6"/>
      <c r="C420" s="6"/>
      <c r="D420" s="6"/>
      <c r="E420" s="6"/>
      <c r="F420" s="12"/>
      <c r="G420" s="12"/>
    </row>
    <row r="421" spans="1:7" s="10" customFormat="1" ht="18.75" customHeight="1" x14ac:dyDescent="0.15">
      <c r="A421" s="6"/>
      <c r="B421" s="6"/>
      <c r="C421" s="6"/>
      <c r="D421" s="6"/>
      <c r="E421" s="6"/>
      <c r="F421" s="12"/>
      <c r="G421" s="12"/>
    </row>
    <row r="422" spans="1:7" s="10" customFormat="1" ht="18.75" customHeight="1" x14ac:dyDescent="0.15">
      <c r="A422" s="6"/>
      <c r="B422" s="6"/>
      <c r="C422" s="6"/>
      <c r="D422" s="6"/>
      <c r="E422" s="6"/>
      <c r="F422" s="12"/>
      <c r="G422" s="12"/>
    </row>
    <row r="423" spans="1:7" s="10" customFormat="1" ht="18.75" customHeight="1" x14ac:dyDescent="0.15">
      <c r="A423" s="6"/>
      <c r="B423" s="6"/>
      <c r="C423" s="6"/>
      <c r="D423" s="6"/>
      <c r="E423" s="6"/>
      <c r="F423" s="12"/>
      <c r="G423" s="12"/>
    </row>
    <row r="424" spans="1:7" s="10" customFormat="1" ht="18.75" customHeight="1" x14ac:dyDescent="0.15">
      <c r="A424" s="6"/>
      <c r="B424" s="6"/>
      <c r="C424" s="6"/>
      <c r="D424" s="6"/>
      <c r="E424" s="6"/>
      <c r="F424" s="12"/>
      <c r="G424" s="12"/>
    </row>
    <row r="425" spans="1:7" s="10" customFormat="1" ht="18.75" customHeight="1" x14ac:dyDescent="0.15">
      <c r="A425" s="6"/>
      <c r="B425" s="6"/>
      <c r="C425" s="6"/>
      <c r="D425" s="6"/>
      <c r="E425" s="6"/>
      <c r="F425" s="12"/>
      <c r="G425" s="12"/>
    </row>
    <row r="426" spans="1:7" s="10" customFormat="1" ht="18.75" customHeight="1" x14ac:dyDescent="0.15">
      <c r="A426" s="6"/>
      <c r="B426" s="6"/>
      <c r="C426" s="6"/>
      <c r="D426" s="6"/>
      <c r="E426" s="6"/>
      <c r="F426" s="12"/>
      <c r="G426" s="12"/>
    </row>
    <row r="427" spans="1:7" s="10" customFormat="1" ht="18.75" customHeight="1" x14ac:dyDescent="0.15">
      <c r="A427" s="6"/>
      <c r="B427" s="6"/>
      <c r="C427" s="6"/>
      <c r="D427" s="6"/>
      <c r="E427" s="6"/>
      <c r="F427" s="12"/>
      <c r="G427" s="12"/>
    </row>
    <row r="428" spans="1:7" s="10" customFormat="1" ht="18.75" customHeight="1" x14ac:dyDescent="0.15">
      <c r="A428" s="6"/>
      <c r="B428" s="6"/>
      <c r="C428" s="6"/>
      <c r="D428" s="6"/>
      <c r="E428" s="6"/>
      <c r="F428" s="12"/>
      <c r="G428" s="12"/>
    </row>
    <row r="429" spans="1:7" s="10" customFormat="1" ht="18.75" customHeight="1" x14ac:dyDescent="0.15">
      <c r="A429" s="6"/>
      <c r="B429" s="6"/>
      <c r="C429" s="6"/>
      <c r="D429" s="6"/>
      <c r="E429" s="6"/>
      <c r="F429" s="12"/>
      <c r="G429" s="12"/>
    </row>
    <row r="430" spans="1:7" s="10" customFormat="1" ht="18.75" customHeight="1" x14ac:dyDescent="0.15">
      <c r="A430" s="6"/>
      <c r="B430" s="6"/>
      <c r="C430" s="6"/>
      <c r="D430" s="6"/>
      <c r="E430" s="6"/>
      <c r="F430" s="12"/>
      <c r="G430" s="12"/>
    </row>
    <row r="431" spans="1:7" s="10" customFormat="1" ht="18.75" customHeight="1" x14ac:dyDescent="0.15">
      <c r="A431" s="6"/>
      <c r="B431" s="6"/>
      <c r="C431" s="6"/>
      <c r="D431" s="6"/>
      <c r="E431" s="6"/>
      <c r="F431" s="12"/>
      <c r="G431" s="12"/>
    </row>
    <row r="432" spans="1:7" s="10" customFormat="1" ht="18.75" customHeight="1" x14ac:dyDescent="0.15">
      <c r="A432" s="6"/>
      <c r="B432" s="6"/>
      <c r="C432" s="6"/>
      <c r="D432" s="6"/>
      <c r="E432" s="6"/>
      <c r="F432" s="12"/>
      <c r="G432" s="12"/>
    </row>
    <row r="433" spans="1:7" s="10" customFormat="1" ht="18.75" customHeight="1" x14ac:dyDescent="0.15">
      <c r="A433" s="6"/>
      <c r="B433" s="6"/>
      <c r="C433" s="6"/>
      <c r="D433" s="6"/>
      <c r="E433" s="6"/>
      <c r="F433" s="12"/>
      <c r="G433" s="12"/>
    </row>
    <row r="434" spans="1:7" s="10" customFormat="1" ht="18.75" customHeight="1" x14ac:dyDescent="0.15">
      <c r="A434" s="6"/>
      <c r="B434" s="6"/>
      <c r="C434" s="6"/>
      <c r="D434" s="6"/>
      <c r="E434" s="6"/>
      <c r="F434" s="12"/>
      <c r="G434" s="12"/>
    </row>
    <row r="435" spans="1:7" s="10" customFormat="1" ht="18.75" customHeight="1" x14ac:dyDescent="0.15">
      <c r="A435" s="6"/>
      <c r="B435" s="6"/>
      <c r="C435" s="6"/>
      <c r="D435" s="6"/>
      <c r="E435" s="6"/>
      <c r="F435" s="12"/>
      <c r="G435" s="12"/>
    </row>
    <row r="436" spans="1:7" s="10" customFormat="1" ht="18.75" customHeight="1" x14ac:dyDescent="0.15">
      <c r="A436" s="6"/>
      <c r="B436" s="6"/>
      <c r="C436" s="6"/>
      <c r="D436" s="6"/>
      <c r="E436" s="6"/>
      <c r="F436" s="12"/>
      <c r="G436" s="12"/>
    </row>
    <row r="437" spans="1:7" s="10" customFormat="1" ht="18.75" customHeight="1" x14ac:dyDescent="0.15">
      <c r="A437" s="6"/>
      <c r="B437" s="6"/>
      <c r="C437" s="6"/>
      <c r="D437" s="6"/>
      <c r="E437" s="6"/>
      <c r="F437" s="12"/>
      <c r="G437" s="12"/>
    </row>
    <row r="438" spans="1:7" s="10" customFormat="1" ht="18.75" customHeight="1" x14ac:dyDescent="0.15">
      <c r="A438" s="6"/>
      <c r="B438" s="6"/>
      <c r="C438" s="6"/>
      <c r="D438" s="6"/>
      <c r="E438" s="6"/>
      <c r="F438" s="12"/>
      <c r="G438" s="12"/>
    </row>
    <row r="439" spans="1:7" s="10" customFormat="1" ht="18.75" customHeight="1" x14ac:dyDescent="0.15">
      <c r="A439" s="6"/>
      <c r="B439" s="6"/>
      <c r="C439" s="6"/>
      <c r="D439" s="6"/>
      <c r="E439" s="6"/>
      <c r="F439" s="12"/>
      <c r="G439" s="12"/>
    </row>
    <row r="440" spans="1:7" s="10" customFormat="1" ht="18.75" customHeight="1" x14ac:dyDescent="0.15">
      <c r="A440" s="6"/>
      <c r="B440" s="6"/>
      <c r="C440" s="6"/>
      <c r="D440" s="6"/>
      <c r="E440" s="6"/>
      <c r="F440" s="12"/>
      <c r="G440" s="12"/>
    </row>
    <row r="441" spans="1:7" s="10" customFormat="1" ht="18.75" customHeight="1" x14ac:dyDescent="0.15">
      <c r="A441" s="6"/>
      <c r="B441" s="6"/>
      <c r="C441" s="6"/>
      <c r="D441" s="6"/>
      <c r="E441" s="6"/>
      <c r="F441" s="12"/>
      <c r="G441" s="12"/>
    </row>
    <row r="442" spans="1:7" s="10" customFormat="1" ht="18.75" customHeight="1" x14ac:dyDescent="0.15">
      <c r="A442" s="6"/>
      <c r="B442" s="6"/>
      <c r="C442" s="6"/>
      <c r="D442" s="6"/>
      <c r="E442" s="6"/>
      <c r="F442" s="12"/>
      <c r="G442" s="12"/>
    </row>
    <row r="443" spans="1:7" s="10" customFormat="1" ht="18.75" customHeight="1" x14ac:dyDescent="0.15">
      <c r="A443" s="6"/>
      <c r="B443" s="6"/>
      <c r="C443" s="6"/>
      <c r="D443" s="6"/>
      <c r="E443" s="6"/>
      <c r="F443" s="12"/>
      <c r="G443" s="12"/>
    </row>
    <row r="444" spans="1:7" s="10" customFormat="1" ht="18.75" customHeight="1" x14ac:dyDescent="0.15">
      <c r="A444" s="6"/>
      <c r="B444" s="6"/>
      <c r="C444" s="6"/>
      <c r="D444" s="6"/>
      <c r="E444" s="6"/>
      <c r="F444" s="12"/>
      <c r="G444" s="12"/>
    </row>
    <row r="445" spans="1:7" s="10" customFormat="1" ht="18.75" customHeight="1" x14ac:dyDescent="0.15">
      <c r="A445" s="6"/>
      <c r="B445" s="6"/>
      <c r="C445" s="6"/>
      <c r="D445" s="6"/>
      <c r="E445" s="6"/>
      <c r="F445" s="12"/>
      <c r="G445" s="12"/>
    </row>
    <row r="446" spans="1:7" s="10" customFormat="1" ht="18.75" customHeight="1" x14ac:dyDescent="0.15">
      <c r="A446" s="6"/>
      <c r="B446" s="6"/>
      <c r="C446" s="6"/>
      <c r="D446" s="6"/>
      <c r="E446" s="6"/>
      <c r="F446" s="12"/>
      <c r="G446" s="12"/>
    </row>
    <row r="447" spans="1:7" s="10" customFormat="1" ht="18.75" customHeight="1" x14ac:dyDescent="0.15">
      <c r="A447" s="6"/>
      <c r="B447" s="6"/>
      <c r="C447" s="6"/>
      <c r="D447" s="6"/>
      <c r="E447" s="6"/>
      <c r="F447" s="12"/>
      <c r="G447" s="12"/>
    </row>
    <row r="448" spans="1:7" s="10" customFormat="1" ht="18.75" customHeight="1" x14ac:dyDescent="0.15">
      <c r="A448" s="6"/>
      <c r="B448" s="6"/>
      <c r="C448" s="6"/>
      <c r="D448" s="6"/>
      <c r="E448" s="6"/>
      <c r="F448" s="12"/>
      <c r="G448" s="12"/>
    </row>
    <row r="449" spans="1:7" s="10" customFormat="1" ht="18.75" customHeight="1" x14ac:dyDescent="0.15">
      <c r="A449" s="6"/>
      <c r="B449" s="6"/>
      <c r="C449" s="6"/>
      <c r="D449" s="6"/>
      <c r="E449" s="6"/>
      <c r="F449" s="12"/>
      <c r="G449" s="12"/>
    </row>
    <row r="450" spans="1:7" s="10" customFormat="1" ht="18.75" customHeight="1" x14ac:dyDescent="0.15">
      <c r="A450" s="6"/>
      <c r="B450" s="6"/>
      <c r="C450" s="6"/>
      <c r="D450" s="6"/>
      <c r="E450" s="6"/>
      <c r="F450" s="12"/>
      <c r="G450" s="12"/>
    </row>
    <row r="451" spans="1:7" s="10" customFormat="1" ht="18.75" customHeight="1" x14ac:dyDescent="0.15">
      <c r="A451" s="6"/>
      <c r="B451" s="6"/>
      <c r="C451" s="6"/>
      <c r="D451" s="6"/>
      <c r="E451" s="6"/>
      <c r="F451" s="12"/>
      <c r="G451" s="12"/>
    </row>
    <row r="452" spans="1:7" s="10" customFormat="1" ht="18.75" customHeight="1" x14ac:dyDescent="0.15">
      <c r="A452" s="6"/>
      <c r="B452" s="6"/>
      <c r="C452" s="6"/>
      <c r="D452" s="6"/>
      <c r="E452" s="6"/>
      <c r="F452" s="12"/>
      <c r="G452" s="12"/>
    </row>
    <row r="453" spans="1:7" s="10" customFormat="1" ht="18.75" customHeight="1" x14ac:dyDescent="0.15">
      <c r="A453" s="6"/>
      <c r="B453" s="6"/>
      <c r="C453" s="6"/>
      <c r="D453" s="6"/>
      <c r="E453" s="6"/>
      <c r="F453" s="12"/>
      <c r="G453" s="12"/>
    </row>
    <row r="454" spans="1:7" s="10" customFormat="1" ht="18.75" customHeight="1" x14ac:dyDescent="0.15">
      <c r="A454" s="6"/>
      <c r="B454" s="6"/>
      <c r="C454" s="6"/>
      <c r="D454" s="6"/>
      <c r="E454" s="6"/>
      <c r="F454" s="12"/>
      <c r="G454" s="12"/>
    </row>
    <row r="455" spans="1:7" s="10" customFormat="1" ht="18.75" customHeight="1" x14ac:dyDescent="0.15">
      <c r="A455" s="6"/>
      <c r="B455" s="6"/>
      <c r="C455" s="6"/>
      <c r="D455" s="6"/>
      <c r="E455" s="6"/>
      <c r="F455" s="12"/>
      <c r="G455" s="12"/>
    </row>
    <row r="456" spans="1:7" s="10" customFormat="1" ht="18.75" customHeight="1" x14ac:dyDescent="0.15">
      <c r="A456" s="6"/>
      <c r="B456" s="6"/>
      <c r="C456" s="6"/>
      <c r="D456" s="6"/>
      <c r="E456" s="6"/>
      <c r="F456" s="12"/>
      <c r="G456" s="12"/>
    </row>
  </sheetData>
  <mergeCells count="13">
    <mergeCell ref="B215:C215"/>
    <mergeCell ref="B275:C275"/>
    <mergeCell ref="B325:C325"/>
    <mergeCell ref="B23:C23"/>
    <mergeCell ref="B39:C39"/>
    <mergeCell ref="B62:C62"/>
    <mergeCell ref="B131:C131"/>
    <mergeCell ref="B166:C166"/>
    <mergeCell ref="A3:C4"/>
    <mergeCell ref="D3:E3"/>
    <mergeCell ref="F3:G3"/>
    <mergeCell ref="A2:C2"/>
    <mergeCell ref="F1:G1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65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75"/>
  <sheetViews>
    <sheetView view="pageBreakPreview" zoomScale="55" zoomScaleNormal="70" zoomScaleSheetLayoutView="55" workbookViewId="0">
      <pane xSplit="1" ySplit="4" topLeftCell="B5" activePane="bottomRight" state="frozen"/>
      <selection activeCell="I43" sqref="I43"/>
      <selection pane="topRight" activeCell="I43" sqref="I43"/>
      <selection pane="bottomLeft" activeCell="I43" sqref="I43"/>
      <selection pane="bottomRight" activeCell="M13" sqref="M13"/>
    </sheetView>
  </sheetViews>
  <sheetFormatPr defaultRowHeight="17.25" x14ac:dyDescent="0.15"/>
  <cols>
    <col min="1" max="1" width="17.75" style="10" customWidth="1"/>
    <col min="2" max="2" width="6.125" style="10" customWidth="1"/>
    <col min="3" max="3" width="43.5" style="10" customWidth="1"/>
    <col min="4" max="4" width="18" style="10" customWidth="1"/>
    <col min="5" max="5" width="35" style="10" customWidth="1"/>
    <col min="6" max="7" width="12.25" style="14" customWidth="1"/>
    <col min="8" max="16384" width="9" style="10"/>
  </cols>
  <sheetData>
    <row r="1" spans="1:7" ht="28.5" customHeight="1" x14ac:dyDescent="0.15">
      <c r="F1" s="634"/>
      <c r="G1" s="634"/>
    </row>
    <row r="2" spans="1:7" ht="28.5" customHeight="1" thickBot="1" x14ac:dyDescent="0.2">
      <c r="A2" s="633" t="s">
        <v>122</v>
      </c>
      <c r="B2" s="633"/>
      <c r="C2" s="633"/>
    </row>
    <row r="3" spans="1:7" s="30" customFormat="1" ht="28.5" customHeight="1" x14ac:dyDescent="0.15">
      <c r="A3" s="624" t="s">
        <v>118</v>
      </c>
      <c r="B3" s="625"/>
      <c r="C3" s="626"/>
      <c r="D3" s="637" t="s">
        <v>119</v>
      </c>
      <c r="E3" s="638"/>
      <c r="F3" s="639" t="s">
        <v>178</v>
      </c>
      <c r="G3" s="640"/>
    </row>
    <row r="4" spans="1:7" s="30" customFormat="1" ht="28.5" customHeight="1" x14ac:dyDescent="0.15">
      <c r="A4" s="627"/>
      <c r="B4" s="628"/>
      <c r="C4" s="629"/>
      <c r="D4" s="206" t="s">
        <v>123</v>
      </c>
      <c r="E4" s="206" t="s">
        <v>322</v>
      </c>
      <c r="F4" s="207" t="s">
        <v>324</v>
      </c>
      <c r="G4" s="208" t="s">
        <v>325</v>
      </c>
    </row>
    <row r="5" spans="1:7" s="31" customFormat="1" ht="28.5" customHeight="1" x14ac:dyDescent="0.15">
      <c r="A5" s="209" t="s">
        <v>17</v>
      </c>
      <c r="B5" s="138">
        <v>21</v>
      </c>
      <c r="C5" s="31" t="s">
        <v>18</v>
      </c>
      <c r="D5" s="140" t="s">
        <v>317</v>
      </c>
      <c r="E5" s="31" t="s">
        <v>115</v>
      </c>
      <c r="F5" s="141">
        <v>6</v>
      </c>
      <c r="G5" s="214"/>
    </row>
    <row r="6" spans="1:7" s="31" customFormat="1" ht="28.5" customHeight="1" x14ac:dyDescent="0.15">
      <c r="A6" s="211"/>
      <c r="B6" s="151">
        <v>31</v>
      </c>
      <c r="C6" s="152" t="s">
        <v>22</v>
      </c>
      <c r="D6" s="153" t="s">
        <v>317</v>
      </c>
      <c r="E6" s="223" t="s">
        <v>115</v>
      </c>
      <c r="F6" s="154">
        <v>2</v>
      </c>
      <c r="G6" s="224">
        <v>2</v>
      </c>
    </row>
    <row r="7" spans="1:7" s="31" customFormat="1" ht="28.5" customHeight="1" x14ac:dyDescent="0.15">
      <c r="A7" s="211"/>
      <c r="B7" s="142">
        <v>81</v>
      </c>
      <c r="C7" s="31" t="s">
        <v>27</v>
      </c>
      <c r="D7" s="212" t="s">
        <v>317</v>
      </c>
      <c r="E7" s="31" t="s">
        <v>115</v>
      </c>
      <c r="F7" s="213">
        <v>11</v>
      </c>
      <c r="G7" s="214">
        <v>272</v>
      </c>
    </row>
    <row r="8" spans="1:7" s="31" customFormat="1" ht="28.5" customHeight="1" x14ac:dyDescent="0.15">
      <c r="A8" s="211"/>
      <c r="B8" s="225"/>
      <c r="D8" s="212" t="s">
        <v>174</v>
      </c>
      <c r="E8" s="31" t="s">
        <v>96</v>
      </c>
      <c r="F8" s="213"/>
      <c r="G8" s="214">
        <v>1308.3</v>
      </c>
    </row>
    <row r="9" spans="1:7" s="31" customFormat="1" ht="28.5" customHeight="1" x14ac:dyDescent="0.15">
      <c r="A9" s="217"/>
      <c r="B9" s="635" t="s">
        <v>110</v>
      </c>
      <c r="C9" s="636"/>
      <c r="D9" s="155"/>
      <c r="E9" s="156"/>
      <c r="F9" s="157">
        <f>SUM(F5:F8)</f>
        <v>19</v>
      </c>
      <c r="G9" s="226">
        <f>SUM(G5:G8)</f>
        <v>1582.3</v>
      </c>
    </row>
    <row r="10" spans="1:7" s="31" customFormat="1" ht="28.5" customHeight="1" x14ac:dyDescent="0.15">
      <c r="A10" s="219" t="s">
        <v>29</v>
      </c>
      <c r="B10" s="138">
        <v>91</v>
      </c>
      <c r="C10" s="139" t="s">
        <v>402</v>
      </c>
      <c r="D10" s="140" t="s">
        <v>371</v>
      </c>
      <c r="E10" s="139" t="s">
        <v>494</v>
      </c>
      <c r="F10" s="141"/>
      <c r="G10" s="221">
        <v>428</v>
      </c>
    </row>
    <row r="11" spans="1:7" s="31" customFormat="1" ht="28.5" customHeight="1" x14ac:dyDescent="0.15">
      <c r="A11" s="219"/>
      <c r="B11" s="519">
        <v>92</v>
      </c>
      <c r="C11" s="521" t="s">
        <v>489</v>
      </c>
      <c r="D11" s="516" t="s">
        <v>371</v>
      </c>
      <c r="E11" s="521" t="s">
        <v>494</v>
      </c>
      <c r="F11" s="517"/>
      <c r="G11" s="518">
        <v>568</v>
      </c>
    </row>
    <row r="12" spans="1:7" s="31" customFormat="1" ht="28.5" customHeight="1" x14ac:dyDescent="0.15">
      <c r="A12" s="219"/>
      <c r="B12" s="146">
        <v>121</v>
      </c>
      <c r="C12" s="222" t="s">
        <v>238</v>
      </c>
      <c r="D12" s="148" t="s">
        <v>577</v>
      </c>
      <c r="E12" s="148" t="s">
        <v>115</v>
      </c>
      <c r="F12" s="149">
        <v>13</v>
      </c>
      <c r="G12" s="227"/>
    </row>
    <row r="13" spans="1:7" s="31" customFormat="1" ht="28.5" customHeight="1" x14ac:dyDescent="0.15">
      <c r="A13" s="217"/>
      <c r="B13" s="635" t="s">
        <v>110</v>
      </c>
      <c r="C13" s="636"/>
      <c r="D13" s="155"/>
      <c r="E13" s="156"/>
      <c r="F13" s="157">
        <f>SUM(F10:F12)</f>
        <v>13</v>
      </c>
      <c r="G13" s="226">
        <f>SUM(G10:G12)</f>
        <v>996</v>
      </c>
    </row>
    <row r="14" spans="1:7" s="31" customFormat="1" ht="28.5" customHeight="1" x14ac:dyDescent="0.15">
      <c r="A14" s="219" t="s">
        <v>34</v>
      </c>
      <c r="B14" s="510">
        <v>131</v>
      </c>
      <c r="C14" s="512" t="s">
        <v>130</v>
      </c>
      <c r="D14" s="513" t="s">
        <v>5</v>
      </c>
      <c r="E14" s="512" t="s">
        <v>369</v>
      </c>
      <c r="F14" s="514"/>
      <c r="G14" s="515">
        <v>1700</v>
      </c>
    </row>
    <row r="15" spans="1:7" s="31" customFormat="1" ht="28.5" customHeight="1" x14ac:dyDescent="0.15">
      <c r="A15" s="219"/>
      <c r="B15" s="143"/>
      <c r="C15" s="42"/>
      <c r="D15" s="144" t="s">
        <v>578</v>
      </c>
      <c r="E15" s="42" t="s">
        <v>579</v>
      </c>
      <c r="F15" s="145"/>
      <c r="G15" s="215">
        <v>3117</v>
      </c>
    </row>
    <row r="16" spans="1:7" s="31" customFormat="1" ht="28.5" customHeight="1" x14ac:dyDescent="0.15">
      <c r="A16" s="219"/>
      <c r="B16" s="142">
        <v>161</v>
      </c>
      <c r="C16" s="31" t="s">
        <v>187</v>
      </c>
      <c r="D16" s="212" t="s">
        <v>5</v>
      </c>
      <c r="E16" s="31" t="s">
        <v>490</v>
      </c>
      <c r="F16" s="213"/>
      <c r="G16" s="214">
        <v>18530</v>
      </c>
    </row>
    <row r="17" spans="1:7" s="31" customFormat="1" ht="28.5" customHeight="1" x14ac:dyDescent="0.15">
      <c r="A17" s="219"/>
      <c r="B17" s="142"/>
      <c r="D17" s="212"/>
      <c r="E17" s="31" t="s">
        <v>374</v>
      </c>
      <c r="F17" s="213"/>
      <c r="G17" s="214">
        <v>5880</v>
      </c>
    </row>
    <row r="18" spans="1:7" s="31" customFormat="1" ht="28.5" customHeight="1" x14ac:dyDescent="0.15">
      <c r="A18" s="219"/>
      <c r="B18" s="142"/>
      <c r="D18" s="212" t="s">
        <v>368</v>
      </c>
      <c r="E18" s="31" t="s">
        <v>373</v>
      </c>
      <c r="F18" s="213">
        <v>1450</v>
      </c>
      <c r="G18" s="214"/>
    </row>
    <row r="19" spans="1:7" s="31" customFormat="1" ht="28.5" customHeight="1" x14ac:dyDescent="0.15">
      <c r="A19" s="219"/>
      <c r="B19" s="142"/>
      <c r="D19" s="503"/>
      <c r="E19" s="31" t="s">
        <v>179</v>
      </c>
      <c r="F19" s="522"/>
      <c r="G19" s="214">
        <v>39110</v>
      </c>
    </row>
    <row r="20" spans="1:7" s="31" customFormat="1" ht="28.5" customHeight="1" x14ac:dyDescent="0.15">
      <c r="A20" s="219"/>
      <c r="B20" s="142"/>
      <c r="D20" s="503" t="s">
        <v>534</v>
      </c>
      <c r="E20" s="31" t="s">
        <v>570</v>
      </c>
      <c r="F20" s="522">
        <v>1090</v>
      </c>
      <c r="G20" s="214"/>
    </row>
    <row r="21" spans="1:7" s="31" customFormat="1" ht="28.5" customHeight="1" x14ac:dyDescent="0.15">
      <c r="A21" s="219"/>
      <c r="B21" s="142"/>
      <c r="D21" s="503" t="s">
        <v>317</v>
      </c>
      <c r="E21" s="31" t="s">
        <v>115</v>
      </c>
      <c r="F21" s="522">
        <v>1</v>
      </c>
      <c r="G21" s="214"/>
    </row>
    <row r="22" spans="1:7" s="31" customFormat="1" ht="28.5" customHeight="1" x14ac:dyDescent="0.15">
      <c r="A22" s="219"/>
      <c r="B22" s="142"/>
      <c r="D22" s="212" t="s">
        <v>318</v>
      </c>
      <c r="E22" s="31" t="s">
        <v>491</v>
      </c>
      <c r="F22" s="213"/>
      <c r="G22" s="214">
        <v>400</v>
      </c>
    </row>
    <row r="23" spans="1:7" s="31" customFormat="1" ht="28.5" customHeight="1" x14ac:dyDescent="0.15">
      <c r="A23" s="219"/>
      <c r="B23" s="143"/>
      <c r="C23" s="42"/>
      <c r="D23" s="144" t="s">
        <v>453</v>
      </c>
      <c r="E23" s="42" t="s">
        <v>455</v>
      </c>
      <c r="F23" s="145"/>
      <c r="G23" s="215">
        <v>12960</v>
      </c>
    </row>
    <row r="24" spans="1:7" s="31" customFormat="1" ht="28.5" customHeight="1" x14ac:dyDescent="0.15">
      <c r="A24" s="219"/>
      <c r="B24" s="142">
        <v>162</v>
      </c>
      <c r="C24" s="31" t="s">
        <v>14</v>
      </c>
      <c r="D24" s="212" t="s">
        <v>317</v>
      </c>
      <c r="E24" s="31" t="s">
        <v>168</v>
      </c>
      <c r="F24" s="213">
        <v>56342</v>
      </c>
      <c r="G24" s="214"/>
    </row>
    <row r="25" spans="1:7" s="31" customFormat="1" ht="28.5" customHeight="1" x14ac:dyDescent="0.15">
      <c r="A25" s="219"/>
      <c r="B25" s="142"/>
      <c r="D25" s="212" t="s">
        <v>371</v>
      </c>
      <c r="E25" s="31" t="s">
        <v>4</v>
      </c>
      <c r="F25" s="213">
        <v>21851</v>
      </c>
      <c r="G25" s="214"/>
    </row>
    <row r="26" spans="1:7" s="31" customFormat="1" ht="28.5" customHeight="1" x14ac:dyDescent="0.15">
      <c r="A26" s="219"/>
      <c r="B26" s="142"/>
      <c r="D26" s="212"/>
      <c r="E26" s="31" t="s">
        <v>492</v>
      </c>
      <c r="F26" s="213">
        <v>7582</v>
      </c>
      <c r="G26" s="214"/>
    </row>
    <row r="27" spans="1:7" s="31" customFormat="1" ht="28.5" customHeight="1" x14ac:dyDescent="0.15">
      <c r="A27" s="219"/>
      <c r="B27" s="142"/>
      <c r="D27" s="212"/>
      <c r="E27" s="31" t="s">
        <v>493</v>
      </c>
      <c r="F27" s="213">
        <v>6711</v>
      </c>
      <c r="G27" s="214"/>
    </row>
    <row r="28" spans="1:7" s="31" customFormat="1" ht="28.5" customHeight="1" x14ac:dyDescent="0.15">
      <c r="A28" s="219"/>
      <c r="B28" s="142"/>
      <c r="D28" s="212"/>
      <c r="E28" s="31" t="s">
        <v>495</v>
      </c>
      <c r="F28" s="213">
        <v>2957</v>
      </c>
      <c r="G28" s="214"/>
    </row>
    <row r="29" spans="1:7" s="31" customFormat="1" ht="28.5" customHeight="1" x14ac:dyDescent="0.15">
      <c r="A29" s="219"/>
      <c r="B29" s="142"/>
      <c r="D29" s="212" t="s">
        <v>472</v>
      </c>
      <c r="E29" s="31" t="s">
        <v>496</v>
      </c>
      <c r="F29" s="213">
        <v>11316</v>
      </c>
      <c r="G29" s="214"/>
    </row>
    <row r="30" spans="1:7" s="31" customFormat="1" ht="28.5" customHeight="1" x14ac:dyDescent="0.15">
      <c r="A30" s="219"/>
      <c r="B30" s="143"/>
      <c r="C30" s="42"/>
      <c r="D30" s="144" t="s">
        <v>580</v>
      </c>
      <c r="E30" s="42" t="s">
        <v>497</v>
      </c>
      <c r="F30" s="145">
        <v>4293</v>
      </c>
      <c r="G30" s="215"/>
    </row>
    <row r="31" spans="1:7" s="31" customFormat="1" ht="28.5" customHeight="1" x14ac:dyDescent="0.15">
      <c r="A31" s="211"/>
      <c r="B31" s="142">
        <v>191</v>
      </c>
      <c r="C31" s="31" t="s">
        <v>40</v>
      </c>
      <c r="D31" s="212" t="s">
        <v>368</v>
      </c>
      <c r="E31" s="31" t="s">
        <v>373</v>
      </c>
      <c r="F31" s="213"/>
      <c r="G31" s="214">
        <v>11980</v>
      </c>
    </row>
    <row r="32" spans="1:7" s="31" customFormat="1" ht="28.5" customHeight="1" x14ac:dyDescent="0.15">
      <c r="A32" s="211"/>
      <c r="B32" s="142"/>
      <c r="D32" s="212"/>
      <c r="E32" s="31" t="s">
        <v>179</v>
      </c>
      <c r="F32" s="213"/>
      <c r="G32" s="214">
        <v>10330</v>
      </c>
    </row>
    <row r="33" spans="1:7" s="31" customFormat="1" ht="28.5" customHeight="1" x14ac:dyDescent="0.15">
      <c r="A33" s="211"/>
      <c r="B33" s="143"/>
      <c r="C33" s="42"/>
      <c r="D33" s="144" t="s">
        <v>372</v>
      </c>
      <c r="E33" s="42" t="s">
        <v>139</v>
      </c>
      <c r="F33" s="145"/>
      <c r="G33" s="215">
        <v>4650</v>
      </c>
    </row>
    <row r="34" spans="1:7" s="31" customFormat="1" ht="28.5" customHeight="1" x14ac:dyDescent="0.15">
      <c r="A34" s="211"/>
      <c r="B34" s="151">
        <v>201</v>
      </c>
      <c r="C34" s="152" t="s">
        <v>41</v>
      </c>
      <c r="D34" s="153" t="s">
        <v>341</v>
      </c>
      <c r="E34" s="152" t="s">
        <v>168</v>
      </c>
      <c r="F34" s="154"/>
      <c r="G34" s="224">
        <v>62300</v>
      </c>
    </row>
    <row r="35" spans="1:7" s="31" customFormat="1" ht="28.5" customHeight="1" x14ac:dyDescent="0.15">
      <c r="A35" s="211"/>
      <c r="B35" s="142">
        <v>211</v>
      </c>
      <c r="C35" s="31" t="s">
        <v>42</v>
      </c>
      <c r="D35" s="212" t="s">
        <v>5</v>
      </c>
      <c r="E35" s="31" t="s">
        <v>134</v>
      </c>
      <c r="F35" s="213">
        <v>15526</v>
      </c>
      <c r="G35" s="214"/>
    </row>
    <row r="36" spans="1:7" s="31" customFormat="1" ht="28.5" customHeight="1" x14ac:dyDescent="0.15">
      <c r="A36" s="211"/>
      <c r="B36" s="142"/>
      <c r="D36" s="212" t="s">
        <v>5</v>
      </c>
      <c r="E36" s="31" t="s">
        <v>374</v>
      </c>
      <c r="F36" s="213">
        <v>1502</v>
      </c>
      <c r="G36" s="214"/>
    </row>
    <row r="37" spans="1:7" s="31" customFormat="1" ht="28.5" customHeight="1" x14ac:dyDescent="0.15">
      <c r="A37" s="211"/>
      <c r="B37" s="142"/>
      <c r="D37" s="212" t="s">
        <v>534</v>
      </c>
      <c r="E37" s="31" t="s">
        <v>570</v>
      </c>
      <c r="F37" s="213">
        <v>3140</v>
      </c>
      <c r="G37" s="214"/>
    </row>
    <row r="38" spans="1:7" s="31" customFormat="1" ht="28.5" customHeight="1" x14ac:dyDescent="0.15">
      <c r="A38" s="211"/>
      <c r="B38" s="142"/>
      <c r="D38" s="212" t="s">
        <v>371</v>
      </c>
      <c r="E38" s="31" t="s">
        <v>4</v>
      </c>
      <c r="F38" s="213">
        <v>15169</v>
      </c>
      <c r="G38" s="214"/>
    </row>
    <row r="39" spans="1:7" s="31" customFormat="1" ht="28.5" customHeight="1" x14ac:dyDescent="0.15">
      <c r="A39" s="211"/>
      <c r="B39" s="142"/>
      <c r="D39" s="212" t="s">
        <v>371</v>
      </c>
      <c r="E39" s="31" t="s">
        <v>137</v>
      </c>
      <c r="F39" s="213">
        <v>4859</v>
      </c>
      <c r="G39" s="214"/>
    </row>
    <row r="40" spans="1:7" s="31" customFormat="1" ht="28.5" customHeight="1" x14ac:dyDescent="0.15">
      <c r="A40" s="211"/>
      <c r="B40" s="225"/>
      <c r="D40" s="212" t="s">
        <v>367</v>
      </c>
      <c r="E40" s="31" t="s">
        <v>376</v>
      </c>
      <c r="F40" s="213">
        <v>1500</v>
      </c>
      <c r="G40" s="214"/>
    </row>
    <row r="41" spans="1:7" s="31" customFormat="1" ht="28.5" customHeight="1" x14ac:dyDescent="0.15">
      <c r="A41" s="217"/>
      <c r="B41" s="635" t="s">
        <v>110</v>
      </c>
      <c r="C41" s="636"/>
      <c r="D41" s="155"/>
      <c r="E41" s="156"/>
      <c r="F41" s="157">
        <f>SUM(F14:F40)</f>
        <v>155289</v>
      </c>
      <c r="G41" s="226">
        <f>SUM(G14:G40)</f>
        <v>170957</v>
      </c>
    </row>
    <row r="42" spans="1:7" s="31" customFormat="1" ht="28.5" customHeight="1" x14ac:dyDescent="0.15">
      <c r="A42" s="233" t="s">
        <v>44</v>
      </c>
      <c r="B42" s="151">
        <v>231</v>
      </c>
      <c r="C42" s="152" t="s">
        <v>501</v>
      </c>
      <c r="D42" s="153" t="s">
        <v>317</v>
      </c>
      <c r="E42" s="152" t="s">
        <v>115</v>
      </c>
      <c r="F42" s="154">
        <v>1</v>
      </c>
      <c r="G42" s="224"/>
    </row>
    <row r="43" spans="1:7" s="31" customFormat="1" ht="28.5" customHeight="1" x14ac:dyDescent="0.15">
      <c r="A43" s="233"/>
      <c r="B43" s="151">
        <v>241</v>
      </c>
      <c r="C43" s="152" t="s">
        <v>47</v>
      </c>
      <c r="D43" s="153" t="s">
        <v>317</v>
      </c>
      <c r="E43" s="152" t="s">
        <v>115</v>
      </c>
      <c r="F43" s="154">
        <v>105</v>
      </c>
      <c r="G43" s="224">
        <v>54</v>
      </c>
    </row>
    <row r="44" spans="1:7" s="31" customFormat="1" ht="28.5" customHeight="1" x14ac:dyDescent="0.15">
      <c r="A44" s="211"/>
      <c r="B44" s="143">
        <v>252</v>
      </c>
      <c r="C44" s="42" t="s">
        <v>49</v>
      </c>
      <c r="D44" s="144" t="s">
        <v>317</v>
      </c>
      <c r="E44" s="42" t="s">
        <v>115</v>
      </c>
      <c r="F44" s="145">
        <v>200</v>
      </c>
      <c r="G44" s="215">
        <v>89</v>
      </c>
    </row>
    <row r="45" spans="1:7" s="31" customFormat="1" ht="28.5" customHeight="1" x14ac:dyDescent="0.15">
      <c r="A45" s="211"/>
      <c r="B45" s="143">
        <v>254</v>
      </c>
      <c r="C45" s="42" t="s">
        <v>51</v>
      </c>
      <c r="D45" s="144" t="s">
        <v>317</v>
      </c>
      <c r="E45" s="42" t="s">
        <v>115</v>
      </c>
      <c r="F45" s="145">
        <v>6</v>
      </c>
      <c r="G45" s="215">
        <v>1</v>
      </c>
    </row>
    <row r="46" spans="1:7" s="31" customFormat="1" ht="28.5" customHeight="1" x14ac:dyDescent="0.15">
      <c r="A46" s="211"/>
      <c r="B46" s="143">
        <v>256</v>
      </c>
      <c r="C46" s="42" t="s">
        <v>53</v>
      </c>
      <c r="D46" s="144" t="s">
        <v>317</v>
      </c>
      <c r="E46" s="42" t="s">
        <v>115</v>
      </c>
      <c r="F46" s="145">
        <v>21</v>
      </c>
      <c r="G46" s="215">
        <v>4</v>
      </c>
    </row>
    <row r="47" spans="1:7" s="31" customFormat="1" ht="28.5" customHeight="1" x14ac:dyDescent="0.15">
      <c r="A47" s="211"/>
      <c r="B47" s="146">
        <v>261</v>
      </c>
      <c r="C47" s="147" t="s">
        <v>54</v>
      </c>
      <c r="D47" s="148" t="s">
        <v>317</v>
      </c>
      <c r="E47" s="147" t="s">
        <v>115</v>
      </c>
      <c r="F47" s="149">
        <v>9</v>
      </c>
      <c r="G47" s="216">
        <v>2</v>
      </c>
    </row>
    <row r="48" spans="1:7" s="31" customFormat="1" ht="28.5" customHeight="1" x14ac:dyDescent="0.15">
      <c r="A48" s="211"/>
      <c r="B48" s="519">
        <v>262</v>
      </c>
      <c r="C48" s="521" t="s">
        <v>498</v>
      </c>
      <c r="D48" s="516" t="s">
        <v>317</v>
      </c>
      <c r="E48" s="521" t="s">
        <v>115</v>
      </c>
      <c r="F48" s="517">
        <v>5</v>
      </c>
      <c r="G48" s="518"/>
    </row>
    <row r="49" spans="1:7" s="31" customFormat="1" ht="28.5" customHeight="1" x14ac:dyDescent="0.15">
      <c r="A49" s="211"/>
      <c r="B49" s="143"/>
      <c r="C49" s="42"/>
      <c r="D49" s="144" t="s">
        <v>375</v>
      </c>
      <c r="E49" s="42" t="s">
        <v>571</v>
      </c>
      <c r="F49" s="145">
        <v>145</v>
      </c>
      <c r="G49" s="215">
        <v>145</v>
      </c>
    </row>
    <row r="50" spans="1:7" s="31" customFormat="1" ht="28.5" customHeight="1" x14ac:dyDescent="0.15">
      <c r="A50" s="211"/>
      <c r="B50" s="143">
        <v>263</v>
      </c>
      <c r="C50" s="42" t="s">
        <v>56</v>
      </c>
      <c r="D50" s="144" t="s">
        <v>317</v>
      </c>
      <c r="E50" s="42" t="s">
        <v>115</v>
      </c>
      <c r="F50" s="145">
        <v>6</v>
      </c>
      <c r="G50" s="215"/>
    </row>
    <row r="51" spans="1:7" s="31" customFormat="1" ht="28.5" customHeight="1" x14ac:dyDescent="0.15">
      <c r="A51" s="211"/>
      <c r="B51" s="243">
        <v>265</v>
      </c>
      <c r="C51" s="31" t="s">
        <v>581</v>
      </c>
      <c r="D51" s="212" t="s">
        <v>317</v>
      </c>
      <c r="E51" s="31" t="s">
        <v>115</v>
      </c>
      <c r="F51" s="213">
        <v>1</v>
      </c>
      <c r="G51" s="214"/>
    </row>
    <row r="52" spans="1:7" s="31" customFormat="1" ht="28.5" customHeight="1" x14ac:dyDescent="0.15">
      <c r="A52" s="217"/>
      <c r="B52" s="635" t="s">
        <v>110</v>
      </c>
      <c r="C52" s="636"/>
      <c r="D52" s="155"/>
      <c r="E52" s="156"/>
      <c r="F52" s="157">
        <f>SUM(F42:F51)</f>
        <v>499</v>
      </c>
      <c r="G52" s="226">
        <f>SUM(G42:G51)</f>
        <v>295</v>
      </c>
    </row>
    <row r="53" spans="1:7" s="31" customFormat="1" ht="28.5" customHeight="1" x14ac:dyDescent="0.15">
      <c r="A53" s="209" t="s">
        <v>60</v>
      </c>
      <c r="B53" s="138">
        <v>281</v>
      </c>
      <c r="C53" s="139" t="s">
        <v>12</v>
      </c>
      <c r="D53" s="140" t="s">
        <v>5</v>
      </c>
      <c r="E53" s="139" t="s">
        <v>369</v>
      </c>
      <c r="F53" s="141"/>
      <c r="G53" s="221">
        <v>1601</v>
      </c>
    </row>
    <row r="54" spans="1:7" s="31" customFormat="1" ht="28.5" customHeight="1" x14ac:dyDescent="0.15">
      <c r="A54" s="219"/>
      <c r="B54" s="142"/>
      <c r="D54" s="212" t="s">
        <v>368</v>
      </c>
      <c r="E54" s="31" t="s">
        <v>373</v>
      </c>
      <c r="F54" s="213"/>
      <c r="G54" s="214">
        <v>8809</v>
      </c>
    </row>
    <row r="55" spans="1:7" s="31" customFormat="1" ht="28.5" customHeight="1" x14ac:dyDescent="0.15">
      <c r="A55" s="219"/>
      <c r="B55" s="142"/>
      <c r="D55" s="212" t="s">
        <v>317</v>
      </c>
      <c r="E55" s="31" t="s">
        <v>115</v>
      </c>
      <c r="F55" s="213">
        <v>1</v>
      </c>
      <c r="G55" s="214"/>
    </row>
    <row r="56" spans="1:7" s="31" customFormat="1" ht="28.5" customHeight="1" x14ac:dyDescent="0.15">
      <c r="A56" s="219"/>
      <c r="B56" s="142"/>
      <c r="D56" s="212" t="s">
        <v>371</v>
      </c>
      <c r="E56" s="31" t="s">
        <v>137</v>
      </c>
      <c r="F56" s="213"/>
      <c r="G56" s="214">
        <v>91818</v>
      </c>
    </row>
    <row r="57" spans="1:7" s="31" customFormat="1" ht="28.5" customHeight="1" x14ac:dyDescent="0.15">
      <c r="A57" s="211"/>
      <c r="B57" s="143"/>
      <c r="C57" s="42"/>
      <c r="D57" s="144" t="s">
        <v>367</v>
      </c>
      <c r="E57" s="42" t="s">
        <v>376</v>
      </c>
      <c r="F57" s="145"/>
      <c r="G57" s="215">
        <v>26398</v>
      </c>
    </row>
    <row r="58" spans="1:7" s="31" customFormat="1" ht="28.5" customHeight="1" x14ac:dyDescent="0.15">
      <c r="A58" s="211"/>
      <c r="B58" s="142">
        <v>301</v>
      </c>
      <c r="C58" s="31" t="s">
        <v>62</v>
      </c>
      <c r="D58" s="212" t="s">
        <v>5</v>
      </c>
      <c r="E58" s="31" t="s">
        <v>572</v>
      </c>
      <c r="F58" s="213">
        <v>57608</v>
      </c>
      <c r="G58" s="214">
        <v>2106</v>
      </c>
    </row>
    <row r="59" spans="1:7" s="31" customFormat="1" ht="28.5" customHeight="1" x14ac:dyDescent="0.15">
      <c r="A59" s="211"/>
      <c r="B59" s="142"/>
      <c r="D59" s="212"/>
      <c r="E59" s="31" t="s">
        <v>374</v>
      </c>
      <c r="F59" s="213">
        <v>46609</v>
      </c>
      <c r="G59" s="214"/>
    </row>
    <row r="60" spans="1:7" s="31" customFormat="1" ht="28.5" customHeight="1" x14ac:dyDescent="0.15">
      <c r="A60" s="211"/>
      <c r="B60" s="142"/>
      <c r="D60" s="212" t="s">
        <v>534</v>
      </c>
      <c r="E60" s="31" t="s">
        <v>570</v>
      </c>
      <c r="F60" s="213">
        <v>3011</v>
      </c>
      <c r="G60" s="214"/>
    </row>
    <row r="61" spans="1:7" s="31" customFormat="1" ht="28.5" customHeight="1" x14ac:dyDescent="0.15">
      <c r="A61" s="211"/>
      <c r="B61" s="142"/>
      <c r="D61" s="212" t="s">
        <v>340</v>
      </c>
      <c r="E61" s="31" t="s">
        <v>499</v>
      </c>
      <c r="F61" s="213"/>
      <c r="G61" s="214">
        <v>3140</v>
      </c>
    </row>
    <row r="62" spans="1:7" s="31" customFormat="1" ht="28.5" customHeight="1" x14ac:dyDescent="0.15">
      <c r="A62" s="211"/>
      <c r="B62" s="142"/>
      <c r="D62" s="212" t="s">
        <v>317</v>
      </c>
      <c r="E62" s="31" t="s">
        <v>115</v>
      </c>
      <c r="F62" s="213">
        <v>21</v>
      </c>
      <c r="G62" s="214"/>
    </row>
    <row r="63" spans="1:7" s="31" customFormat="1" ht="28.5" customHeight="1" x14ac:dyDescent="0.15">
      <c r="A63" s="211"/>
      <c r="B63" s="142"/>
      <c r="D63" s="212" t="s">
        <v>371</v>
      </c>
      <c r="E63" s="31" t="s">
        <v>4</v>
      </c>
      <c r="F63" s="213">
        <v>6022</v>
      </c>
      <c r="G63" s="214"/>
    </row>
    <row r="64" spans="1:7" s="31" customFormat="1" ht="28.5" customHeight="1" x14ac:dyDescent="0.15">
      <c r="A64" s="211"/>
      <c r="B64" s="142"/>
      <c r="D64" s="212"/>
      <c r="E64" s="31" t="s">
        <v>137</v>
      </c>
      <c r="F64" s="213">
        <v>27109</v>
      </c>
      <c r="G64" s="214"/>
    </row>
    <row r="65" spans="1:7" s="31" customFormat="1" ht="28.5" customHeight="1" x14ac:dyDescent="0.15">
      <c r="A65" s="211"/>
      <c r="B65" s="142"/>
      <c r="D65" s="212" t="s">
        <v>377</v>
      </c>
      <c r="E65" s="31" t="s">
        <v>136</v>
      </c>
      <c r="F65" s="213">
        <v>6054</v>
      </c>
      <c r="G65" s="214"/>
    </row>
    <row r="66" spans="1:7" s="31" customFormat="1" ht="28.5" customHeight="1" x14ac:dyDescent="0.15">
      <c r="A66" s="211"/>
      <c r="B66" s="143"/>
      <c r="C66" s="42"/>
      <c r="D66" s="144" t="s">
        <v>367</v>
      </c>
      <c r="E66" s="42" t="s">
        <v>376</v>
      </c>
      <c r="F66" s="145">
        <v>11167</v>
      </c>
      <c r="G66" s="215">
        <v>2207</v>
      </c>
    </row>
    <row r="67" spans="1:7" s="31" customFormat="1" ht="28.5" customHeight="1" x14ac:dyDescent="0.15">
      <c r="A67" s="211"/>
      <c r="B67" s="142">
        <v>311</v>
      </c>
      <c r="C67" s="31" t="s">
        <v>63</v>
      </c>
      <c r="D67" s="212" t="s">
        <v>5</v>
      </c>
      <c r="E67" s="31" t="s">
        <v>369</v>
      </c>
      <c r="F67" s="213"/>
      <c r="G67" s="214">
        <v>9054</v>
      </c>
    </row>
    <row r="68" spans="1:7" s="31" customFormat="1" ht="28.5" customHeight="1" x14ac:dyDescent="0.15">
      <c r="A68" s="211"/>
      <c r="B68" s="142"/>
      <c r="D68" s="503" t="s">
        <v>319</v>
      </c>
      <c r="E68" s="31" t="s">
        <v>169</v>
      </c>
      <c r="F68" s="522"/>
      <c r="G68" s="214">
        <v>1226</v>
      </c>
    </row>
    <row r="69" spans="1:7" s="31" customFormat="1" ht="28.5" customHeight="1" x14ac:dyDescent="0.15">
      <c r="A69" s="211"/>
      <c r="B69" s="142"/>
      <c r="D69" s="503" t="s">
        <v>375</v>
      </c>
      <c r="E69" s="31" t="s">
        <v>135</v>
      </c>
      <c r="F69" s="522"/>
      <c r="G69" s="214">
        <v>1301</v>
      </c>
    </row>
    <row r="70" spans="1:7" s="31" customFormat="1" ht="28.5" customHeight="1" x14ac:dyDescent="0.15">
      <c r="A70" s="211"/>
      <c r="B70" s="142"/>
      <c r="D70" s="212" t="s">
        <v>318</v>
      </c>
      <c r="E70" s="31" t="s">
        <v>97</v>
      </c>
      <c r="F70" s="213"/>
      <c r="G70" s="214">
        <v>12180</v>
      </c>
    </row>
    <row r="71" spans="1:7" s="31" customFormat="1" ht="28.5" customHeight="1" x14ac:dyDescent="0.15">
      <c r="A71" s="211"/>
      <c r="B71" s="142"/>
      <c r="D71" s="212" t="s">
        <v>377</v>
      </c>
      <c r="E71" s="31" t="s">
        <v>136</v>
      </c>
      <c r="F71" s="213"/>
      <c r="G71" s="214">
        <v>2459</v>
      </c>
    </row>
    <row r="72" spans="1:7" s="31" customFormat="1" ht="28.5" customHeight="1" x14ac:dyDescent="0.15">
      <c r="A72" s="211"/>
      <c r="B72" s="142"/>
      <c r="D72" s="212"/>
      <c r="E72" s="31" t="s">
        <v>168</v>
      </c>
      <c r="F72" s="213"/>
      <c r="G72" s="214">
        <v>1106</v>
      </c>
    </row>
    <row r="73" spans="1:7" s="31" customFormat="1" ht="28.5" customHeight="1" x14ac:dyDescent="0.15">
      <c r="A73" s="211"/>
      <c r="B73" s="143"/>
      <c r="C73" s="42"/>
      <c r="D73" s="144" t="s">
        <v>174</v>
      </c>
      <c r="E73" s="42" t="s">
        <v>96</v>
      </c>
      <c r="F73" s="145">
        <v>2115</v>
      </c>
      <c r="G73" s="215"/>
    </row>
    <row r="74" spans="1:7" s="31" customFormat="1" ht="28.5" customHeight="1" x14ac:dyDescent="0.15">
      <c r="A74" s="211"/>
      <c r="B74" s="142">
        <v>320</v>
      </c>
      <c r="C74" s="31" t="s">
        <v>396</v>
      </c>
      <c r="D74" s="212" t="s">
        <v>5</v>
      </c>
      <c r="E74" s="31" t="s">
        <v>369</v>
      </c>
      <c r="F74" s="213"/>
      <c r="G74" s="214">
        <v>35360</v>
      </c>
    </row>
    <row r="75" spans="1:7" s="31" customFormat="1" ht="28.5" customHeight="1" x14ac:dyDescent="0.15">
      <c r="A75" s="211"/>
      <c r="B75" s="142"/>
      <c r="D75" s="212" t="s">
        <v>319</v>
      </c>
      <c r="E75" s="31" t="s">
        <v>169</v>
      </c>
      <c r="F75" s="213"/>
      <c r="G75" s="214">
        <v>4602</v>
      </c>
    </row>
    <row r="76" spans="1:7" s="31" customFormat="1" ht="28.5" customHeight="1" x14ac:dyDescent="0.15">
      <c r="A76" s="211"/>
      <c r="B76" s="142"/>
      <c r="D76" s="503" t="s">
        <v>317</v>
      </c>
      <c r="E76" s="31" t="s">
        <v>115</v>
      </c>
      <c r="F76" s="522">
        <v>26</v>
      </c>
      <c r="G76" s="214"/>
    </row>
    <row r="77" spans="1:7" s="31" customFormat="1" ht="28.5" customHeight="1" x14ac:dyDescent="0.15">
      <c r="A77" s="211"/>
      <c r="B77" s="142"/>
      <c r="D77" s="503" t="s">
        <v>375</v>
      </c>
      <c r="E77" s="31" t="s">
        <v>135</v>
      </c>
      <c r="F77" s="522"/>
      <c r="G77" s="214">
        <v>79057</v>
      </c>
    </row>
    <row r="78" spans="1:7" s="31" customFormat="1" ht="28.5" customHeight="1" x14ac:dyDescent="0.15">
      <c r="A78" s="211"/>
      <c r="B78" s="142"/>
      <c r="D78" s="503" t="s">
        <v>318</v>
      </c>
      <c r="E78" s="31" t="s">
        <v>97</v>
      </c>
      <c r="F78" s="522"/>
      <c r="G78" s="214">
        <v>3414</v>
      </c>
    </row>
    <row r="79" spans="1:7" s="31" customFormat="1" ht="28.5" customHeight="1" x14ac:dyDescent="0.15">
      <c r="A79" s="211"/>
      <c r="B79" s="142"/>
      <c r="D79" s="503"/>
      <c r="E79" s="31" t="s">
        <v>168</v>
      </c>
      <c r="F79" s="522"/>
      <c r="G79" s="214">
        <v>2770</v>
      </c>
    </row>
    <row r="80" spans="1:7" s="31" customFormat="1" ht="28.5" customHeight="1" x14ac:dyDescent="0.15">
      <c r="A80" s="211"/>
      <c r="B80" s="142"/>
      <c r="D80" s="503" t="s">
        <v>377</v>
      </c>
      <c r="E80" s="31" t="s">
        <v>136</v>
      </c>
      <c r="F80" s="522"/>
      <c r="G80" s="214">
        <v>21035</v>
      </c>
    </row>
    <row r="81" spans="1:7" s="31" customFormat="1" ht="28.5" customHeight="1" x14ac:dyDescent="0.15">
      <c r="A81" s="211"/>
      <c r="B81" s="142"/>
      <c r="D81" s="212"/>
      <c r="E81" s="31" t="s">
        <v>168</v>
      </c>
      <c r="F81" s="213"/>
      <c r="G81" s="214">
        <v>25864</v>
      </c>
    </row>
    <row r="82" spans="1:7" s="31" customFormat="1" ht="28.5" customHeight="1" x14ac:dyDescent="0.15">
      <c r="A82" s="211"/>
      <c r="B82" s="142"/>
      <c r="D82" s="212" t="s">
        <v>535</v>
      </c>
      <c r="E82" s="31" t="s">
        <v>573</v>
      </c>
      <c r="F82" s="213"/>
      <c r="G82" s="214">
        <v>1803</v>
      </c>
    </row>
    <row r="83" spans="1:7" s="31" customFormat="1" ht="28.5" customHeight="1" x14ac:dyDescent="0.15">
      <c r="A83" s="211"/>
      <c r="B83" s="142"/>
      <c r="D83" s="212" t="s">
        <v>457</v>
      </c>
      <c r="E83" s="31" t="s">
        <v>458</v>
      </c>
      <c r="F83" s="213"/>
      <c r="G83" s="214">
        <v>2004</v>
      </c>
    </row>
    <row r="84" spans="1:7" s="31" customFormat="1" ht="28.5" customHeight="1" x14ac:dyDescent="0.15">
      <c r="A84" s="211"/>
      <c r="B84" s="142"/>
      <c r="D84" s="212" t="s">
        <v>453</v>
      </c>
      <c r="E84" s="31" t="s">
        <v>454</v>
      </c>
      <c r="F84" s="213"/>
      <c r="G84" s="214">
        <v>25445</v>
      </c>
    </row>
    <row r="85" spans="1:7" s="31" customFormat="1" ht="28.5" customHeight="1" x14ac:dyDescent="0.15">
      <c r="A85" s="211"/>
      <c r="B85" s="142"/>
      <c r="D85" s="212" t="s">
        <v>320</v>
      </c>
      <c r="E85" s="31" t="s">
        <v>168</v>
      </c>
      <c r="F85" s="213"/>
      <c r="G85" s="214">
        <v>5132</v>
      </c>
    </row>
    <row r="86" spans="1:7" s="31" customFormat="1" ht="28.5" customHeight="1" x14ac:dyDescent="0.15">
      <c r="A86" s="211"/>
      <c r="B86" s="142"/>
      <c r="D86" s="212" t="s">
        <v>536</v>
      </c>
      <c r="E86" s="31" t="s">
        <v>574</v>
      </c>
      <c r="F86" s="213"/>
      <c r="G86" s="214">
        <v>1709</v>
      </c>
    </row>
    <row r="87" spans="1:7" s="31" customFormat="1" ht="28.5" customHeight="1" x14ac:dyDescent="0.15">
      <c r="A87" s="211"/>
      <c r="B87" s="146">
        <v>321</v>
      </c>
      <c r="C87" s="147" t="s">
        <v>397</v>
      </c>
      <c r="D87" s="148" t="s">
        <v>5</v>
      </c>
      <c r="E87" s="147" t="s">
        <v>134</v>
      </c>
      <c r="F87" s="149"/>
      <c r="G87" s="216">
        <v>13035</v>
      </c>
    </row>
    <row r="88" spans="1:7" s="31" customFormat="1" ht="28.5" customHeight="1" x14ac:dyDescent="0.15">
      <c r="A88" s="211"/>
      <c r="B88" s="244"/>
      <c r="C88" s="150"/>
      <c r="D88" s="212"/>
      <c r="E88" s="31" t="s">
        <v>369</v>
      </c>
      <c r="F88" s="213"/>
      <c r="G88" s="214">
        <v>40175</v>
      </c>
    </row>
    <row r="89" spans="1:7" s="31" customFormat="1" ht="28.5" customHeight="1" x14ac:dyDescent="0.15">
      <c r="A89" s="211"/>
      <c r="B89" s="142"/>
      <c r="D89" s="212"/>
      <c r="E89" s="31" t="s">
        <v>576</v>
      </c>
      <c r="F89" s="213"/>
      <c r="G89" s="214">
        <v>4806</v>
      </c>
    </row>
    <row r="90" spans="1:7" s="31" customFormat="1" ht="28.5" customHeight="1" x14ac:dyDescent="0.15">
      <c r="A90" s="211"/>
      <c r="B90" s="142"/>
      <c r="D90" s="212" t="s">
        <v>319</v>
      </c>
      <c r="E90" s="31" t="s">
        <v>169</v>
      </c>
      <c r="F90" s="213"/>
      <c r="G90" s="214">
        <v>9643</v>
      </c>
    </row>
    <row r="91" spans="1:7" s="31" customFormat="1" ht="28.5" customHeight="1" x14ac:dyDescent="0.15">
      <c r="A91" s="211"/>
      <c r="B91" s="142"/>
      <c r="D91" s="503" t="s">
        <v>317</v>
      </c>
      <c r="E91" s="31" t="s">
        <v>115</v>
      </c>
      <c r="F91" s="522">
        <v>85</v>
      </c>
      <c r="G91" s="214">
        <v>1</v>
      </c>
    </row>
    <row r="92" spans="1:7" s="31" customFormat="1" ht="28.5" customHeight="1" x14ac:dyDescent="0.15">
      <c r="A92" s="211"/>
      <c r="B92" s="142"/>
      <c r="D92" s="503" t="s">
        <v>375</v>
      </c>
      <c r="E92" s="31" t="s">
        <v>135</v>
      </c>
      <c r="F92" s="522"/>
      <c r="G92" s="214">
        <v>8324</v>
      </c>
    </row>
    <row r="93" spans="1:7" s="31" customFormat="1" ht="28.5" customHeight="1" x14ac:dyDescent="0.15">
      <c r="A93" s="211"/>
      <c r="B93" s="142"/>
      <c r="D93" s="503" t="s">
        <v>318</v>
      </c>
      <c r="E93" s="31" t="s">
        <v>97</v>
      </c>
      <c r="F93" s="522"/>
      <c r="G93" s="214">
        <v>1006</v>
      </c>
    </row>
    <row r="94" spans="1:7" s="31" customFormat="1" ht="28.5" customHeight="1" x14ac:dyDescent="0.15">
      <c r="A94" s="211"/>
      <c r="B94" s="142"/>
      <c r="D94" s="503"/>
      <c r="E94" s="31" t="s">
        <v>168</v>
      </c>
      <c r="F94" s="522"/>
      <c r="G94" s="214">
        <v>3206</v>
      </c>
    </row>
    <row r="95" spans="1:7" s="31" customFormat="1" ht="28.5" customHeight="1" x14ac:dyDescent="0.15">
      <c r="A95" s="211"/>
      <c r="B95" s="142"/>
      <c r="D95" s="212" t="s">
        <v>377</v>
      </c>
      <c r="E95" s="31" t="s">
        <v>136</v>
      </c>
      <c r="F95" s="213"/>
      <c r="G95" s="214">
        <v>999</v>
      </c>
    </row>
    <row r="96" spans="1:7" s="31" customFormat="1" ht="28.5" customHeight="1" x14ac:dyDescent="0.15">
      <c r="A96" s="211"/>
      <c r="B96" s="142"/>
      <c r="D96" s="212"/>
      <c r="E96" s="31" t="s">
        <v>168</v>
      </c>
      <c r="F96" s="213"/>
      <c r="G96" s="214">
        <v>1852</v>
      </c>
    </row>
    <row r="97" spans="1:7" s="31" customFormat="1" ht="28.5" customHeight="1" x14ac:dyDescent="0.15">
      <c r="A97" s="211"/>
      <c r="B97" s="142"/>
      <c r="D97" s="212" t="s">
        <v>535</v>
      </c>
      <c r="E97" s="31" t="s">
        <v>573</v>
      </c>
      <c r="F97" s="213"/>
      <c r="G97" s="214">
        <v>9036</v>
      </c>
    </row>
    <row r="98" spans="1:7" s="31" customFormat="1" ht="28.5" customHeight="1" x14ac:dyDescent="0.15">
      <c r="A98" s="211"/>
      <c r="B98" s="142"/>
      <c r="D98" s="212" t="s">
        <v>453</v>
      </c>
      <c r="E98" s="31" t="s">
        <v>454</v>
      </c>
      <c r="F98" s="213"/>
      <c r="G98" s="214">
        <v>8612</v>
      </c>
    </row>
    <row r="99" spans="1:7" s="31" customFormat="1" ht="28.5" customHeight="1" x14ac:dyDescent="0.15">
      <c r="A99" s="211"/>
      <c r="B99" s="142"/>
      <c r="D99" s="212" t="s">
        <v>320</v>
      </c>
      <c r="E99" s="31" t="s">
        <v>382</v>
      </c>
      <c r="F99" s="213"/>
      <c r="G99" s="214">
        <v>500</v>
      </c>
    </row>
    <row r="100" spans="1:7" s="31" customFormat="1" ht="28.5" customHeight="1" x14ac:dyDescent="0.15">
      <c r="A100" s="211"/>
      <c r="B100" s="143"/>
      <c r="C100" s="42"/>
      <c r="D100" s="144"/>
      <c r="E100" s="42" t="s">
        <v>575</v>
      </c>
      <c r="F100" s="145"/>
      <c r="G100" s="215">
        <v>2002</v>
      </c>
    </row>
    <row r="101" spans="1:7" s="31" customFormat="1" ht="28.5" customHeight="1" x14ac:dyDescent="0.15">
      <c r="A101" s="211"/>
      <c r="B101" s="143">
        <v>323</v>
      </c>
      <c r="C101" s="42" t="s">
        <v>65</v>
      </c>
      <c r="D101" s="144" t="s">
        <v>317</v>
      </c>
      <c r="E101" s="42" t="s">
        <v>115</v>
      </c>
      <c r="F101" s="145">
        <v>23</v>
      </c>
      <c r="G101" s="215"/>
    </row>
    <row r="102" spans="1:7" s="31" customFormat="1" ht="28.5" customHeight="1" x14ac:dyDescent="0.15">
      <c r="A102" s="211"/>
      <c r="B102" s="151">
        <v>324</v>
      </c>
      <c r="C102" s="152" t="s">
        <v>379</v>
      </c>
      <c r="D102" s="153" t="s">
        <v>317</v>
      </c>
      <c r="E102" s="152" t="s">
        <v>115</v>
      </c>
      <c r="F102" s="154">
        <v>4</v>
      </c>
      <c r="G102" s="224"/>
    </row>
    <row r="103" spans="1:7" s="31" customFormat="1" ht="28.5" customHeight="1" x14ac:dyDescent="0.15">
      <c r="A103" s="211"/>
      <c r="B103" s="142">
        <v>351</v>
      </c>
      <c r="C103" s="31" t="s">
        <v>69</v>
      </c>
      <c r="D103" s="212" t="s">
        <v>340</v>
      </c>
      <c r="E103" s="31" t="s">
        <v>370</v>
      </c>
      <c r="F103" s="213">
        <v>6756</v>
      </c>
      <c r="G103" s="214"/>
    </row>
    <row r="104" spans="1:7" s="31" customFormat="1" ht="28.5" customHeight="1" x14ac:dyDescent="0.15">
      <c r="A104" s="211"/>
      <c r="B104" s="142"/>
      <c r="D104" s="212" t="s">
        <v>317</v>
      </c>
      <c r="E104" s="31" t="s">
        <v>115</v>
      </c>
      <c r="F104" s="213">
        <v>7</v>
      </c>
      <c r="G104" s="214"/>
    </row>
    <row r="105" spans="1:7" s="31" customFormat="1" ht="28.5" customHeight="1" x14ac:dyDescent="0.15">
      <c r="A105" s="211"/>
      <c r="B105" s="142"/>
      <c r="D105" s="212" t="s">
        <v>381</v>
      </c>
      <c r="E105" s="31" t="s">
        <v>168</v>
      </c>
      <c r="F105" s="213">
        <v>2774</v>
      </c>
      <c r="G105" s="214"/>
    </row>
    <row r="106" spans="1:7" s="31" customFormat="1" ht="28.5" customHeight="1" x14ac:dyDescent="0.15">
      <c r="A106" s="211"/>
      <c r="B106" s="142"/>
      <c r="D106" s="212" t="s">
        <v>380</v>
      </c>
      <c r="E106" s="31" t="s">
        <v>138</v>
      </c>
      <c r="F106" s="213"/>
      <c r="G106" s="214">
        <v>1313</v>
      </c>
    </row>
    <row r="107" spans="1:7" s="31" customFormat="1" ht="28.5" customHeight="1" x14ac:dyDescent="0.15">
      <c r="A107" s="211"/>
      <c r="B107" s="143"/>
      <c r="C107" s="42"/>
      <c r="D107" s="144" t="s">
        <v>378</v>
      </c>
      <c r="E107" s="42" t="s">
        <v>500</v>
      </c>
      <c r="F107" s="145"/>
      <c r="G107" s="215">
        <v>1250</v>
      </c>
    </row>
    <row r="108" spans="1:7" s="31" customFormat="1" ht="28.5" customHeight="1" x14ac:dyDescent="0.15">
      <c r="A108" s="211"/>
      <c r="B108" s="142">
        <v>361</v>
      </c>
      <c r="C108" s="31" t="s">
        <v>70</v>
      </c>
      <c r="D108" s="212" t="s">
        <v>317</v>
      </c>
      <c r="E108" s="31" t="s">
        <v>115</v>
      </c>
      <c r="F108" s="213">
        <v>3</v>
      </c>
      <c r="G108" s="214"/>
    </row>
    <row r="109" spans="1:7" s="31" customFormat="1" ht="28.5" customHeight="1" x14ac:dyDescent="0.15">
      <c r="A109" s="211"/>
      <c r="B109" s="142"/>
      <c r="D109" s="212" t="s">
        <v>453</v>
      </c>
      <c r="E109" s="31" t="s">
        <v>168</v>
      </c>
      <c r="F109" s="213"/>
      <c r="G109" s="214">
        <v>81</v>
      </c>
    </row>
    <row r="110" spans="1:7" s="31" customFormat="1" ht="28.5" customHeight="1" x14ac:dyDescent="0.15">
      <c r="A110" s="211"/>
      <c r="B110" s="143"/>
      <c r="C110" s="42"/>
      <c r="D110" s="144" t="s">
        <v>320</v>
      </c>
      <c r="E110" s="42" t="s">
        <v>382</v>
      </c>
      <c r="F110" s="145"/>
      <c r="G110" s="215">
        <v>7762</v>
      </c>
    </row>
    <row r="111" spans="1:7" s="31" customFormat="1" ht="28.5" customHeight="1" x14ac:dyDescent="0.15">
      <c r="A111" s="211"/>
      <c r="B111" s="225">
        <v>371</v>
      </c>
      <c r="C111" s="31" t="s">
        <v>11</v>
      </c>
      <c r="D111" s="212" t="s">
        <v>317</v>
      </c>
      <c r="E111" s="31" t="s">
        <v>115</v>
      </c>
      <c r="F111" s="213">
        <v>6</v>
      </c>
      <c r="G111" s="214"/>
    </row>
    <row r="112" spans="1:7" s="31" customFormat="1" ht="28.5" customHeight="1" x14ac:dyDescent="0.15">
      <c r="A112" s="217"/>
      <c r="B112" s="635" t="s">
        <v>110</v>
      </c>
      <c r="C112" s="636"/>
      <c r="D112" s="155"/>
      <c r="E112" s="156"/>
      <c r="F112" s="157">
        <f>SUM(F53:F111)</f>
        <v>169401</v>
      </c>
      <c r="G112" s="226">
        <f>SUM(G53:G111)</f>
        <v>485203</v>
      </c>
    </row>
    <row r="113" spans="1:7" s="31" customFormat="1" ht="28.5" customHeight="1" x14ac:dyDescent="0.15">
      <c r="A113" s="219" t="s">
        <v>72</v>
      </c>
      <c r="B113" s="50">
        <v>421</v>
      </c>
      <c r="C113" s="33" t="s">
        <v>76</v>
      </c>
      <c r="D113" s="57" t="s">
        <v>317</v>
      </c>
      <c r="E113" s="33" t="s">
        <v>115</v>
      </c>
      <c r="F113" s="51">
        <v>244</v>
      </c>
      <c r="G113" s="572">
        <v>61</v>
      </c>
    </row>
    <row r="114" spans="1:7" s="31" customFormat="1" ht="28.5" customHeight="1" x14ac:dyDescent="0.15">
      <c r="A114" s="211"/>
      <c r="B114" s="143">
        <v>422</v>
      </c>
      <c r="C114" s="42" t="s">
        <v>77</v>
      </c>
      <c r="D114" s="144" t="s">
        <v>317</v>
      </c>
      <c r="E114" s="42" t="s">
        <v>115</v>
      </c>
      <c r="F114" s="145">
        <v>30</v>
      </c>
      <c r="G114" s="573"/>
    </row>
    <row r="115" spans="1:7" s="31" customFormat="1" ht="28.5" customHeight="1" x14ac:dyDescent="0.15">
      <c r="A115" s="211"/>
      <c r="B115" s="146">
        <v>423</v>
      </c>
      <c r="C115" s="147" t="s">
        <v>78</v>
      </c>
      <c r="D115" s="524" t="s">
        <v>174</v>
      </c>
      <c r="E115" s="31" t="s">
        <v>96</v>
      </c>
      <c r="F115" s="524">
        <v>507</v>
      </c>
      <c r="G115" s="571"/>
    </row>
    <row r="116" spans="1:7" s="31" customFormat="1" ht="28.5" customHeight="1" x14ac:dyDescent="0.15">
      <c r="A116" s="217"/>
      <c r="B116" s="635" t="s">
        <v>110</v>
      </c>
      <c r="C116" s="636"/>
      <c r="D116" s="155"/>
      <c r="E116" s="156"/>
      <c r="F116" s="157">
        <f>SUM(F113:F115)</f>
        <v>781</v>
      </c>
      <c r="G116" s="226">
        <f>SUM(G113:G115)</f>
        <v>61</v>
      </c>
    </row>
    <row r="117" spans="1:7" s="31" customFormat="1" ht="28.5" customHeight="1" x14ac:dyDescent="0.15">
      <c r="A117" s="219" t="s">
        <v>121</v>
      </c>
      <c r="B117" s="50">
        <v>441</v>
      </c>
      <c r="C117" s="33" t="s">
        <v>82</v>
      </c>
      <c r="D117" s="57" t="s">
        <v>317</v>
      </c>
      <c r="E117" s="33" t="s">
        <v>115</v>
      </c>
      <c r="F117" s="51">
        <v>10</v>
      </c>
      <c r="G117" s="210">
        <v>9</v>
      </c>
    </row>
    <row r="118" spans="1:7" s="31" customFormat="1" ht="28.5" customHeight="1" x14ac:dyDescent="0.15">
      <c r="A118" s="219"/>
      <c r="B118" s="143">
        <v>443</v>
      </c>
      <c r="C118" s="42" t="s">
        <v>84</v>
      </c>
      <c r="D118" s="144" t="s">
        <v>317</v>
      </c>
      <c r="E118" s="42" t="s">
        <v>115</v>
      </c>
      <c r="F118" s="145">
        <v>11</v>
      </c>
      <c r="G118" s="215"/>
    </row>
    <row r="119" spans="1:7" s="31" customFormat="1" ht="28.5" customHeight="1" x14ac:dyDescent="0.15">
      <c r="A119" s="217"/>
      <c r="B119" s="635" t="s">
        <v>110</v>
      </c>
      <c r="C119" s="636"/>
      <c r="D119" s="155"/>
      <c r="E119" s="156"/>
      <c r="F119" s="157">
        <f>SUM(F117:F118)</f>
        <v>21</v>
      </c>
      <c r="G119" s="226">
        <f>SUM(G117:G118)</f>
        <v>9</v>
      </c>
    </row>
    <row r="120" spans="1:7" s="31" customFormat="1" ht="28.5" customHeight="1" x14ac:dyDescent="0.15">
      <c r="A120" s="219" t="s">
        <v>89</v>
      </c>
      <c r="B120" s="138">
        <v>481</v>
      </c>
      <c r="C120" s="139" t="s">
        <v>502</v>
      </c>
      <c r="D120" s="140" t="s">
        <v>456</v>
      </c>
      <c r="E120" s="139" t="s">
        <v>168</v>
      </c>
      <c r="F120" s="141">
        <v>1250</v>
      </c>
      <c r="G120" s="221"/>
    </row>
    <row r="121" spans="1:7" s="31" customFormat="1" ht="28.5" customHeight="1" x14ac:dyDescent="0.15">
      <c r="A121" s="211"/>
      <c r="B121" s="142"/>
      <c r="D121" s="212" t="s">
        <v>453</v>
      </c>
      <c r="E121" s="31" t="s">
        <v>454</v>
      </c>
      <c r="F121" s="213">
        <v>1250</v>
      </c>
      <c r="G121" s="214"/>
    </row>
    <row r="122" spans="1:7" s="31" customFormat="1" ht="28.5" customHeight="1" x14ac:dyDescent="0.15">
      <c r="A122" s="211"/>
      <c r="B122" s="142"/>
      <c r="D122" s="212" t="s">
        <v>367</v>
      </c>
      <c r="E122" s="31" t="s">
        <v>168</v>
      </c>
      <c r="F122" s="213">
        <v>1215</v>
      </c>
      <c r="G122" s="214"/>
    </row>
    <row r="123" spans="1:7" s="31" customFormat="1" ht="28.5" customHeight="1" x14ac:dyDescent="0.15">
      <c r="A123" s="245"/>
      <c r="B123" s="151">
        <v>511</v>
      </c>
      <c r="C123" s="152" t="s">
        <v>91</v>
      </c>
      <c r="D123" s="153" t="s">
        <v>317</v>
      </c>
      <c r="E123" s="152" t="s">
        <v>115</v>
      </c>
      <c r="F123" s="154"/>
      <c r="G123" s="224">
        <v>9</v>
      </c>
    </row>
    <row r="124" spans="1:7" s="31" customFormat="1" ht="28.5" customHeight="1" x14ac:dyDescent="0.15">
      <c r="A124" s="211"/>
      <c r="B124" s="146">
        <v>512</v>
      </c>
      <c r="C124" s="147" t="s">
        <v>92</v>
      </c>
      <c r="D124" s="148" t="s">
        <v>5</v>
      </c>
      <c r="E124" s="147" t="s">
        <v>374</v>
      </c>
      <c r="F124" s="149">
        <v>1166</v>
      </c>
      <c r="G124" s="216"/>
    </row>
    <row r="125" spans="1:7" s="31" customFormat="1" ht="28.5" customHeight="1" x14ac:dyDescent="0.15">
      <c r="A125" s="211"/>
      <c r="B125" s="142"/>
      <c r="D125" s="503" t="s">
        <v>368</v>
      </c>
      <c r="E125" s="31" t="s">
        <v>373</v>
      </c>
      <c r="F125" s="522">
        <v>1680</v>
      </c>
      <c r="G125" s="214"/>
    </row>
    <row r="126" spans="1:7" s="31" customFormat="1" ht="28.5" customHeight="1" x14ac:dyDescent="0.15">
      <c r="A126" s="211"/>
      <c r="B126" s="143"/>
      <c r="C126" s="42"/>
      <c r="D126" s="144" t="s">
        <v>371</v>
      </c>
      <c r="E126" s="42" t="s">
        <v>137</v>
      </c>
      <c r="F126" s="145">
        <v>1492</v>
      </c>
      <c r="G126" s="215"/>
    </row>
    <row r="127" spans="1:7" s="31" customFormat="1" ht="28.5" customHeight="1" x14ac:dyDescent="0.15">
      <c r="A127" s="211"/>
      <c r="B127" s="151">
        <v>521</v>
      </c>
      <c r="C127" s="152" t="s">
        <v>93</v>
      </c>
      <c r="D127" s="153" t="s">
        <v>317</v>
      </c>
      <c r="E127" s="152" t="s">
        <v>115</v>
      </c>
      <c r="F127" s="154">
        <v>204</v>
      </c>
      <c r="G127" s="224">
        <v>130</v>
      </c>
    </row>
    <row r="128" spans="1:7" s="31" customFormat="1" ht="28.5" customHeight="1" x14ac:dyDescent="0.15">
      <c r="A128" s="211"/>
      <c r="B128" s="225">
        <v>531</v>
      </c>
      <c r="C128" s="31" t="s">
        <v>94</v>
      </c>
      <c r="D128" s="212" t="s">
        <v>317</v>
      </c>
      <c r="E128" s="31" t="s">
        <v>115</v>
      </c>
      <c r="F128" s="213">
        <v>2</v>
      </c>
      <c r="G128" s="214">
        <v>1</v>
      </c>
    </row>
    <row r="129" spans="1:7" s="31" customFormat="1" ht="28.5" customHeight="1" x14ac:dyDescent="0.15">
      <c r="A129" s="217"/>
      <c r="B129" s="635" t="s">
        <v>110</v>
      </c>
      <c r="C129" s="636"/>
      <c r="D129" s="155"/>
      <c r="E129" s="156"/>
      <c r="F129" s="157">
        <f>SUM(F120:F128)</f>
        <v>8259</v>
      </c>
      <c r="G129" s="226">
        <f>SUM(G120:G128)</f>
        <v>140</v>
      </c>
    </row>
    <row r="130" spans="1:7" s="11" customFormat="1" ht="28.5" customHeight="1" x14ac:dyDescent="0.15">
      <c r="A130" s="246" t="s">
        <v>249</v>
      </c>
      <c r="B130" s="158">
        <v>541</v>
      </c>
      <c r="C130" s="155" t="s">
        <v>95</v>
      </c>
      <c r="D130" s="159" t="s">
        <v>317</v>
      </c>
      <c r="E130" s="155" t="s">
        <v>115</v>
      </c>
      <c r="F130" s="157">
        <v>86</v>
      </c>
      <c r="G130" s="218">
        <v>27</v>
      </c>
    </row>
    <row r="131" spans="1:7" s="11" customFormat="1" ht="29.25" customHeight="1" x14ac:dyDescent="0.15">
      <c r="A131" s="217"/>
      <c r="B131" s="635" t="s">
        <v>110</v>
      </c>
      <c r="C131" s="636"/>
      <c r="D131" s="155"/>
      <c r="E131" s="156"/>
      <c r="F131" s="231">
        <f>SUM(F130)</f>
        <v>86</v>
      </c>
      <c r="G131" s="232">
        <f>SUM(G130)</f>
        <v>27</v>
      </c>
    </row>
    <row r="132" spans="1:7" s="11" customFormat="1" ht="29.25" customHeight="1" thickBot="1" x14ac:dyDescent="0.2">
      <c r="A132" s="641" t="s">
        <v>112</v>
      </c>
      <c r="B132" s="642"/>
      <c r="C132" s="642"/>
      <c r="D132" s="642"/>
      <c r="E132" s="643"/>
      <c r="F132" s="241">
        <f>F9+F13+F41+F52+F112+F116+F119+F129+F131</f>
        <v>334368</v>
      </c>
      <c r="G132" s="242">
        <f>G9+G13+G41+G52+G112+G116+G119+G129+G131</f>
        <v>659270.30000000005</v>
      </c>
    </row>
    <row r="133" spans="1:7" s="11" customFormat="1" x14ac:dyDescent="0.15"/>
    <row r="134" spans="1:7" s="11" customFormat="1" x14ac:dyDescent="0.15"/>
    <row r="135" spans="1:7" s="11" customFormat="1" x14ac:dyDescent="0.15">
      <c r="F135" s="15"/>
      <c r="G135" s="15"/>
    </row>
    <row r="136" spans="1:7" s="11" customFormat="1" x14ac:dyDescent="0.15">
      <c r="F136" s="15"/>
      <c r="G136" s="15"/>
    </row>
    <row r="137" spans="1:7" s="11" customFormat="1" x14ac:dyDescent="0.15">
      <c r="F137" s="15"/>
      <c r="G137" s="15"/>
    </row>
    <row r="138" spans="1:7" s="11" customFormat="1" x14ac:dyDescent="0.15">
      <c r="F138" s="15"/>
      <c r="G138" s="15"/>
    </row>
    <row r="139" spans="1:7" s="11" customFormat="1" x14ac:dyDescent="0.15">
      <c r="F139" s="15"/>
      <c r="G139" s="15"/>
    </row>
    <row r="140" spans="1:7" s="11" customFormat="1" x14ac:dyDescent="0.15">
      <c r="F140" s="15"/>
      <c r="G140" s="15"/>
    </row>
    <row r="141" spans="1:7" s="11" customFormat="1" x14ac:dyDescent="0.15">
      <c r="F141" s="15"/>
      <c r="G141" s="15"/>
    </row>
    <row r="142" spans="1:7" s="11" customFormat="1" x14ac:dyDescent="0.15">
      <c r="F142" s="15"/>
      <c r="G142" s="15"/>
    </row>
    <row r="143" spans="1:7" s="11" customFormat="1" x14ac:dyDescent="0.15">
      <c r="F143" s="15"/>
      <c r="G143" s="15"/>
    </row>
    <row r="144" spans="1:7" s="11" customFormat="1" x14ac:dyDescent="0.15">
      <c r="F144" s="15"/>
      <c r="G144" s="15"/>
    </row>
    <row r="145" spans="6:7" s="11" customFormat="1" x14ac:dyDescent="0.15">
      <c r="F145" s="15"/>
      <c r="G145" s="15"/>
    </row>
    <row r="146" spans="6:7" s="11" customFormat="1" x14ac:dyDescent="0.15">
      <c r="F146" s="15"/>
      <c r="G146" s="15"/>
    </row>
    <row r="147" spans="6:7" s="11" customFormat="1" x14ac:dyDescent="0.15">
      <c r="F147" s="15"/>
      <c r="G147" s="15"/>
    </row>
    <row r="148" spans="6:7" s="11" customFormat="1" x14ac:dyDescent="0.15">
      <c r="F148" s="15"/>
      <c r="G148" s="15"/>
    </row>
    <row r="149" spans="6:7" s="11" customFormat="1" x14ac:dyDescent="0.15">
      <c r="F149" s="15"/>
      <c r="G149" s="15"/>
    </row>
    <row r="150" spans="6:7" s="11" customFormat="1" x14ac:dyDescent="0.15">
      <c r="F150" s="15"/>
      <c r="G150" s="15"/>
    </row>
    <row r="151" spans="6:7" s="11" customFormat="1" x14ac:dyDescent="0.15">
      <c r="F151" s="15"/>
      <c r="G151" s="15"/>
    </row>
    <row r="152" spans="6:7" s="11" customFormat="1" x14ac:dyDescent="0.15">
      <c r="F152" s="15"/>
      <c r="G152" s="15"/>
    </row>
    <row r="153" spans="6:7" s="11" customFormat="1" x14ac:dyDescent="0.15">
      <c r="F153" s="15"/>
      <c r="G153" s="15"/>
    </row>
    <row r="154" spans="6:7" s="11" customFormat="1" x14ac:dyDescent="0.15">
      <c r="F154" s="15"/>
      <c r="G154" s="15"/>
    </row>
    <row r="155" spans="6:7" s="11" customFormat="1" x14ac:dyDescent="0.15">
      <c r="F155" s="15"/>
      <c r="G155" s="15"/>
    </row>
    <row r="156" spans="6:7" s="11" customFormat="1" x14ac:dyDescent="0.15">
      <c r="F156" s="15"/>
      <c r="G156" s="15"/>
    </row>
    <row r="157" spans="6:7" s="11" customFormat="1" x14ac:dyDescent="0.15">
      <c r="F157" s="15"/>
      <c r="G157" s="15"/>
    </row>
    <row r="158" spans="6:7" s="11" customFormat="1" x14ac:dyDescent="0.15">
      <c r="F158" s="15"/>
      <c r="G158" s="15"/>
    </row>
    <row r="159" spans="6:7" s="11" customFormat="1" x14ac:dyDescent="0.15">
      <c r="F159" s="15"/>
      <c r="G159" s="15"/>
    </row>
    <row r="160" spans="6:7" s="11" customFormat="1" x14ac:dyDescent="0.15">
      <c r="F160" s="15"/>
      <c r="G160" s="15"/>
    </row>
    <row r="161" spans="1:7" s="11" customFormat="1" x14ac:dyDescent="0.15">
      <c r="F161" s="15"/>
      <c r="G161" s="15"/>
    </row>
    <row r="162" spans="1:7" s="11" customFormat="1" x14ac:dyDescent="0.15">
      <c r="F162" s="15"/>
      <c r="G162" s="15"/>
    </row>
    <row r="163" spans="1:7" s="11" customFormat="1" x14ac:dyDescent="0.15">
      <c r="F163" s="15"/>
      <c r="G163" s="15"/>
    </row>
    <row r="164" spans="1:7" s="11" customFormat="1" x14ac:dyDescent="0.15">
      <c r="F164" s="15"/>
      <c r="G164" s="15"/>
    </row>
    <row r="165" spans="1:7" s="11" customFormat="1" x14ac:dyDescent="0.15">
      <c r="F165" s="15"/>
      <c r="G165" s="15"/>
    </row>
    <row r="166" spans="1:7" s="11" customFormat="1" x14ac:dyDescent="0.15">
      <c r="F166" s="15"/>
      <c r="G166" s="15"/>
    </row>
    <row r="167" spans="1:7" s="11" customFormat="1" x14ac:dyDescent="0.15">
      <c r="F167" s="15"/>
      <c r="G167" s="15"/>
    </row>
    <row r="168" spans="1:7" s="11" customFormat="1" x14ac:dyDescent="0.15">
      <c r="F168" s="15"/>
      <c r="G168" s="15"/>
    </row>
    <row r="169" spans="1:7" s="11" customFormat="1" x14ac:dyDescent="0.15">
      <c r="F169" s="15"/>
      <c r="G169" s="15"/>
    </row>
    <row r="170" spans="1:7" s="11" customFormat="1" x14ac:dyDescent="0.15">
      <c r="F170" s="15"/>
      <c r="G170" s="15"/>
    </row>
    <row r="171" spans="1:7" s="11" customFormat="1" x14ac:dyDescent="0.15">
      <c r="F171" s="15"/>
      <c r="G171" s="15"/>
    </row>
    <row r="172" spans="1:7" s="11" customFormat="1" x14ac:dyDescent="0.15">
      <c r="F172" s="15"/>
      <c r="G172" s="15"/>
    </row>
    <row r="173" spans="1:7" x14ac:dyDescent="0.15">
      <c r="A173" s="11"/>
      <c r="B173" s="11"/>
      <c r="C173" s="11"/>
      <c r="D173" s="11"/>
      <c r="E173" s="11"/>
      <c r="F173" s="15"/>
      <c r="G173" s="15"/>
    </row>
    <row r="174" spans="1:7" x14ac:dyDescent="0.15">
      <c r="A174" s="11"/>
      <c r="B174" s="11"/>
      <c r="C174" s="11"/>
      <c r="D174" s="11"/>
      <c r="E174" s="11"/>
      <c r="F174" s="15"/>
      <c r="G174" s="15"/>
    </row>
    <row r="175" spans="1:7" x14ac:dyDescent="0.15">
      <c r="A175" s="11"/>
      <c r="B175" s="11"/>
      <c r="C175" s="11"/>
      <c r="D175" s="11"/>
      <c r="E175" s="11"/>
      <c r="F175" s="15"/>
      <c r="G175" s="15"/>
    </row>
  </sheetData>
  <autoFilter ref="A1:G132"/>
  <mergeCells count="15">
    <mergeCell ref="B116:C116"/>
    <mergeCell ref="B119:C119"/>
    <mergeCell ref="B129:C129"/>
    <mergeCell ref="B131:C131"/>
    <mergeCell ref="A132:E132"/>
    <mergeCell ref="B9:C9"/>
    <mergeCell ref="B13:C13"/>
    <mergeCell ref="B41:C41"/>
    <mergeCell ref="B52:C52"/>
    <mergeCell ref="B112:C112"/>
    <mergeCell ref="F1:G1"/>
    <mergeCell ref="A2:C2"/>
    <mergeCell ref="A3:C4"/>
    <mergeCell ref="D3:E3"/>
    <mergeCell ref="F3:G3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65" fitToHeight="0" orientation="portrait" r:id="rId1"/>
  <headerFooter alignWithMargins="0"/>
  <rowBreaks count="1" manualBreakCount="1">
    <brk id="12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99"/>
  <sheetViews>
    <sheetView view="pageBreakPreview" zoomScale="70" zoomScaleNormal="90" zoomScaleSheetLayoutView="70" workbookViewId="0">
      <pane ySplit="4" topLeftCell="A335" activePane="bottomLeft" state="frozen"/>
      <selection activeCell="I43" sqref="I43"/>
      <selection pane="bottomLeft" activeCell="N15" sqref="N15"/>
    </sheetView>
  </sheetViews>
  <sheetFormatPr defaultRowHeight="13.5" x14ac:dyDescent="0.15"/>
  <cols>
    <col min="1" max="1" width="18.875" style="16" customWidth="1"/>
    <col min="2" max="2" width="27.625" style="16" customWidth="1"/>
    <col min="3" max="3" width="5.5" style="16" customWidth="1"/>
    <col min="4" max="4" width="35" style="16" customWidth="1"/>
    <col min="5" max="7" width="10.125" style="16" customWidth="1"/>
    <col min="8" max="16384" width="9" style="16"/>
  </cols>
  <sheetData>
    <row r="1" spans="1:7" ht="21" customHeight="1" x14ac:dyDescent="0.15">
      <c r="F1" s="645"/>
      <c r="G1" s="645"/>
    </row>
    <row r="2" spans="1:7" ht="21" customHeight="1" thickBot="1" x14ac:dyDescent="0.2">
      <c r="A2" s="644" t="s">
        <v>124</v>
      </c>
      <c r="B2" s="644"/>
      <c r="E2" s="17"/>
      <c r="G2" s="18"/>
    </row>
    <row r="3" spans="1:7" s="34" customFormat="1" ht="21" customHeight="1" x14ac:dyDescent="0.15">
      <c r="A3" s="648" t="s">
        <v>278</v>
      </c>
      <c r="B3" s="650" t="s">
        <v>326</v>
      </c>
      <c r="C3" s="652" t="s">
        <v>118</v>
      </c>
      <c r="D3" s="653"/>
      <c r="E3" s="646" t="s">
        <v>125</v>
      </c>
      <c r="F3" s="646"/>
      <c r="G3" s="591" t="s">
        <v>6</v>
      </c>
    </row>
    <row r="4" spans="1:7" s="34" customFormat="1" ht="21" customHeight="1" x14ac:dyDescent="0.15">
      <c r="A4" s="649"/>
      <c r="B4" s="651"/>
      <c r="C4" s="654"/>
      <c r="D4" s="655"/>
      <c r="E4" s="175" t="s">
        <v>131</v>
      </c>
      <c r="F4" s="175" t="s">
        <v>323</v>
      </c>
      <c r="G4" s="647"/>
    </row>
    <row r="5" spans="1:7" s="34" customFormat="1" ht="21" customHeight="1" x14ac:dyDescent="0.15">
      <c r="A5" s="247" t="s">
        <v>193</v>
      </c>
      <c r="B5" s="164" t="s">
        <v>386</v>
      </c>
      <c r="C5" s="165">
        <v>301</v>
      </c>
      <c r="D5" s="166" t="s">
        <v>62</v>
      </c>
      <c r="E5" s="49">
        <v>33004</v>
      </c>
      <c r="F5" s="49"/>
      <c r="G5" s="248">
        <f>SUM(E5:F5)</f>
        <v>33004</v>
      </c>
    </row>
    <row r="6" spans="1:7" s="34" customFormat="1" ht="21" customHeight="1" x14ac:dyDescent="0.15">
      <c r="A6" s="249"/>
      <c r="B6" s="167" t="s">
        <v>194</v>
      </c>
      <c r="C6" s="168">
        <v>481</v>
      </c>
      <c r="D6" s="169" t="s">
        <v>181</v>
      </c>
      <c r="E6" s="170">
        <v>9886</v>
      </c>
      <c r="F6" s="170"/>
      <c r="G6" s="250">
        <f>SUM(E6:F6)</f>
        <v>9886</v>
      </c>
    </row>
    <row r="7" spans="1:7" s="34" customFormat="1" ht="21" customHeight="1" x14ac:dyDescent="0.15">
      <c r="A7" s="252"/>
      <c r="B7" s="253" t="s">
        <v>195</v>
      </c>
      <c r="C7" s="83">
        <v>231</v>
      </c>
      <c r="D7" s="86" t="s">
        <v>459</v>
      </c>
      <c r="E7" s="254"/>
      <c r="F7" s="254">
        <v>54</v>
      </c>
      <c r="G7" s="255">
        <f t="shared" ref="G7:G33" si="0">SUM(E7:F7)</f>
        <v>54</v>
      </c>
    </row>
    <row r="8" spans="1:7" s="34" customFormat="1" ht="21" customHeight="1" x14ac:dyDescent="0.15">
      <c r="A8" s="252"/>
      <c r="B8" s="256"/>
      <c r="C8" s="84">
        <v>255</v>
      </c>
      <c r="D8" s="87" t="s">
        <v>203</v>
      </c>
      <c r="E8" s="257"/>
      <c r="F8" s="257">
        <v>38</v>
      </c>
      <c r="G8" s="258">
        <f t="shared" si="0"/>
        <v>38</v>
      </c>
    </row>
    <row r="9" spans="1:7" s="34" customFormat="1" ht="21" customHeight="1" x14ac:dyDescent="0.15">
      <c r="A9" s="252"/>
      <c r="B9" s="256"/>
      <c r="C9" s="84">
        <v>444</v>
      </c>
      <c r="D9" s="87" t="s">
        <v>220</v>
      </c>
      <c r="E9" s="257">
        <v>108</v>
      </c>
      <c r="F9" s="257"/>
      <c r="G9" s="258">
        <f t="shared" si="0"/>
        <v>108</v>
      </c>
    </row>
    <row r="10" spans="1:7" s="34" customFormat="1" ht="21" customHeight="1" x14ac:dyDescent="0.15">
      <c r="A10" s="252"/>
      <c r="B10" s="259"/>
      <c r="C10" s="85">
        <v>481</v>
      </c>
      <c r="D10" s="88" t="s">
        <v>181</v>
      </c>
      <c r="E10" s="260">
        <v>6204</v>
      </c>
      <c r="F10" s="260"/>
      <c r="G10" s="261">
        <f t="shared" si="0"/>
        <v>6204</v>
      </c>
    </row>
    <row r="11" spans="1:7" s="34" customFormat="1" ht="21" customHeight="1" x14ac:dyDescent="0.15">
      <c r="A11" s="262"/>
      <c r="B11" s="256" t="s">
        <v>689</v>
      </c>
      <c r="C11" s="82">
        <v>361</v>
      </c>
      <c r="D11" s="43" t="s">
        <v>197</v>
      </c>
      <c r="E11" s="263">
        <v>18</v>
      </c>
      <c r="F11" s="263"/>
      <c r="G11" s="258">
        <f t="shared" si="0"/>
        <v>18</v>
      </c>
    </row>
    <row r="12" spans="1:7" s="34" customFormat="1" ht="21" customHeight="1" x14ac:dyDescent="0.15">
      <c r="A12" s="264"/>
      <c r="B12" s="265"/>
      <c r="C12" s="266">
        <v>371</v>
      </c>
      <c r="D12" s="44" t="s">
        <v>183</v>
      </c>
      <c r="E12" s="267"/>
      <c r="F12" s="267">
        <v>108</v>
      </c>
      <c r="G12" s="261">
        <f t="shared" si="0"/>
        <v>108</v>
      </c>
    </row>
    <row r="13" spans="1:7" s="34" customFormat="1" ht="21" customHeight="1" x14ac:dyDescent="0.15">
      <c r="A13" s="264"/>
      <c r="B13" s="265" t="s">
        <v>685</v>
      </c>
      <c r="C13" s="266">
        <v>481</v>
      </c>
      <c r="D13" s="44" t="s">
        <v>9</v>
      </c>
      <c r="E13" s="267">
        <v>10000</v>
      </c>
      <c r="F13" s="267"/>
      <c r="G13" s="261">
        <f t="shared" si="0"/>
        <v>10000</v>
      </c>
    </row>
    <row r="14" spans="1:7" s="34" customFormat="1" ht="21" customHeight="1" x14ac:dyDescent="0.15">
      <c r="A14" s="264"/>
      <c r="B14" s="67" t="s">
        <v>686</v>
      </c>
      <c r="C14" s="68">
        <v>481</v>
      </c>
      <c r="D14" s="70" t="s">
        <v>9</v>
      </c>
      <c r="E14" s="69">
        <v>1901</v>
      </c>
      <c r="F14" s="69"/>
      <c r="G14" s="251">
        <f t="shared" si="0"/>
        <v>1901</v>
      </c>
    </row>
    <row r="15" spans="1:7" s="34" customFormat="1" ht="21" customHeight="1" x14ac:dyDescent="0.15">
      <c r="A15" s="264"/>
      <c r="B15" s="269" t="s">
        <v>442</v>
      </c>
      <c r="C15" s="82">
        <v>221</v>
      </c>
      <c r="D15" s="43" t="s">
        <v>43</v>
      </c>
      <c r="E15" s="173"/>
      <c r="F15" s="173">
        <v>54</v>
      </c>
      <c r="G15" s="258">
        <f t="shared" si="0"/>
        <v>54</v>
      </c>
    </row>
    <row r="16" spans="1:7" s="34" customFormat="1" ht="21" customHeight="1" x14ac:dyDescent="0.15">
      <c r="A16" s="264"/>
      <c r="B16" s="268"/>
      <c r="C16" s="82">
        <v>231</v>
      </c>
      <c r="D16" s="43" t="s">
        <v>46</v>
      </c>
      <c r="E16" s="173"/>
      <c r="F16" s="173">
        <v>1199</v>
      </c>
      <c r="G16" s="258">
        <f t="shared" si="0"/>
        <v>1199</v>
      </c>
    </row>
    <row r="17" spans="1:7" s="34" customFormat="1" ht="21" customHeight="1" x14ac:dyDescent="0.15">
      <c r="A17" s="264"/>
      <c r="B17" s="268"/>
      <c r="C17" s="82">
        <v>241</v>
      </c>
      <c r="D17" s="43" t="s">
        <v>47</v>
      </c>
      <c r="E17" s="173"/>
      <c r="F17" s="173">
        <v>377</v>
      </c>
      <c r="G17" s="258">
        <f t="shared" si="0"/>
        <v>377</v>
      </c>
    </row>
    <row r="18" spans="1:7" s="34" customFormat="1" ht="21" customHeight="1" x14ac:dyDescent="0.15">
      <c r="A18" s="264"/>
      <c r="B18" s="268"/>
      <c r="C18" s="82">
        <v>255</v>
      </c>
      <c r="D18" s="43" t="s">
        <v>52</v>
      </c>
      <c r="E18" s="173"/>
      <c r="F18" s="173">
        <v>848</v>
      </c>
      <c r="G18" s="258">
        <f t="shared" si="0"/>
        <v>848</v>
      </c>
    </row>
    <row r="19" spans="1:7" s="34" customFormat="1" ht="21" customHeight="1" x14ac:dyDescent="0.15">
      <c r="A19" s="264"/>
      <c r="B19" s="268"/>
      <c r="C19" s="82">
        <v>261</v>
      </c>
      <c r="D19" s="43" t="s">
        <v>54</v>
      </c>
      <c r="E19" s="173">
        <v>294</v>
      </c>
      <c r="F19" s="173">
        <v>213</v>
      </c>
      <c r="G19" s="258">
        <f t="shared" si="0"/>
        <v>507</v>
      </c>
    </row>
    <row r="20" spans="1:7" s="34" customFormat="1" ht="21" customHeight="1" x14ac:dyDescent="0.15">
      <c r="A20" s="264"/>
      <c r="B20" s="268"/>
      <c r="C20" s="82">
        <v>262</v>
      </c>
      <c r="D20" s="43" t="s">
        <v>55</v>
      </c>
      <c r="E20" s="173"/>
      <c r="F20" s="173">
        <v>904</v>
      </c>
      <c r="G20" s="258">
        <f t="shared" si="0"/>
        <v>904</v>
      </c>
    </row>
    <row r="21" spans="1:7" s="34" customFormat="1" ht="21" customHeight="1" x14ac:dyDescent="0.15">
      <c r="A21" s="264"/>
      <c r="B21" s="268"/>
      <c r="C21" s="82">
        <v>351</v>
      </c>
      <c r="D21" s="43" t="s">
        <v>69</v>
      </c>
      <c r="E21" s="173">
        <v>20</v>
      </c>
      <c r="F21" s="173">
        <v>2804</v>
      </c>
      <c r="G21" s="258">
        <f t="shared" si="0"/>
        <v>2824</v>
      </c>
    </row>
    <row r="22" spans="1:7" s="34" customFormat="1" ht="21" customHeight="1" x14ac:dyDescent="0.15">
      <c r="A22" s="264"/>
      <c r="B22" s="268"/>
      <c r="C22" s="82">
        <v>371</v>
      </c>
      <c r="D22" s="43" t="s">
        <v>11</v>
      </c>
      <c r="E22" s="173">
        <v>1818</v>
      </c>
      <c r="F22" s="173">
        <v>436</v>
      </c>
      <c r="G22" s="258">
        <f t="shared" si="0"/>
        <v>2254</v>
      </c>
    </row>
    <row r="23" spans="1:7" s="34" customFormat="1" ht="21" customHeight="1" x14ac:dyDescent="0.15">
      <c r="A23" s="264"/>
      <c r="B23" s="268"/>
      <c r="C23" s="82">
        <v>401</v>
      </c>
      <c r="D23" s="43" t="s">
        <v>384</v>
      </c>
      <c r="E23" s="173"/>
      <c r="F23" s="173">
        <v>480</v>
      </c>
      <c r="G23" s="258">
        <f t="shared" si="0"/>
        <v>480</v>
      </c>
    </row>
    <row r="24" spans="1:7" s="34" customFormat="1" ht="21" customHeight="1" x14ac:dyDescent="0.15">
      <c r="A24" s="264"/>
      <c r="B24" s="268"/>
      <c r="C24" s="82">
        <v>411</v>
      </c>
      <c r="D24" s="43" t="s">
        <v>75</v>
      </c>
      <c r="E24" s="173"/>
      <c r="F24" s="173">
        <v>36</v>
      </c>
      <c r="G24" s="258">
        <f t="shared" si="0"/>
        <v>36</v>
      </c>
    </row>
    <row r="25" spans="1:7" s="34" customFormat="1" ht="21" customHeight="1" x14ac:dyDescent="0.15">
      <c r="A25" s="264"/>
      <c r="B25" s="268"/>
      <c r="C25" s="82">
        <v>442</v>
      </c>
      <c r="D25" s="43" t="s">
        <v>212</v>
      </c>
      <c r="E25" s="173"/>
      <c r="F25" s="173">
        <v>9</v>
      </c>
      <c r="G25" s="258">
        <f t="shared" si="0"/>
        <v>9</v>
      </c>
    </row>
    <row r="26" spans="1:7" s="34" customFormat="1" ht="21" customHeight="1" x14ac:dyDescent="0.15">
      <c r="A26" s="264"/>
      <c r="B26" s="268"/>
      <c r="C26" s="82">
        <v>443</v>
      </c>
      <c r="D26" s="43" t="s">
        <v>209</v>
      </c>
      <c r="E26" s="173"/>
      <c r="F26" s="173">
        <v>1</v>
      </c>
      <c r="G26" s="258">
        <f t="shared" si="0"/>
        <v>1</v>
      </c>
    </row>
    <row r="27" spans="1:7" s="34" customFormat="1" ht="21" customHeight="1" x14ac:dyDescent="0.15">
      <c r="A27" s="264"/>
      <c r="B27" s="268"/>
      <c r="C27" s="82">
        <v>451</v>
      </c>
      <c r="D27" s="43" t="s">
        <v>385</v>
      </c>
      <c r="E27" s="173"/>
      <c r="F27" s="173">
        <v>400</v>
      </c>
      <c r="G27" s="258">
        <f t="shared" si="0"/>
        <v>400</v>
      </c>
    </row>
    <row r="28" spans="1:7" s="34" customFormat="1" ht="21" customHeight="1" x14ac:dyDescent="0.15">
      <c r="A28" s="264"/>
      <c r="B28" s="268"/>
      <c r="C28" s="82">
        <v>471</v>
      </c>
      <c r="D28" s="43" t="s">
        <v>204</v>
      </c>
      <c r="E28" s="173">
        <v>522</v>
      </c>
      <c r="F28" s="173"/>
      <c r="G28" s="258">
        <f t="shared" si="0"/>
        <v>522</v>
      </c>
    </row>
    <row r="29" spans="1:7" s="34" customFormat="1" ht="21" customHeight="1" x14ac:dyDescent="0.15">
      <c r="A29" s="264"/>
      <c r="B29" s="268"/>
      <c r="C29" s="82">
        <v>481</v>
      </c>
      <c r="D29" s="43" t="s">
        <v>243</v>
      </c>
      <c r="E29" s="173">
        <v>7540</v>
      </c>
      <c r="F29" s="173"/>
      <c r="G29" s="258">
        <f t="shared" si="0"/>
        <v>7540</v>
      </c>
    </row>
    <row r="30" spans="1:7" s="34" customFormat="1" ht="21" customHeight="1" x14ac:dyDescent="0.15">
      <c r="A30" s="264"/>
      <c r="B30" s="268"/>
      <c r="C30" s="82">
        <v>491</v>
      </c>
      <c r="D30" s="43" t="s">
        <v>280</v>
      </c>
      <c r="E30" s="173">
        <v>160</v>
      </c>
      <c r="F30" s="173"/>
      <c r="G30" s="258">
        <f t="shared" si="0"/>
        <v>160</v>
      </c>
    </row>
    <row r="31" spans="1:7" s="34" customFormat="1" ht="21" customHeight="1" x14ac:dyDescent="0.15">
      <c r="A31" s="264"/>
      <c r="B31" s="268"/>
      <c r="C31" s="82">
        <v>521</v>
      </c>
      <c r="D31" s="43" t="s">
        <v>93</v>
      </c>
      <c r="E31" s="173">
        <v>1134</v>
      </c>
      <c r="F31" s="173"/>
      <c r="G31" s="258">
        <f t="shared" si="0"/>
        <v>1134</v>
      </c>
    </row>
    <row r="32" spans="1:7" s="34" customFormat="1" ht="21" customHeight="1" x14ac:dyDescent="0.15">
      <c r="A32" s="264"/>
      <c r="B32" s="265"/>
      <c r="C32" s="266">
        <v>531</v>
      </c>
      <c r="D32" s="44" t="s">
        <v>316</v>
      </c>
      <c r="E32" s="174"/>
      <c r="F32" s="174">
        <v>18</v>
      </c>
      <c r="G32" s="261">
        <v>18</v>
      </c>
    </row>
    <row r="33" spans="1:7" s="34" customFormat="1" ht="21" customHeight="1" x14ac:dyDescent="0.15">
      <c r="A33" s="264"/>
      <c r="B33" s="268" t="s">
        <v>681</v>
      </c>
      <c r="C33" s="82">
        <v>411</v>
      </c>
      <c r="D33" s="43" t="s">
        <v>234</v>
      </c>
      <c r="E33" s="263"/>
      <c r="F33" s="263">
        <v>522</v>
      </c>
      <c r="G33" s="258">
        <f t="shared" si="0"/>
        <v>522</v>
      </c>
    </row>
    <row r="34" spans="1:7" s="34" customFormat="1" ht="21" customHeight="1" x14ac:dyDescent="0.15">
      <c r="A34" s="264"/>
      <c r="B34" s="525" t="s">
        <v>690</v>
      </c>
      <c r="C34" s="526">
        <v>481</v>
      </c>
      <c r="D34" s="527" t="s">
        <v>181</v>
      </c>
      <c r="E34" s="528">
        <v>2903</v>
      </c>
      <c r="F34" s="528"/>
      <c r="G34" s="529">
        <f t="shared" ref="G34" si="1">SUM(E34:F34)</f>
        <v>2903</v>
      </c>
    </row>
    <row r="35" spans="1:7" s="34" customFormat="1" ht="21" customHeight="1" x14ac:dyDescent="0.15">
      <c r="A35" s="270"/>
      <c r="B35" s="656" t="s">
        <v>110</v>
      </c>
      <c r="C35" s="657"/>
      <c r="D35" s="271"/>
      <c r="E35" s="272">
        <f>SUM(E5:E34)</f>
        <v>75512</v>
      </c>
      <c r="F35" s="272">
        <f>SUM(F5:F34)</f>
        <v>8501</v>
      </c>
      <c r="G35" s="273">
        <f>SUM(G5:G34)</f>
        <v>84013</v>
      </c>
    </row>
    <row r="36" spans="1:7" s="34" customFormat="1" ht="21" customHeight="1" x14ac:dyDescent="0.15">
      <c r="A36" s="264" t="s">
        <v>145</v>
      </c>
      <c r="B36" s="268" t="s">
        <v>433</v>
      </c>
      <c r="C36" s="82">
        <v>81</v>
      </c>
      <c r="D36" s="43" t="s">
        <v>483</v>
      </c>
      <c r="E36" s="263"/>
      <c r="F36" s="263">
        <v>18</v>
      </c>
      <c r="G36" s="274">
        <f t="shared" ref="G36:G44" si="2">SUM(E36:F36)</f>
        <v>18</v>
      </c>
    </row>
    <row r="37" spans="1:7" s="34" customFormat="1" ht="21" customHeight="1" x14ac:dyDescent="0.15">
      <c r="A37" s="264"/>
      <c r="B37" s="268"/>
      <c r="C37" s="82">
        <v>241</v>
      </c>
      <c r="D37" s="43" t="s">
        <v>507</v>
      </c>
      <c r="E37" s="263"/>
      <c r="F37" s="263">
        <v>108</v>
      </c>
      <c r="G37" s="274">
        <f t="shared" si="2"/>
        <v>108</v>
      </c>
    </row>
    <row r="38" spans="1:7" s="34" customFormat="1" ht="21" customHeight="1" x14ac:dyDescent="0.15">
      <c r="A38" s="264"/>
      <c r="B38" s="268"/>
      <c r="C38" s="82">
        <v>371</v>
      </c>
      <c r="D38" s="43" t="s">
        <v>183</v>
      </c>
      <c r="E38" s="263"/>
      <c r="F38" s="263">
        <v>216</v>
      </c>
      <c r="G38" s="274">
        <f t="shared" si="2"/>
        <v>216</v>
      </c>
    </row>
    <row r="39" spans="1:7" s="34" customFormat="1" ht="21" customHeight="1" x14ac:dyDescent="0.15">
      <c r="A39" s="264"/>
      <c r="B39" s="268"/>
      <c r="C39" s="82">
        <v>401</v>
      </c>
      <c r="D39" s="43" t="s">
        <v>231</v>
      </c>
      <c r="E39" s="263"/>
      <c r="F39" s="263">
        <v>200</v>
      </c>
      <c r="G39" s="274">
        <f t="shared" si="2"/>
        <v>200</v>
      </c>
    </row>
    <row r="40" spans="1:7" s="34" customFormat="1" ht="21" customHeight="1" x14ac:dyDescent="0.15">
      <c r="A40" s="264"/>
      <c r="B40" s="265"/>
      <c r="C40" s="266">
        <v>481</v>
      </c>
      <c r="D40" s="44" t="s">
        <v>181</v>
      </c>
      <c r="E40" s="267">
        <v>5015</v>
      </c>
      <c r="F40" s="267"/>
      <c r="G40" s="275">
        <f t="shared" si="2"/>
        <v>5015</v>
      </c>
    </row>
    <row r="41" spans="1:7" s="34" customFormat="1" ht="21" customHeight="1" x14ac:dyDescent="0.15">
      <c r="A41" s="264"/>
      <c r="B41" s="268" t="s">
        <v>666</v>
      </c>
      <c r="C41" s="82">
        <v>481</v>
      </c>
      <c r="D41" s="43" t="s">
        <v>181</v>
      </c>
      <c r="E41" s="263">
        <v>3085</v>
      </c>
      <c r="F41" s="263"/>
      <c r="G41" s="274">
        <f t="shared" si="2"/>
        <v>3085</v>
      </c>
    </row>
    <row r="42" spans="1:7" s="34" customFormat="1" ht="21" customHeight="1" x14ac:dyDescent="0.15">
      <c r="A42" s="264"/>
      <c r="B42" s="530" t="s">
        <v>678</v>
      </c>
      <c r="C42" s="531">
        <v>261</v>
      </c>
      <c r="D42" s="532" t="s">
        <v>184</v>
      </c>
      <c r="E42" s="533">
        <v>20</v>
      </c>
      <c r="F42" s="533"/>
      <c r="G42" s="385">
        <f>SUM(E42:F42)</f>
        <v>20</v>
      </c>
    </row>
    <row r="43" spans="1:7" s="34" customFormat="1" ht="21" customHeight="1" x14ac:dyDescent="0.15">
      <c r="A43" s="264"/>
      <c r="B43" s="265"/>
      <c r="C43" s="534">
        <v>481</v>
      </c>
      <c r="D43" s="44" t="s">
        <v>181</v>
      </c>
      <c r="E43" s="267">
        <v>5010</v>
      </c>
      <c r="F43" s="267"/>
      <c r="G43" s="275">
        <f>SUM(E43:F43)</f>
        <v>5010</v>
      </c>
    </row>
    <row r="44" spans="1:7" s="34" customFormat="1" ht="21" customHeight="1" x14ac:dyDescent="0.15">
      <c r="A44" s="264"/>
      <c r="B44" s="63" t="s">
        <v>241</v>
      </c>
      <c r="C44" s="276">
        <v>481</v>
      </c>
      <c r="D44" s="65" t="s">
        <v>181</v>
      </c>
      <c r="E44" s="66">
        <v>2400</v>
      </c>
      <c r="F44" s="66"/>
      <c r="G44" s="277">
        <f t="shared" si="2"/>
        <v>2400</v>
      </c>
    </row>
    <row r="45" spans="1:7" s="34" customFormat="1" ht="21" customHeight="1" x14ac:dyDescent="0.15">
      <c r="A45" s="278"/>
      <c r="B45" s="656" t="s">
        <v>110</v>
      </c>
      <c r="C45" s="657"/>
      <c r="D45" s="271"/>
      <c r="E45" s="272">
        <f>SUM(E36:E44)</f>
        <v>15530</v>
      </c>
      <c r="F45" s="272">
        <f>SUM(F36:F44)</f>
        <v>542</v>
      </c>
      <c r="G45" s="279">
        <f>SUM(G36:G44)</f>
        <v>16072</v>
      </c>
    </row>
    <row r="46" spans="1:7" s="34" customFormat="1" ht="21" customHeight="1" x14ac:dyDescent="0.15">
      <c r="A46" s="264" t="s">
        <v>2</v>
      </c>
      <c r="B46" s="63" t="s">
        <v>446</v>
      </c>
      <c r="C46" s="64">
        <v>421</v>
      </c>
      <c r="D46" s="65" t="s">
        <v>211</v>
      </c>
      <c r="E46" s="66"/>
      <c r="F46" s="66">
        <v>342</v>
      </c>
      <c r="G46" s="277">
        <f>SUM(E46:F46)</f>
        <v>342</v>
      </c>
    </row>
    <row r="47" spans="1:7" s="34" customFormat="1" ht="21" customHeight="1" x14ac:dyDescent="0.15">
      <c r="A47" s="264"/>
      <c r="B47" s="268"/>
      <c r="C47" s="82">
        <v>444</v>
      </c>
      <c r="D47" s="43" t="s">
        <v>220</v>
      </c>
      <c r="E47" s="263">
        <v>3220</v>
      </c>
      <c r="F47" s="263"/>
      <c r="G47" s="274">
        <f>SUM(E47:F47)</f>
        <v>3220</v>
      </c>
    </row>
    <row r="48" spans="1:7" s="34" customFormat="1" ht="21" customHeight="1" x14ac:dyDescent="0.15">
      <c r="A48" s="264"/>
      <c r="B48" s="265"/>
      <c r="C48" s="266">
        <v>531</v>
      </c>
      <c r="D48" s="44" t="s">
        <v>316</v>
      </c>
      <c r="E48" s="267"/>
      <c r="F48" s="267">
        <v>18</v>
      </c>
      <c r="G48" s="275">
        <f>SUM(E48:F48)</f>
        <v>18</v>
      </c>
    </row>
    <row r="49" spans="1:7" s="34" customFormat="1" ht="21" customHeight="1" x14ac:dyDescent="0.15">
      <c r="A49" s="264"/>
      <c r="B49" s="268" t="s">
        <v>429</v>
      </c>
      <c r="C49" s="82">
        <v>21</v>
      </c>
      <c r="D49" s="43" t="s">
        <v>228</v>
      </c>
      <c r="E49" s="263">
        <v>18</v>
      </c>
      <c r="F49" s="263"/>
      <c r="G49" s="274">
        <f>SUM(E49:F49)</f>
        <v>18</v>
      </c>
    </row>
    <row r="50" spans="1:7" s="34" customFormat="1" ht="21" customHeight="1" x14ac:dyDescent="0.15">
      <c r="A50" s="264"/>
      <c r="B50" s="268"/>
      <c r="C50" s="82">
        <v>51</v>
      </c>
      <c r="D50" s="43" t="s">
        <v>24</v>
      </c>
      <c r="E50" s="263"/>
      <c r="F50" s="263">
        <v>840</v>
      </c>
      <c r="G50" s="274">
        <f>SUM(E50:F50)</f>
        <v>840</v>
      </c>
    </row>
    <row r="51" spans="1:7" s="34" customFormat="1" ht="21" customHeight="1" x14ac:dyDescent="0.15">
      <c r="A51" s="264"/>
      <c r="B51" s="268"/>
      <c r="C51" s="82">
        <v>221</v>
      </c>
      <c r="D51" s="43" t="s">
        <v>240</v>
      </c>
      <c r="E51" s="263"/>
      <c r="F51" s="263">
        <v>20</v>
      </c>
      <c r="G51" s="274">
        <f t="shared" ref="G51:G104" si="3">SUM(E51:F51)</f>
        <v>20</v>
      </c>
    </row>
    <row r="52" spans="1:7" s="34" customFormat="1" ht="21" customHeight="1" x14ac:dyDescent="0.15">
      <c r="A52" s="264"/>
      <c r="B52" s="268"/>
      <c r="C52" s="82">
        <v>241</v>
      </c>
      <c r="D52" s="43" t="s">
        <v>47</v>
      </c>
      <c r="E52" s="263"/>
      <c r="F52" s="263">
        <v>324</v>
      </c>
      <c r="G52" s="274">
        <f t="shared" si="3"/>
        <v>324</v>
      </c>
    </row>
    <row r="53" spans="1:7" s="34" customFormat="1" ht="21" customHeight="1" x14ac:dyDescent="0.15">
      <c r="A53" s="264"/>
      <c r="B53" s="268"/>
      <c r="C53" s="82">
        <v>261</v>
      </c>
      <c r="D53" s="43" t="s">
        <v>184</v>
      </c>
      <c r="E53" s="263"/>
      <c r="F53" s="263">
        <v>140</v>
      </c>
      <c r="G53" s="274">
        <f t="shared" si="3"/>
        <v>140</v>
      </c>
    </row>
    <row r="54" spans="1:7" s="34" customFormat="1" ht="21" customHeight="1" x14ac:dyDescent="0.15">
      <c r="A54" s="264"/>
      <c r="B54" s="268"/>
      <c r="C54" s="82">
        <v>371</v>
      </c>
      <c r="D54" s="43" t="s">
        <v>11</v>
      </c>
      <c r="E54" s="263"/>
      <c r="F54" s="263">
        <v>110</v>
      </c>
      <c r="G54" s="274">
        <f t="shared" si="3"/>
        <v>110</v>
      </c>
    </row>
    <row r="55" spans="1:7" s="34" customFormat="1" ht="21" customHeight="1" x14ac:dyDescent="0.15">
      <c r="A55" s="264"/>
      <c r="B55" s="268"/>
      <c r="C55" s="82">
        <v>421</v>
      </c>
      <c r="D55" s="43" t="s">
        <v>76</v>
      </c>
      <c r="E55" s="263"/>
      <c r="F55" s="263">
        <v>180</v>
      </c>
      <c r="G55" s="274">
        <f t="shared" si="3"/>
        <v>180</v>
      </c>
    </row>
    <row r="56" spans="1:7" s="34" customFormat="1" ht="21" customHeight="1" x14ac:dyDescent="0.15">
      <c r="A56" s="264"/>
      <c r="B56" s="268"/>
      <c r="C56" s="82">
        <v>444</v>
      </c>
      <c r="D56" s="43" t="s">
        <v>220</v>
      </c>
      <c r="E56" s="263"/>
      <c r="F56" s="263">
        <v>18</v>
      </c>
      <c r="G56" s="274">
        <f t="shared" si="3"/>
        <v>18</v>
      </c>
    </row>
    <row r="57" spans="1:7" s="34" customFormat="1" ht="21" customHeight="1" x14ac:dyDescent="0.15">
      <c r="A57" s="264"/>
      <c r="B57" s="268"/>
      <c r="C57" s="82">
        <v>451</v>
      </c>
      <c r="D57" s="43" t="s">
        <v>334</v>
      </c>
      <c r="E57" s="263"/>
      <c r="F57" s="263">
        <v>660</v>
      </c>
      <c r="G57" s="274">
        <f t="shared" si="3"/>
        <v>660</v>
      </c>
    </row>
    <row r="58" spans="1:7" s="34" customFormat="1" ht="21" customHeight="1" x14ac:dyDescent="0.15">
      <c r="A58" s="264"/>
      <c r="B58" s="268"/>
      <c r="C58" s="82">
        <v>471</v>
      </c>
      <c r="D58" s="43" t="s">
        <v>204</v>
      </c>
      <c r="E58" s="263"/>
      <c r="F58" s="263">
        <v>322</v>
      </c>
      <c r="G58" s="274">
        <f t="shared" si="3"/>
        <v>322</v>
      </c>
    </row>
    <row r="59" spans="1:7" s="34" customFormat="1" ht="21" customHeight="1" x14ac:dyDescent="0.15">
      <c r="A59" s="264"/>
      <c r="B59" s="265"/>
      <c r="C59" s="266">
        <v>521</v>
      </c>
      <c r="D59" s="44" t="s">
        <v>267</v>
      </c>
      <c r="E59" s="267"/>
      <c r="F59" s="267">
        <v>18</v>
      </c>
      <c r="G59" s="275">
        <f t="shared" si="3"/>
        <v>18</v>
      </c>
    </row>
    <row r="60" spans="1:7" s="34" customFormat="1" ht="21" customHeight="1" x14ac:dyDescent="0.15">
      <c r="A60" s="264"/>
      <c r="B60" s="67" t="s">
        <v>443</v>
      </c>
      <c r="C60" s="68">
        <v>211</v>
      </c>
      <c r="D60" s="70" t="s">
        <v>460</v>
      </c>
      <c r="E60" s="69"/>
      <c r="F60" s="69">
        <v>2196</v>
      </c>
      <c r="G60" s="280">
        <f t="shared" si="3"/>
        <v>2196</v>
      </c>
    </row>
    <row r="61" spans="1:7" s="34" customFormat="1" ht="21" customHeight="1" x14ac:dyDescent="0.15">
      <c r="A61" s="264"/>
      <c r="B61" s="268" t="s">
        <v>691</v>
      </c>
      <c r="C61" s="82">
        <v>261</v>
      </c>
      <c r="D61" s="43" t="s">
        <v>583</v>
      </c>
      <c r="E61" s="263"/>
      <c r="F61" s="263">
        <v>16</v>
      </c>
      <c r="G61" s="274">
        <f t="shared" si="3"/>
        <v>16</v>
      </c>
    </row>
    <row r="62" spans="1:7" s="34" customFormat="1" ht="21" customHeight="1" x14ac:dyDescent="0.15">
      <c r="A62" s="264"/>
      <c r="B62" s="268"/>
      <c r="C62" s="82">
        <v>421</v>
      </c>
      <c r="D62" s="43" t="s">
        <v>584</v>
      </c>
      <c r="E62" s="263"/>
      <c r="F62" s="263">
        <v>18</v>
      </c>
      <c r="G62" s="274">
        <f t="shared" ref="G62" si="4">SUM(E62:F62)</f>
        <v>18</v>
      </c>
    </row>
    <row r="63" spans="1:7" s="34" customFormat="1" ht="21" customHeight="1" x14ac:dyDescent="0.15">
      <c r="A63" s="264"/>
      <c r="B63" s="67" t="s">
        <v>692</v>
      </c>
      <c r="C63" s="68">
        <v>421</v>
      </c>
      <c r="D63" s="70" t="s">
        <v>211</v>
      </c>
      <c r="E63" s="69"/>
      <c r="F63" s="69">
        <v>36</v>
      </c>
      <c r="G63" s="280">
        <f t="shared" si="3"/>
        <v>36</v>
      </c>
    </row>
    <row r="64" spans="1:7" s="34" customFormat="1" ht="21" customHeight="1" x14ac:dyDescent="0.15">
      <c r="A64" s="264"/>
      <c r="B64" s="268" t="s">
        <v>191</v>
      </c>
      <c r="C64" s="82">
        <v>261</v>
      </c>
      <c r="D64" s="43" t="s">
        <v>184</v>
      </c>
      <c r="E64" s="263">
        <v>20</v>
      </c>
      <c r="F64" s="263"/>
      <c r="G64" s="274">
        <f t="shared" si="3"/>
        <v>20</v>
      </c>
    </row>
    <row r="65" spans="1:7" s="34" customFormat="1" ht="21" customHeight="1" x14ac:dyDescent="0.15">
      <c r="A65" s="264"/>
      <c r="B65" s="268"/>
      <c r="C65" s="82">
        <v>444</v>
      </c>
      <c r="D65" s="43" t="s">
        <v>85</v>
      </c>
      <c r="E65" s="263">
        <v>13000</v>
      </c>
      <c r="F65" s="263"/>
      <c r="G65" s="274">
        <f t="shared" si="3"/>
        <v>13000</v>
      </c>
    </row>
    <row r="66" spans="1:7" s="34" customFormat="1" ht="21" customHeight="1" x14ac:dyDescent="0.15">
      <c r="A66" s="264"/>
      <c r="B66" s="63" t="s">
        <v>448</v>
      </c>
      <c r="C66" s="64">
        <v>443</v>
      </c>
      <c r="D66" s="65" t="s">
        <v>209</v>
      </c>
      <c r="E66" s="66"/>
      <c r="F66" s="66">
        <v>18</v>
      </c>
      <c r="G66" s="277">
        <f t="shared" si="3"/>
        <v>18</v>
      </c>
    </row>
    <row r="67" spans="1:7" s="34" customFormat="1" ht="21" customHeight="1" x14ac:dyDescent="0.15">
      <c r="A67" s="264"/>
      <c r="B67" s="265"/>
      <c r="C67" s="266">
        <v>444</v>
      </c>
      <c r="D67" s="44" t="s">
        <v>220</v>
      </c>
      <c r="E67" s="267"/>
      <c r="F67" s="267">
        <v>60</v>
      </c>
      <c r="G67" s="275">
        <f t="shared" si="3"/>
        <v>60</v>
      </c>
    </row>
    <row r="68" spans="1:7" s="34" customFormat="1" ht="21" customHeight="1" x14ac:dyDescent="0.15">
      <c r="A68" s="264"/>
      <c r="B68" s="67" t="s">
        <v>412</v>
      </c>
      <c r="C68" s="68">
        <v>401</v>
      </c>
      <c r="D68" s="70" t="s">
        <v>413</v>
      </c>
      <c r="E68" s="69"/>
      <c r="F68" s="69">
        <v>2400</v>
      </c>
      <c r="G68" s="280">
        <f t="shared" si="3"/>
        <v>2400</v>
      </c>
    </row>
    <row r="69" spans="1:7" s="34" customFormat="1" ht="21" customHeight="1" x14ac:dyDescent="0.15">
      <c r="A69" s="264"/>
      <c r="B69" s="268" t="s">
        <v>680</v>
      </c>
      <c r="C69" s="82">
        <v>351</v>
      </c>
      <c r="D69" s="43" t="s">
        <v>215</v>
      </c>
      <c r="E69" s="263"/>
      <c r="F69" s="263">
        <v>2640</v>
      </c>
      <c r="G69" s="274">
        <f t="shared" si="3"/>
        <v>2640</v>
      </c>
    </row>
    <row r="70" spans="1:7" s="34" customFormat="1" ht="21" customHeight="1" x14ac:dyDescent="0.15">
      <c r="A70" s="264"/>
      <c r="B70" s="268"/>
      <c r="C70" s="82">
        <v>371</v>
      </c>
      <c r="D70" s="43" t="s">
        <v>183</v>
      </c>
      <c r="E70" s="263">
        <v>72</v>
      </c>
      <c r="F70" s="263"/>
      <c r="G70" s="274">
        <f t="shared" si="3"/>
        <v>72</v>
      </c>
    </row>
    <row r="71" spans="1:7" s="34" customFormat="1" ht="21" customHeight="1" x14ac:dyDescent="0.15">
      <c r="A71" s="264"/>
      <c r="B71" s="268"/>
      <c r="C71" s="82">
        <v>421</v>
      </c>
      <c r="D71" s="43" t="s">
        <v>211</v>
      </c>
      <c r="E71" s="263"/>
      <c r="F71" s="263">
        <v>540</v>
      </c>
      <c r="G71" s="274">
        <f t="shared" si="3"/>
        <v>540</v>
      </c>
    </row>
    <row r="72" spans="1:7" s="34" customFormat="1" ht="21" customHeight="1" x14ac:dyDescent="0.15">
      <c r="A72" s="264"/>
      <c r="B72" s="268"/>
      <c r="C72" s="82">
        <v>442</v>
      </c>
      <c r="D72" s="43" t="s">
        <v>212</v>
      </c>
      <c r="E72" s="263"/>
      <c r="F72" s="263">
        <v>80</v>
      </c>
      <c r="G72" s="274">
        <f t="shared" si="3"/>
        <v>80</v>
      </c>
    </row>
    <row r="73" spans="1:7" s="34" customFormat="1" ht="21" customHeight="1" x14ac:dyDescent="0.15">
      <c r="A73" s="264"/>
      <c r="B73" s="265"/>
      <c r="C73" s="266">
        <v>471</v>
      </c>
      <c r="D73" s="44" t="s">
        <v>88</v>
      </c>
      <c r="E73" s="267"/>
      <c r="F73" s="267">
        <v>60</v>
      </c>
      <c r="G73" s="275">
        <f t="shared" si="3"/>
        <v>60</v>
      </c>
    </row>
    <row r="74" spans="1:7" s="34" customFormat="1" ht="21" customHeight="1" x14ac:dyDescent="0.15">
      <c r="A74" s="264"/>
      <c r="B74" s="67" t="s">
        <v>674</v>
      </c>
      <c r="C74" s="68">
        <v>451</v>
      </c>
      <c r="D74" s="70" t="s">
        <v>334</v>
      </c>
      <c r="E74" s="69"/>
      <c r="F74" s="69">
        <v>36</v>
      </c>
      <c r="G74" s="280">
        <f t="shared" si="3"/>
        <v>36</v>
      </c>
    </row>
    <row r="75" spans="1:7" s="34" customFormat="1" ht="21" customHeight="1" x14ac:dyDescent="0.15">
      <c r="A75" s="264"/>
      <c r="B75" s="268" t="s">
        <v>688</v>
      </c>
      <c r="C75" s="82">
        <v>112</v>
      </c>
      <c r="D75" s="43" t="s">
        <v>254</v>
      </c>
      <c r="E75" s="263">
        <v>540</v>
      </c>
      <c r="F75" s="263"/>
      <c r="G75" s="274">
        <f t="shared" si="3"/>
        <v>540</v>
      </c>
    </row>
    <row r="76" spans="1:7" s="34" customFormat="1" ht="21" customHeight="1" x14ac:dyDescent="0.15">
      <c r="A76" s="264"/>
      <c r="B76" s="268"/>
      <c r="C76" s="82">
        <v>161</v>
      </c>
      <c r="D76" s="43" t="s">
        <v>187</v>
      </c>
      <c r="E76" s="263">
        <v>18</v>
      </c>
      <c r="F76" s="263"/>
      <c r="G76" s="274">
        <f t="shared" si="3"/>
        <v>18</v>
      </c>
    </row>
    <row r="77" spans="1:7" s="34" customFormat="1" ht="21" customHeight="1" x14ac:dyDescent="0.15">
      <c r="A77" s="264"/>
      <c r="B77" s="268"/>
      <c r="C77" s="82">
        <v>231</v>
      </c>
      <c r="D77" s="43" t="s">
        <v>459</v>
      </c>
      <c r="E77" s="263"/>
      <c r="F77" s="263">
        <v>1460</v>
      </c>
      <c r="G77" s="274">
        <f t="shared" si="3"/>
        <v>1460</v>
      </c>
    </row>
    <row r="78" spans="1:7" s="34" customFormat="1" ht="21" customHeight="1" x14ac:dyDescent="0.15">
      <c r="A78" s="264"/>
      <c r="B78" s="268"/>
      <c r="C78" s="82">
        <v>255</v>
      </c>
      <c r="D78" s="43" t="s">
        <v>203</v>
      </c>
      <c r="E78" s="263"/>
      <c r="F78" s="263">
        <v>114</v>
      </c>
      <c r="G78" s="274">
        <f t="shared" si="3"/>
        <v>114</v>
      </c>
    </row>
    <row r="79" spans="1:7" s="34" customFormat="1" ht="21" customHeight="1" x14ac:dyDescent="0.15">
      <c r="A79" s="264"/>
      <c r="B79" s="268"/>
      <c r="C79" s="82">
        <v>256</v>
      </c>
      <c r="D79" s="43" t="s">
        <v>461</v>
      </c>
      <c r="E79" s="263"/>
      <c r="F79" s="263">
        <v>20</v>
      </c>
      <c r="G79" s="274">
        <f t="shared" si="3"/>
        <v>20</v>
      </c>
    </row>
    <row r="80" spans="1:7" s="34" customFormat="1" ht="21" customHeight="1" x14ac:dyDescent="0.15">
      <c r="A80" s="264"/>
      <c r="B80" s="268"/>
      <c r="C80" s="82">
        <v>261</v>
      </c>
      <c r="D80" s="43" t="s">
        <v>184</v>
      </c>
      <c r="E80" s="263"/>
      <c r="F80" s="263">
        <v>54</v>
      </c>
      <c r="G80" s="274">
        <f t="shared" si="3"/>
        <v>54</v>
      </c>
    </row>
    <row r="81" spans="1:7" s="34" customFormat="1" ht="21" customHeight="1" x14ac:dyDescent="0.15">
      <c r="A81" s="264"/>
      <c r="B81" s="268"/>
      <c r="C81" s="82">
        <v>262</v>
      </c>
      <c r="D81" s="43" t="s">
        <v>205</v>
      </c>
      <c r="E81" s="263"/>
      <c r="F81" s="263">
        <v>1</v>
      </c>
      <c r="G81" s="274">
        <f t="shared" si="3"/>
        <v>1</v>
      </c>
    </row>
    <row r="82" spans="1:7" s="34" customFormat="1" ht="21" customHeight="1" x14ac:dyDescent="0.15">
      <c r="A82" s="264"/>
      <c r="B82" s="268"/>
      <c r="C82" s="82">
        <v>401</v>
      </c>
      <c r="D82" s="43" t="s">
        <v>266</v>
      </c>
      <c r="E82" s="263"/>
      <c r="F82" s="263">
        <v>38</v>
      </c>
      <c r="G82" s="274">
        <f t="shared" si="3"/>
        <v>38</v>
      </c>
    </row>
    <row r="83" spans="1:7" s="34" customFormat="1" ht="21" customHeight="1" x14ac:dyDescent="0.15">
      <c r="A83" s="264"/>
      <c r="B83" s="268"/>
      <c r="C83" s="82">
        <v>421</v>
      </c>
      <c r="D83" s="43" t="s">
        <v>211</v>
      </c>
      <c r="E83" s="263"/>
      <c r="F83" s="263">
        <v>3960</v>
      </c>
      <c r="G83" s="274">
        <f t="shared" si="3"/>
        <v>3960</v>
      </c>
    </row>
    <row r="84" spans="1:7" s="34" customFormat="1" ht="21" customHeight="1" x14ac:dyDescent="0.15">
      <c r="A84" s="264"/>
      <c r="B84" s="268"/>
      <c r="C84" s="82">
        <v>441</v>
      </c>
      <c r="D84" s="43" t="s">
        <v>208</v>
      </c>
      <c r="E84" s="263"/>
      <c r="F84" s="263">
        <v>18</v>
      </c>
      <c r="G84" s="274">
        <f t="shared" si="3"/>
        <v>18</v>
      </c>
    </row>
    <row r="85" spans="1:7" s="34" customFormat="1" ht="21" customHeight="1" x14ac:dyDescent="0.15">
      <c r="A85" s="264"/>
      <c r="B85" s="268"/>
      <c r="C85" s="82">
        <v>444</v>
      </c>
      <c r="D85" s="43" t="s">
        <v>244</v>
      </c>
      <c r="E85" s="263">
        <v>2900</v>
      </c>
      <c r="F85" s="263"/>
      <c r="G85" s="274">
        <f t="shared" si="3"/>
        <v>2900</v>
      </c>
    </row>
    <row r="86" spans="1:7" s="34" customFormat="1" ht="21" customHeight="1" x14ac:dyDescent="0.15">
      <c r="A86" s="264"/>
      <c r="B86" s="268"/>
      <c r="C86" s="82">
        <v>471</v>
      </c>
      <c r="D86" s="43" t="s">
        <v>201</v>
      </c>
      <c r="E86" s="263">
        <v>18</v>
      </c>
      <c r="F86" s="263">
        <v>20</v>
      </c>
      <c r="G86" s="274">
        <f t="shared" si="3"/>
        <v>38</v>
      </c>
    </row>
    <row r="87" spans="1:7" s="34" customFormat="1" ht="21" customHeight="1" x14ac:dyDescent="0.15">
      <c r="A87" s="264"/>
      <c r="B87" s="268"/>
      <c r="C87" s="82">
        <v>491</v>
      </c>
      <c r="D87" s="43" t="s">
        <v>280</v>
      </c>
      <c r="E87" s="263">
        <v>20</v>
      </c>
      <c r="F87" s="263"/>
      <c r="G87" s="274">
        <f t="shared" si="3"/>
        <v>20</v>
      </c>
    </row>
    <row r="88" spans="1:7" s="34" customFormat="1" ht="21" customHeight="1" x14ac:dyDescent="0.15">
      <c r="A88" s="264"/>
      <c r="B88" s="530" t="s">
        <v>431</v>
      </c>
      <c r="C88" s="535">
        <v>23</v>
      </c>
      <c r="D88" s="532" t="s">
        <v>20</v>
      </c>
      <c r="E88" s="533">
        <v>54</v>
      </c>
      <c r="F88" s="533">
        <v>1152</v>
      </c>
      <c r="G88" s="385">
        <f t="shared" si="3"/>
        <v>1206</v>
      </c>
    </row>
    <row r="89" spans="1:7" s="34" customFormat="1" ht="21" customHeight="1" x14ac:dyDescent="0.15">
      <c r="A89" s="264"/>
      <c r="B89" s="268"/>
      <c r="C89" s="82">
        <v>31</v>
      </c>
      <c r="D89" s="43" t="s">
        <v>401</v>
      </c>
      <c r="E89" s="263"/>
      <c r="F89" s="263">
        <v>18</v>
      </c>
      <c r="G89" s="274">
        <f t="shared" si="3"/>
        <v>18</v>
      </c>
    </row>
    <row r="90" spans="1:7" s="34" customFormat="1" ht="21" customHeight="1" x14ac:dyDescent="0.15">
      <c r="A90" s="264"/>
      <c r="B90" s="268"/>
      <c r="C90" s="82">
        <v>51</v>
      </c>
      <c r="D90" s="43" t="s">
        <v>508</v>
      </c>
      <c r="E90" s="263"/>
      <c r="F90" s="263">
        <v>18</v>
      </c>
      <c r="G90" s="274">
        <f t="shared" si="3"/>
        <v>18</v>
      </c>
    </row>
    <row r="91" spans="1:7" s="34" customFormat="1" ht="21" customHeight="1" x14ac:dyDescent="0.15">
      <c r="A91" s="264"/>
      <c r="B91" s="268"/>
      <c r="C91" s="82">
        <v>161</v>
      </c>
      <c r="D91" s="43" t="s">
        <v>187</v>
      </c>
      <c r="E91" s="263">
        <v>18</v>
      </c>
      <c r="F91" s="263"/>
      <c r="G91" s="274">
        <f t="shared" si="3"/>
        <v>18</v>
      </c>
    </row>
    <row r="92" spans="1:7" s="34" customFormat="1" ht="21" customHeight="1" x14ac:dyDescent="0.15">
      <c r="A92" s="264"/>
      <c r="B92" s="268"/>
      <c r="C92" s="82">
        <v>211</v>
      </c>
      <c r="D92" s="43" t="s">
        <v>509</v>
      </c>
      <c r="E92" s="263">
        <v>360</v>
      </c>
      <c r="F92" s="263"/>
      <c r="G92" s="274">
        <f t="shared" si="3"/>
        <v>360</v>
      </c>
    </row>
    <row r="93" spans="1:7" s="34" customFormat="1" ht="21" customHeight="1" x14ac:dyDescent="0.15">
      <c r="A93" s="264"/>
      <c r="B93" s="268"/>
      <c r="C93" s="82">
        <v>231</v>
      </c>
      <c r="D93" s="43" t="s">
        <v>46</v>
      </c>
      <c r="E93" s="263"/>
      <c r="F93" s="263">
        <v>92</v>
      </c>
      <c r="G93" s="274">
        <f t="shared" si="3"/>
        <v>92</v>
      </c>
    </row>
    <row r="94" spans="1:7" s="34" customFormat="1" ht="21" customHeight="1" x14ac:dyDescent="0.15">
      <c r="A94" s="264"/>
      <c r="B94" s="268"/>
      <c r="C94" s="82">
        <v>255</v>
      </c>
      <c r="D94" s="43" t="s">
        <v>203</v>
      </c>
      <c r="E94" s="263"/>
      <c r="F94" s="263">
        <v>40</v>
      </c>
      <c r="G94" s="274">
        <f t="shared" si="3"/>
        <v>40</v>
      </c>
    </row>
    <row r="95" spans="1:7" s="34" customFormat="1" ht="21" customHeight="1" x14ac:dyDescent="0.15">
      <c r="A95" s="264"/>
      <c r="B95" s="268"/>
      <c r="C95" s="82">
        <v>256</v>
      </c>
      <c r="D95" s="43" t="s">
        <v>414</v>
      </c>
      <c r="E95" s="263"/>
      <c r="F95" s="263">
        <v>98</v>
      </c>
      <c r="G95" s="274">
        <f t="shared" si="3"/>
        <v>98</v>
      </c>
    </row>
    <row r="96" spans="1:7" s="34" customFormat="1" ht="21" customHeight="1" x14ac:dyDescent="0.15">
      <c r="A96" s="264"/>
      <c r="B96" s="268"/>
      <c r="C96" s="82">
        <v>261</v>
      </c>
      <c r="D96" s="43" t="s">
        <v>54</v>
      </c>
      <c r="E96" s="263"/>
      <c r="F96" s="263">
        <v>18</v>
      </c>
      <c r="G96" s="274">
        <f t="shared" si="3"/>
        <v>18</v>
      </c>
    </row>
    <row r="97" spans="1:7" s="34" customFormat="1" ht="21" customHeight="1" x14ac:dyDescent="0.15">
      <c r="A97" s="264"/>
      <c r="B97" s="268"/>
      <c r="C97" s="82">
        <v>262</v>
      </c>
      <c r="D97" s="43" t="s">
        <v>205</v>
      </c>
      <c r="E97" s="263"/>
      <c r="F97" s="263">
        <v>43</v>
      </c>
      <c r="G97" s="274">
        <f t="shared" si="3"/>
        <v>43</v>
      </c>
    </row>
    <row r="98" spans="1:7" s="34" customFormat="1" ht="21" customHeight="1" x14ac:dyDescent="0.15">
      <c r="A98" s="264"/>
      <c r="B98" s="268"/>
      <c r="C98" s="82">
        <v>351</v>
      </c>
      <c r="D98" s="43" t="s">
        <v>215</v>
      </c>
      <c r="E98" s="263"/>
      <c r="F98" s="263">
        <v>90</v>
      </c>
      <c r="G98" s="274">
        <f t="shared" si="3"/>
        <v>90</v>
      </c>
    </row>
    <row r="99" spans="1:7" s="34" customFormat="1" ht="21" customHeight="1" x14ac:dyDescent="0.15">
      <c r="A99" s="264"/>
      <c r="B99" s="268"/>
      <c r="C99" s="82">
        <v>371</v>
      </c>
      <c r="D99" s="43" t="s">
        <v>183</v>
      </c>
      <c r="E99" s="263"/>
      <c r="F99" s="263">
        <v>666</v>
      </c>
      <c r="G99" s="274">
        <f t="shared" si="3"/>
        <v>666</v>
      </c>
    </row>
    <row r="100" spans="1:7" s="34" customFormat="1" ht="21" customHeight="1" x14ac:dyDescent="0.15">
      <c r="A100" s="264"/>
      <c r="B100" s="403"/>
      <c r="C100" s="82">
        <v>401</v>
      </c>
      <c r="D100" s="43" t="s">
        <v>585</v>
      </c>
      <c r="E100" s="398"/>
      <c r="F100" s="398">
        <v>36</v>
      </c>
      <c r="G100" s="274">
        <f t="shared" si="3"/>
        <v>36</v>
      </c>
    </row>
    <row r="101" spans="1:7" s="34" customFormat="1" ht="21" customHeight="1" x14ac:dyDescent="0.15">
      <c r="A101" s="264"/>
      <c r="B101" s="268"/>
      <c r="C101" s="82">
        <v>421</v>
      </c>
      <c r="D101" s="43" t="s">
        <v>211</v>
      </c>
      <c r="E101" s="263"/>
      <c r="F101" s="263">
        <v>1190</v>
      </c>
      <c r="G101" s="274">
        <f t="shared" si="3"/>
        <v>1190</v>
      </c>
    </row>
    <row r="102" spans="1:7" s="34" customFormat="1" ht="21" customHeight="1" x14ac:dyDescent="0.15">
      <c r="A102" s="264"/>
      <c r="B102" s="268"/>
      <c r="C102" s="82">
        <v>441</v>
      </c>
      <c r="D102" s="43" t="s">
        <v>208</v>
      </c>
      <c r="E102" s="263"/>
      <c r="F102" s="263">
        <v>126</v>
      </c>
      <c r="G102" s="274">
        <f t="shared" si="3"/>
        <v>126</v>
      </c>
    </row>
    <row r="103" spans="1:7" s="34" customFormat="1" ht="21" customHeight="1" x14ac:dyDescent="0.15">
      <c r="A103" s="264"/>
      <c r="B103" s="268"/>
      <c r="C103" s="82">
        <v>442</v>
      </c>
      <c r="D103" s="43" t="s">
        <v>212</v>
      </c>
      <c r="E103" s="263"/>
      <c r="F103" s="263">
        <v>36</v>
      </c>
      <c r="G103" s="274">
        <f t="shared" si="3"/>
        <v>36</v>
      </c>
    </row>
    <row r="104" spans="1:7" s="34" customFormat="1" ht="21" customHeight="1" x14ac:dyDescent="0.15">
      <c r="A104" s="264"/>
      <c r="B104" s="268"/>
      <c r="C104" s="82">
        <v>444</v>
      </c>
      <c r="D104" s="43" t="s">
        <v>220</v>
      </c>
      <c r="E104" s="263">
        <v>1540</v>
      </c>
      <c r="F104" s="263"/>
      <c r="G104" s="274">
        <f t="shared" si="3"/>
        <v>1540</v>
      </c>
    </row>
    <row r="105" spans="1:7" s="34" customFormat="1" ht="21" customHeight="1" x14ac:dyDescent="0.15">
      <c r="A105" s="264"/>
      <c r="B105" s="268"/>
      <c r="C105" s="82">
        <v>451</v>
      </c>
      <c r="D105" s="43" t="s">
        <v>329</v>
      </c>
      <c r="E105" s="263">
        <v>20</v>
      </c>
      <c r="F105" s="263">
        <v>192</v>
      </c>
      <c r="G105" s="274">
        <f t="shared" ref="G105:G168" si="5">SUM(E105:F105)</f>
        <v>212</v>
      </c>
    </row>
    <row r="106" spans="1:7" s="34" customFormat="1" ht="21" customHeight="1" x14ac:dyDescent="0.15">
      <c r="A106" s="264"/>
      <c r="B106" s="403"/>
      <c r="C106" s="82">
        <v>461</v>
      </c>
      <c r="D106" s="43" t="s">
        <v>327</v>
      </c>
      <c r="E106" s="398"/>
      <c r="F106" s="398">
        <v>74</v>
      </c>
      <c r="G106" s="274">
        <f t="shared" si="5"/>
        <v>74</v>
      </c>
    </row>
    <row r="107" spans="1:7" s="34" customFormat="1" ht="21" customHeight="1" x14ac:dyDescent="0.15">
      <c r="A107" s="264"/>
      <c r="B107" s="268"/>
      <c r="C107" s="82">
        <v>471</v>
      </c>
      <c r="D107" s="43" t="s">
        <v>201</v>
      </c>
      <c r="E107" s="263"/>
      <c r="F107" s="263">
        <v>74</v>
      </c>
      <c r="G107" s="274">
        <f t="shared" si="5"/>
        <v>74</v>
      </c>
    </row>
    <row r="108" spans="1:7" s="34" customFormat="1" ht="21" customHeight="1" x14ac:dyDescent="0.15">
      <c r="A108" s="264"/>
      <c r="B108" s="268"/>
      <c r="C108" s="82">
        <v>491</v>
      </c>
      <c r="D108" s="43" t="s">
        <v>280</v>
      </c>
      <c r="E108" s="263">
        <v>360</v>
      </c>
      <c r="F108" s="263"/>
      <c r="G108" s="274">
        <f t="shared" si="5"/>
        <v>360</v>
      </c>
    </row>
    <row r="109" spans="1:7" s="34" customFormat="1" ht="21" customHeight="1" x14ac:dyDescent="0.15">
      <c r="A109" s="264"/>
      <c r="B109" s="268"/>
      <c r="C109" s="82">
        <v>521</v>
      </c>
      <c r="D109" s="43" t="s">
        <v>93</v>
      </c>
      <c r="E109" s="263"/>
      <c r="F109" s="263">
        <v>206</v>
      </c>
      <c r="G109" s="274">
        <f t="shared" ref="G109" si="6">SUM(E109:F109)</f>
        <v>206</v>
      </c>
    </row>
    <row r="110" spans="1:7" s="34" customFormat="1" ht="21" customHeight="1" x14ac:dyDescent="0.15">
      <c r="A110" s="264"/>
      <c r="B110" s="268"/>
      <c r="C110" s="82">
        <v>531</v>
      </c>
      <c r="D110" s="43" t="s">
        <v>586</v>
      </c>
      <c r="E110" s="263"/>
      <c r="F110" s="263">
        <v>18</v>
      </c>
      <c r="G110" s="274">
        <f t="shared" si="5"/>
        <v>18</v>
      </c>
    </row>
    <row r="111" spans="1:7" s="34" customFormat="1" ht="21" customHeight="1" x14ac:dyDescent="0.15">
      <c r="A111" s="264"/>
      <c r="B111" s="382" t="s">
        <v>436</v>
      </c>
      <c r="C111" s="383">
        <v>112</v>
      </c>
      <c r="D111" s="419" t="s">
        <v>587</v>
      </c>
      <c r="E111" s="384"/>
      <c r="F111" s="384">
        <v>36</v>
      </c>
      <c r="G111" s="395">
        <f t="shared" si="5"/>
        <v>36</v>
      </c>
    </row>
    <row r="112" spans="1:7" s="34" customFormat="1" ht="21" customHeight="1" x14ac:dyDescent="0.15">
      <c r="A112" s="264"/>
      <c r="B112" s="403"/>
      <c r="C112" s="289">
        <v>201</v>
      </c>
      <c r="D112" s="43" t="s">
        <v>463</v>
      </c>
      <c r="E112" s="398"/>
      <c r="F112" s="398">
        <v>18</v>
      </c>
      <c r="G112" s="274">
        <f t="shared" si="5"/>
        <v>18</v>
      </c>
    </row>
    <row r="113" spans="1:7" s="34" customFormat="1" ht="21" customHeight="1" x14ac:dyDescent="0.15">
      <c r="A113" s="264"/>
      <c r="B113" s="268"/>
      <c r="C113" s="82">
        <v>211</v>
      </c>
      <c r="D113" s="43" t="s">
        <v>410</v>
      </c>
      <c r="E113" s="263"/>
      <c r="F113" s="263">
        <v>198</v>
      </c>
      <c r="G113" s="274">
        <f t="shared" si="5"/>
        <v>198</v>
      </c>
    </row>
    <row r="114" spans="1:7" s="34" customFormat="1" ht="21" customHeight="1" x14ac:dyDescent="0.15">
      <c r="A114" s="264"/>
      <c r="B114" s="268"/>
      <c r="C114" s="82">
        <v>231</v>
      </c>
      <c r="D114" s="43" t="s">
        <v>46</v>
      </c>
      <c r="E114" s="263"/>
      <c r="F114" s="263">
        <v>78</v>
      </c>
      <c r="G114" s="274">
        <f t="shared" si="5"/>
        <v>78</v>
      </c>
    </row>
    <row r="115" spans="1:7" s="34" customFormat="1" ht="21" customHeight="1" x14ac:dyDescent="0.15">
      <c r="A115" s="264"/>
      <c r="B115" s="268"/>
      <c r="C115" s="82">
        <v>255</v>
      </c>
      <c r="D115" s="43" t="s">
        <v>203</v>
      </c>
      <c r="E115" s="263"/>
      <c r="F115" s="263">
        <v>192</v>
      </c>
      <c r="G115" s="274">
        <f t="shared" si="5"/>
        <v>192</v>
      </c>
    </row>
    <row r="116" spans="1:7" s="34" customFormat="1" ht="21" customHeight="1" x14ac:dyDescent="0.15">
      <c r="A116" s="264"/>
      <c r="B116" s="268"/>
      <c r="C116" s="82">
        <v>261</v>
      </c>
      <c r="D116" s="43" t="s">
        <v>184</v>
      </c>
      <c r="E116" s="263">
        <v>74</v>
      </c>
      <c r="F116" s="263">
        <v>115</v>
      </c>
      <c r="G116" s="274">
        <f t="shared" si="5"/>
        <v>189</v>
      </c>
    </row>
    <row r="117" spans="1:7" s="34" customFormat="1" ht="21" customHeight="1" x14ac:dyDescent="0.15">
      <c r="A117" s="264"/>
      <c r="B117" s="268"/>
      <c r="C117" s="82">
        <v>262</v>
      </c>
      <c r="D117" s="43" t="s">
        <v>205</v>
      </c>
      <c r="E117" s="263">
        <v>518</v>
      </c>
      <c r="F117" s="263">
        <v>218</v>
      </c>
      <c r="G117" s="274">
        <f t="shared" si="5"/>
        <v>736</v>
      </c>
    </row>
    <row r="118" spans="1:7" s="34" customFormat="1" ht="21" customHeight="1" x14ac:dyDescent="0.15">
      <c r="A118" s="264"/>
      <c r="B118" s="268"/>
      <c r="C118" s="82">
        <v>265</v>
      </c>
      <c r="D118" s="43" t="s">
        <v>58</v>
      </c>
      <c r="E118" s="263"/>
      <c r="F118" s="263">
        <v>184</v>
      </c>
      <c r="G118" s="274">
        <f t="shared" si="5"/>
        <v>184</v>
      </c>
    </row>
    <row r="119" spans="1:7" s="34" customFormat="1" ht="21" customHeight="1" x14ac:dyDescent="0.15">
      <c r="A119" s="264"/>
      <c r="B119" s="268"/>
      <c r="C119" s="82">
        <v>351</v>
      </c>
      <c r="D119" s="43" t="s">
        <v>215</v>
      </c>
      <c r="E119" s="263">
        <v>90</v>
      </c>
      <c r="F119" s="263">
        <v>146</v>
      </c>
      <c r="G119" s="274">
        <f t="shared" si="5"/>
        <v>236</v>
      </c>
    </row>
    <row r="120" spans="1:7" s="34" customFormat="1" ht="21" customHeight="1" x14ac:dyDescent="0.15">
      <c r="A120" s="264"/>
      <c r="B120" s="268"/>
      <c r="C120" s="82">
        <v>371</v>
      </c>
      <c r="D120" s="43" t="s">
        <v>183</v>
      </c>
      <c r="E120" s="263">
        <v>18</v>
      </c>
      <c r="F120" s="263">
        <v>54</v>
      </c>
      <c r="G120" s="274">
        <f t="shared" si="5"/>
        <v>72</v>
      </c>
    </row>
    <row r="121" spans="1:7" s="34" customFormat="1" ht="21" customHeight="1" x14ac:dyDescent="0.15">
      <c r="A121" s="264"/>
      <c r="B121" s="268"/>
      <c r="C121" s="82">
        <v>401</v>
      </c>
      <c r="D121" s="43" t="s">
        <v>266</v>
      </c>
      <c r="E121" s="263"/>
      <c r="F121" s="263">
        <v>774</v>
      </c>
      <c r="G121" s="274">
        <f t="shared" si="5"/>
        <v>774</v>
      </c>
    </row>
    <row r="122" spans="1:7" s="34" customFormat="1" ht="21" customHeight="1" x14ac:dyDescent="0.15">
      <c r="A122" s="264"/>
      <c r="B122" s="268"/>
      <c r="C122" s="82">
        <v>421</v>
      </c>
      <c r="D122" s="43" t="s">
        <v>211</v>
      </c>
      <c r="E122" s="263">
        <v>784</v>
      </c>
      <c r="F122" s="263">
        <v>432</v>
      </c>
      <c r="G122" s="274">
        <f t="shared" si="5"/>
        <v>1216</v>
      </c>
    </row>
    <row r="123" spans="1:7" s="34" customFormat="1" ht="21" customHeight="1" x14ac:dyDescent="0.15">
      <c r="A123" s="264"/>
      <c r="B123" s="268"/>
      <c r="C123" s="82">
        <v>441</v>
      </c>
      <c r="D123" s="43" t="s">
        <v>208</v>
      </c>
      <c r="E123" s="263"/>
      <c r="F123" s="263">
        <v>60</v>
      </c>
      <c r="G123" s="274">
        <f t="shared" si="5"/>
        <v>60</v>
      </c>
    </row>
    <row r="124" spans="1:7" s="34" customFormat="1" ht="21" customHeight="1" x14ac:dyDescent="0.15">
      <c r="A124" s="264"/>
      <c r="B124" s="268"/>
      <c r="C124" s="82">
        <v>444</v>
      </c>
      <c r="D124" s="43" t="s">
        <v>220</v>
      </c>
      <c r="E124" s="263">
        <v>23200</v>
      </c>
      <c r="F124" s="263">
        <v>40</v>
      </c>
      <c r="G124" s="274">
        <f t="shared" si="5"/>
        <v>23240</v>
      </c>
    </row>
    <row r="125" spans="1:7" s="34" customFormat="1" ht="21" customHeight="1" x14ac:dyDescent="0.15">
      <c r="A125" s="264"/>
      <c r="B125" s="403"/>
      <c r="C125" s="82">
        <v>451</v>
      </c>
      <c r="D125" s="43" t="s">
        <v>588</v>
      </c>
      <c r="E125" s="398">
        <v>20</v>
      </c>
      <c r="F125" s="398"/>
      <c r="G125" s="274">
        <f t="shared" si="5"/>
        <v>20</v>
      </c>
    </row>
    <row r="126" spans="1:7" s="34" customFormat="1" ht="21" customHeight="1" x14ac:dyDescent="0.15">
      <c r="A126" s="264"/>
      <c r="B126" s="268"/>
      <c r="C126" s="82">
        <v>461</v>
      </c>
      <c r="D126" s="43" t="s">
        <v>327</v>
      </c>
      <c r="E126" s="263"/>
      <c r="F126" s="263">
        <v>980</v>
      </c>
      <c r="G126" s="274">
        <f t="shared" si="5"/>
        <v>980</v>
      </c>
    </row>
    <row r="127" spans="1:7" s="34" customFormat="1" ht="21" customHeight="1" x14ac:dyDescent="0.15">
      <c r="A127" s="264"/>
      <c r="B127" s="268"/>
      <c r="C127" s="82">
        <v>471</v>
      </c>
      <c r="D127" s="43" t="s">
        <v>201</v>
      </c>
      <c r="E127" s="263">
        <v>1352</v>
      </c>
      <c r="F127" s="263">
        <v>145</v>
      </c>
      <c r="G127" s="274">
        <f t="shared" si="5"/>
        <v>1497</v>
      </c>
    </row>
    <row r="128" spans="1:7" s="34" customFormat="1" ht="21" customHeight="1" x14ac:dyDescent="0.15">
      <c r="A128" s="264"/>
      <c r="B128" s="268"/>
      <c r="C128" s="82">
        <v>491</v>
      </c>
      <c r="D128" s="43" t="s">
        <v>280</v>
      </c>
      <c r="E128" s="263">
        <v>440</v>
      </c>
      <c r="F128" s="263"/>
      <c r="G128" s="274">
        <f t="shared" si="5"/>
        <v>440</v>
      </c>
    </row>
    <row r="129" spans="1:7" s="34" customFormat="1" ht="21" customHeight="1" x14ac:dyDescent="0.15">
      <c r="A129" s="264"/>
      <c r="B129" s="268"/>
      <c r="C129" s="82">
        <v>521</v>
      </c>
      <c r="D129" s="43" t="s">
        <v>267</v>
      </c>
      <c r="E129" s="263">
        <v>18</v>
      </c>
      <c r="F129" s="263"/>
      <c r="G129" s="274">
        <f t="shared" ref="G129" si="7">SUM(E129:F129)</f>
        <v>18</v>
      </c>
    </row>
    <row r="130" spans="1:7" s="34" customFormat="1" ht="21" customHeight="1" x14ac:dyDescent="0.15">
      <c r="A130" s="264"/>
      <c r="B130" s="268"/>
      <c r="C130" s="82">
        <v>531</v>
      </c>
      <c r="D130" s="43" t="s">
        <v>316</v>
      </c>
      <c r="E130" s="263"/>
      <c r="F130" s="263">
        <v>80</v>
      </c>
      <c r="G130" s="274">
        <f t="shared" si="5"/>
        <v>80</v>
      </c>
    </row>
    <row r="131" spans="1:7" s="34" customFormat="1" ht="21" customHeight="1" x14ac:dyDescent="0.15">
      <c r="A131" s="264"/>
      <c r="B131" s="382" t="s">
        <v>432</v>
      </c>
      <c r="C131" s="383">
        <v>241</v>
      </c>
      <c r="D131" s="419" t="s">
        <v>507</v>
      </c>
      <c r="E131" s="384"/>
      <c r="F131" s="384">
        <v>90</v>
      </c>
      <c r="G131" s="395">
        <f t="shared" si="5"/>
        <v>90</v>
      </c>
    </row>
    <row r="132" spans="1:7" s="34" customFormat="1" ht="21" customHeight="1" x14ac:dyDescent="0.15">
      <c r="A132" s="264"/>
      <c r="B132" s="268"/>
      <c r="C132" s="82">
        <v>262</v>
      </c>
      <c r="D132" s="43" t="s">
        <v>205</v>
      </c>
      <c r="E132" s="263">
        <v>76</v>
      </c>
      <c r="F132" s="263"/>
      <c r="G132" s="274">
        <f t="shared" si="5"/>
        <v>76</v>
      </c>
    </row>
    <row r="133" spans="1:7" s="34" customFormat="1" ht="21" customHeight="1" x14ac:dyDescent="0.15">
      <c r="A133" s="264"/>
      <c r="B133" s="268"/>
      <c r="C133" s="82">
        <v>441</v>
      </c>
      <c r="D133" s="43" t="s">
        <v>208</v>
      </c>
      <c r="E133" s="263"/>
      <c r="F133" s="263">
        <v>80</v>
      </c>
      <c r="G133" s="274">
        <f t="shared" si="5"/>
        <v>80</v>
      </c>
    </row>
    <row r="134" spans="1:7" s="34" customFormat="1" ht="21" customHeight="1" x14ac:dyDescent="0.15">
      <c r="A134" s="264"/>
      <c r="B134" s="268"/>
      <c r="C134" s="82">
        <v>442</v>
      </c>
      <c r="D134" s="43" t="s">
        <v>212</v>
      </c>
      <c r="E134" s="263"/>
      <c r="F134" s="263">
        <v>60</v>
      </c>
      <c r="G134" s="274">
        <f t="shared" si="5"/>
        <v>60</v>
      </c>
    </row>
    <row r="135" spans="1:7" s="34" customFormat="1" ht="21" customHeight="1" x14ac:dyDescent="0.15">
      <c r="A135" s="264"/>
      <c r="B135" s="268"/>
      <c r="C135" s="82">
        <v>443</v>
      </c>
      <c r="D135" s="43" t="s">
        <v>209</v>
      </c>
      <c r="E135" s="263"/>
      <c r="F135" s="263">
        <v>60</v>
      </c>
      <c r="G135" s="274">
        <f t="shared" si="5"/>
        <v>60</v>
      </c>
    </row>
    <row r="136" spans="1:7" s="34" customFormat="1" ht="21" customHeight="1" x14ac:dyDescent="0.15">
      <c r="A136" s="264"/>
      <c r="B136" s="268"/>
      <c r="C136" s="82">
        <v>444</v>
      </c>
      <c r="D136" s="43" t="s">
        <v>220</v>
      </c>
      <c r="E136" s="263"/>
      <c r="F136" s="263">
        <v>80</v>
      </c>
      <c r="G136" s="274">
        <f t="shared" si="5"/>
        <v>80</v>
      </c>
    </row>
    <row r="137" spans="1:7" s="34" customFormat="1" ht="21" customHeight="1" x14ac:dyDescent="0.15">
      <c r="A137" s="264"/>
      <c r="B137" s="403"/>
      <c r="C137" s="82">
        <v>471</v>
      </c>
      <c r="D137" s="43" t="s">
        <v>589</v>
      </c>
      <c r="E137" s="398"/>
      <c r="F137" s="398">
        <v>18</v>
      </c>
      <c r="G137" s="274">
        <f t="shared" si="5"/>
        <v>18</v>
      </c>
    </row>
    <row r="138" spans="1:7" s="34" customFormat="1" ht="21" customHeight="1" x14ac:dyDescent="0.15">
      <c r="A138" s="264"/>
      <c r="B138" s="268"/>
      <c r="C138" s="82">
        <v>491</v>
      </c>
      <c r="D138" s="43" t="s">
        <v>280</v>
      </c>
      <c r="E138" s="263">
        <v>20</v>
      </c>
      <c r="F138" s="263"/>
      <c r="G138" s="274">
        <f t="shared" si="5"/>
        <v>20</v>
      </c>
    </row>
    <row r="139" spans="1:7" s="34" customFormat="1" ht="21" customHeight="1" x14ac:dyDescent="0.15">
      <c r="A139" s="264"/>
      <c r="B139" s="265"/>
      <c r="C139" s="266">
        <v>521</v>
      </c>
      <c r="D139" s="44" t="s">
        <v>93</v>
      </c>
      <c r="E139" s="267"/>
      <c r="F139" s="267">
        <v>496</v>
      </c>
      <c r="G139" s="275">
        <f t="shared" si="5"/>
        <v>496</v>
      </c>
    </row>
    <row r="140" spans="1:7" s="34" customFormat="1" ht="21" customHeight="1" x14ac:dyDescent="0.15">
      <c r="A140" s="264"/>
      <c r="B140" s="67" t="s">
        <v>693</v>
      </c>
      <c r="C140" s="68">
        <v>421</v>
      </c>
      <c r="D140" s="70" t="s">
        <v>584</v>
      </c>
      <c r="E140" s="69"/>
      <c r="F140" s="69">
        <v>18</v>
      </c>
      <c r="G140" s="280">
        <f t="shared" ref="G140" si="8">SUM(E140:F140)</f>
        <v>18</v>
      </c>
    </row>
    <row r="141" spans="1:7" s="34" customFormat="1" ht="21" customHeight="1" x14ac:dyDescent="0.15">
      <c r="A141" s="264"/>
      <c r="B141" s="268" t="s">
        <v>672</v>
      </c>
      <c r="C141" s="82">
        <v>23</v>
      </c>
      <c r="D141" s="43" t="s">
        <v>199</v>
      </c>
      <c r="E141" s="263">
        <v>216</v>
      </c>
      <c r="F141" s="263">
        <v>738</v>
      </c>
      <c r="G141" s="274">
        <f t="shared" si="5"/>
        <v>954</v>
      </c>
    </row>
    <row r="142" spans="1:7" s="34" customFormat="1" ht="21" customHeight="1" x14ac:dyDescent="0.15">
      <c r="A142" s="264"/>
      <c r="B142" s="265"/>
      <c r="C142" s="266">
        <v>421</v>
      </c>
      <c r="D142" s="44" t="s">
        <v>584</v>
      </c>
      <c r="E142" s="267"/>
      <c r="F142" s="267">
        <v>36</v>
      </c>
      <c r="G142" s="275">
        <f t="shared" si="5"/>
        <v>36</v>
      </c>
    </row>
    <row r="143" spans="1:7" s="34" customFormat="1" ht="21" customHeight="1" x14ac:dyDescent="0.15">
      <c r="A143" s="264"/>
      <c r="B143" s="67" t="s">
        <v>684</v>
      </c>
      <c r="C143" s="68">
        <v>444</v>
      </c>
      <c r="D143" s="70" t="s">
        <v>244</v>
      </c>
      <c r="E143" s="69">
        <v>2940</v>
      </c>
      <c r="F143" s="69"/>
      <c r="G143" s="280">
        <f t="shared" si="5"/>
        <v>2940</v>
      </c>
    </row>
    <row r="144" spans="1:7" s="34" customFormat="1" ht="21" customHeight="1" x14ac:dyDescent="0.15">
      <c r="A144" s="264"/>
      <c r="B144" s="268" t="s">
        <v>673</v>
      </c>
      <c r="C144" s="82">
        <v>161</v>
      </c>
      <c r="D144" s="43" t="s">
        <v>590</v>
      </c>
      <c r="E144" s="263">
        <v>36</v>
      </c>
      <c r="F144" s="263"/>
      <c r="G144" s="274">
        <f t="shared" si="5"/>
        <v>36</v>
      </c>
    </row>
    <row r="145" spans="1:7" s="34" customFormat="1" ht="21" customHeight="1" x14ac:dyDescent="0.15">
      <c r="A145" s="264"/>
      <c r="B145" s="268"/>
      <c r="C145" s="82">
        <v>162</v>
      </c>
      <c r="D145" s="43" t="s">
        <v>132</v>
      </c>
      <c r="E145" s="263"/>
      <c r="F145" s="263">
        <v>18</v>
      </c>
      <c r="G145" s="274">
        <f t="shared" si="5"/>
        <v>18</v>
      </c>
    </row>
    <row r="146" spans="1:7" s="34" customFormat="1" ht="21" customHeight="1" x14ac:dyDescent="0.15">
      <c r="A146" s="264"/>
      <c r="B146" s="268"/>
      <c r="C146" s="82">
        <v>241</v>
      </c>
      <c r="D146" s="43" t="s">
        <v>591</v>
      </c>
      <c r="E146" s="263"/>
      <c r="F146" s="263">
        <v>20</v>
      </c>
      <c r="G146" s="274">
        <f t="shared" si="5"/>
        <v>20</v>
      </c>
    </row>
    <row r="147" spans="1:7" s="34" customFormat="1" ht="21" customHeight="1" x14ac:dyDescent="0.15">
      <c r="A147" s="264"/>
      <c r="B147" s="403"/>
      <c r="C147" s="82">
        <v>255</v>
      </c>
      <c r="D147" s="43" t="s">
        <v>592</v>
      </c>
      <c r="E147" s="398"/>
      <c r="F147" s="398">
        <v>78</v>
      </c>
      <c r="G147" s="274">
        <f t="shared" si="5"/>
        <v>78</v>
      </c>
    </row>
    <row r="148" spans="1:7" s="34" customFormat="1" ht="21" customHeight="1" x14ac:dyDescent="0.15">
      <c r="A148" s="264"/>
      <c r="B148" s="265"/>
      <c r="C148" s="266">
        <v>421</v>
      </c>
      <c r="D148" s="44" t="s">
        <v>584</v>
      </c>
      <c r="E148" s="267"/>
      <c r="F148" s="267">
        <v>18</v>
      </c>
      <c r="G148" s="275">
        <f t="shared" si="5"/>
        <v>18</v>
      </c>
    </row>
    <row r="149" spans="1:7" s="34" customFormat="1" ht="21" customHeight="1" x14ac:dyDescent="0.15">
      <c r="A149" s="264"/>
      <c r="B149" s="268" t="s">
        <v>434</v>
      </c>
      <c r="C149" s="82">
        <v>51</v>
      </c>
      <c r="D149" s="43" t="s">
        <v>387</v>
      </c>
      <c r="E149" s="263"/>
      <c r="F149" s="263">
        <v>18</v>
      </c>
      <c r="G149" s="274">
        <f t="shared" si="5"/>
        <v>18</v>
      </c>
    </row>
    <row r="150" spans="1:7" s="34" customFormat="1" ht="21" customHeight="1" x14ac:dyDescent="0.15">
      <c r="A150" s="264"/>
      <c r="B150" s="268"/>
      <c r="C150" s="82">
        <v>211</v>
      </c>
      <c r="D150" s="43" t="s">
        <v>186</v>
      </c>
      <c r="E150" s="263"/>
      <c r="F150" s="263">
        <v>220</v>
      </c>
      <c r="G150" s="274">
        <f t="shared" si="5"/>
        <v>220</v>
      </c>
    </row>
    <row r="151" spans="1:7" s="34" customFormat="1" ht="21" customHeight="1" x14ac:dyDescent="0.15">
      <c r="A151" s="264"/>
      <c r="B151" s="268"/>
      <c r="C151" s="82">
        <v>221</v>
      </c>
      <c r="D151" s="43" t="s">
        <v>240</v>
      </c>
      <c r="E151" s="263"/>
      <c r="F151" s="263">
        <v>450</v>
      </c>
      <c r="G151" s="274">
        <f t="shared" si="5"/>
        <v>450</v>
      </c>
    </row>
    <row r="152" spans="1:7" s="34" customFormat="1" ht="21" customHeight="1" x14ac:dyDescent="0.15">
      <c r="A152" s="264"/>
      <c r="B152" s="268"/>
      <c r="C152" s="82">
        <v>241</v>
      </c>
      <c r="D152" s="43" t="s">
        <v>230</v>
      </c>
      <c r="E152" s="263">
        <v>240</v>
      </c>
      <c r="F152" s="263">
        <v>58</v>
      </c>
      <c r="G152" s="274">
        <f t="shared" si="5"/>
        <v>298</v>
      </c>
    </row>
    <row r="153" spans="1:7" s="34" customFormat="1" ht="21" customHeight="1" x14ac:dyDescent="0.15">
      <c r="A153" s="264"/>
      <c r="B153" s="268"/>
      <c r="C153" s="82">
        <v>261</v>
      </c>
      <c r="D153" s="43" t="s">
        <v>184</v>
      </c>
      <c r="E153" s="263">
        <v>100</v>
      </c>
      <c r="F153" s="263"/>
      <c r="G153" s="274">
        <f t="shared" si="5"/>
        <v>100</v>
      </c>
    </row>
    <row r="154" spans="1:7" s="34" customFormat="1" ht="21" customHeight="1" x14ac:dyDescent="0.15">
      <c r="A154" s="264"/>
      <c r="B154" s="268"/>
      <c r="C154" s="82">
        <v>262</v>
      </c>
      <c r="D154" s="43" t="s">
        <v>205</v>
      </c>
      <c r="E154" s="263">
        <v>146</v>
      </c>
      <c r="F154" s="263">
        <v>160</v>
      </c>
      <c r="G154" s="274">
        <f t="shared" si="5"/>
        <v>306</v>
      </c>
    </row>
    <row r="155" spans="1:7" s="34" customFormat="1" ht="21" customHeight="1" x14ac:dyDescent="0.15">
      <c r="A155" s="264"/>
      <c r="B155" s="268"/>
      <c r="C155" s="82">
        <v>351</v>
      </c>
      <c r="D155" s="43" t="s">
        <v>215</v>
      </c>
      <c r="E155" s="263"/>
      <c r="F155" s="263">
        <v>3096</v>
      </c>
      <c r="G155" s="274">
        <f t="shared" si="5"/>
        <v>3096</v>
      </c>
    </row>
    <row r="156" spans="1:7" s="34" customFormat="1" ht="21" customHeight="1" x14ac:dyDescent="0.15">
      <c r="A156" s="264"/>
      <c r="B156" s="268"/>
      <c r="C156" s="82">
        <v>371</v>
      </c>
      <c r="D156" s="43" t="s">
        <v>183</v>
      </c>
      <c r="E156" s="263"/>
      <c r="F156" s="263">
        <v>270</v>
      </c>
      <c r="G156" s="274">
        <f t="shared" si="5"/>
        <v>270</v>
      </c>
    </row>
    <row r="157" spans="1:7" s="34" customFormat="1" ht="21" customHeight="1" x14ac:dyDescent="0.15">
      <c r="A157" s="264"/>
      <c r="B157" s="268"/>
      <c r="C157" s="82">
        <v>421</v>
      </c>
      <c r="D157" s="43" t="s">
        <v>211</v>
      </c>
      <c r="E157" s="263"/>
      <c r="F157" s="263">
        <v>1206</v>
      </c>
      <c r="G157" s="274">
        <f t="shared" si="5"/>
        <v>1206</v>
      </c>
    </row>
    <row r="158" spans="1:7" s="34" customFormat="1" ht="21" customHeight="1" x14ac:dyDescent="0.15">
      <c r="A158" s="264"/>
      <c r="B158" s="403"/>
      <c r="C158" s="82">
        <v>422</v>
      </c>
      <c r="D158" s="43" t="s">
        <v>593</v>
      </c>
      <c r="E158" s="398">
        <v>18</v>
      </c>
      <c r="F158" s="398"/>
      <c r="G158" s="274">
        <f t="shared" si="5"/>
        <v>18</v>
      </c>
    </row>
    <row r="159" spans="1:7" s="34" customFormat="1" ht="21" customHeight="1" x14ac:dyDescent="0.15">
      <c r="A159" s="264"/>
      <c r="B159" s="268"/>
      <c r="C159" s="82">
        <v>441</v>
      </c>
      <c r="D159" s="43" t="s">
        <v>208</v>
      </c>
      <c r="E159" s="263"/>
      <c r="F159" s="263">
        <v>36</v>
      </c>
      <c r="G159" s="274">
        <f t="shared" si="5"/>
        <v>36</v>
      </c>
    </row>
    <row r="160" spans="1:7" s="34" customFormat="1" ht="21" customHeight="1" x14ac:dyDescent="0.15">
      <c r="A160" s="264"/>
      <c r="B160" s="403"/>
      <c r="C160" s="82">
        <v>442</v>
      </c>
      <c r="D160" s="43" t="s">
        <v>212</v>
      </c>
      <c r="E160" s="398"/>
      <c r="F160" s="398">
        <v>34</v>
      </c>
      <c r="G160" s="274">
        <f t="shared" si="5"/>
        <v>34</v>
      </c>
    </row>
    <row r="161" spans="1:7" s="34" customFormat="1" ht="21" customHeight="1" x14ac:dyDescent="0.15">
      <c r="A161" s="264"/>
      <c r="B161" s="268"/>
      <c r="C161" s="82">
        <v>444</v>
      </c>
      <c r="D161" s="43" t="s">
        <v>510</v>
      </c>
      <c r="E161" s="263">
        <v>4360</v>
      </c>
      <c r="F161" s="263"/>
      <c r="G161" s="274">
        <f t="shared" si="5"/>
        <v>4360</v>
      </c>
    </row>
    <row r="162" spans="1:7" s="34" customFormat="1" ht="21" customHeight="1" x14ac:dyDescent="0.15">
      <c r="A162" s="264"/>
      <c r="B162" s="268"/>
      <c r="C162" s="82">
        <v>451</v>
      </c>
      <c r="D162" s="43" t="s">
        <v>329</v>
      </c>
      <c r="E162" s="263">
        <v>40</v>
      </c>
      <c r="F162" s="263"/>
      <c r="G162" s="274">
        <f t="shared" si="5"/>
        <v>40</v>
      </c>
    </row>
    <row r="163" spans="1:7" s="34" customFormat="1" ht="21" customHeight="1" x14ac:dyDescent="0.15">
      <c r="A163" s="264"/>
      <c r="B163" s="268"/>
      <c r="C163" s="82">
        <v>471</v>
      </c>
      <c r="D163" s="43" t="s">
        <v>415</v>
      </c>
      <c r="E163" s="263"/>
      <c r="F163" s="263">
        <v>18</v>
      </c>
      <c r="G163" s="274">
        <f t="shared" si="5"/>
        <v>18</v>
      </c>
    </row>
    <row r="164" spans="1:7" s="34" customFormat="1" ht="21" customHeight="1" x14ac:dyDescent="0.15">
      <c r="A164" s="264"/>
      <c r="B164" s="265"/>
      <c r="C164" s="266">
        <v>521</v>
      </c>
      <c r="D164" s="44" t="s">
        <v>268</v>
      </c>
      <c r="E164" s="267"/>
      <c r="F164" s="267">
        <v>112</v>
      </c>
      <c r="G164" s="275">
        <f t="shared" si="5"/>
        <v>112</v>
      </c>
    </row>
    <row r="165" spans="1:7" s="34" customFormat="1" ht="21" customHeight="1" x14ac:dyDescent="0.15">
      <c r="A165" s="264"/>
      <c r="B165" s="63" t="s">
        <v>192</v>
      </c>
      <c r="C165" s="64">
        <v>23</v>
      </c>
      <c r="D165" s="65" t="s">
        <v>229</v>
      </c>
      <c r="E165" s="66">
        <v>36</v>
      </c>
      <c r="F165" s="66">
        <v>180</v>
      </c>
      <c r="G165" s="277">
        <f t="shared" si="5"/>
        <v>216</v>
      </c>
    </row>
    <row r="166" spans="1:7" s="34" customFormat="1" ht="21" customHeight="1" x14ac:dyDescent="0.15">
      <c r="A166" s="264"/>
      <c r="B166" s="265"/>
      <c r="C166" s="266">
        <v>421</v>
      </c>
      <c r="D166" s="44" t="s">
        <v>211</v>
      </c>
      <c r="E166" s="267">
        <v>18</v>
      </c>
      <c r="F166" s="267">
        <v>396</v>
      </c>
      <c r="G166" s="275">
        <f t="shared" si="5"/>
        <v>414</v>
      </c>
    </row>
    <row r="167" spans="1:7" s="34" customFormat="1" ht="21" customHeight="1" x14ac:dyDescent="0.15">
      <c r="A167" s="264"/>
      <c r="B167" s="268" t="s">
        <v>411</v>
      </c>
      <c r="C167" s="82">
        <v>444</v>
      </c>
      <c r="D167" s="43" t="s">
        <v>220</v>
      </c>
      <c r="E167" s="263">
        <v>260</v>
      </c>
      <c r="F167" s="263"/>
      <c r="G167" s="274">
        <f t="shared" si="5"/>
        <v>260</v>
      </c>
    </row>
    <row r="168" spans="1:7" s="34" customFormat="1" ht="21" customHeight="1" x14ac:dyDescent="0.15">
      <c r="A168" s="264"/>
      <c r="B168" s="268"/>
      <c r="C168" s="82">
        <v>471</v>
      </c>
      <c r="D168" s="43" t="s">
        <v>201</v>
      </c>
      <c r="E168" s="263">
        <v>128</v>
      </c>
      <c r="F168" s="263"/>
      <c r="G168" s="274">
        <f t="shared" si="5"/>
        <v>128</v>
      </c>
    </row>
    <row r="169" spans="1:7" s="34" customFormat="1" ht="21" customHeight="1" x14ac:dyDescent="0.15">
      <c r="A169" s="264"/>
      <c r="B169" s="63" t="s">
        <v>667</v>
      </c>
      <c r="C169" s="64">
        <v>262</v>
      </c>
      <c r="D169" s="65" t="s">
        <v>594</v>
      </c>
      <c r="E169" s="533"/>
      <c r="F169" s="533">
        <v>20</v>
      </c>
      <c r="G169" s="536">
        <f t="shared" ref="G169:G182" si="9">SUM(E169:F169)</f>
        <v>20</v>
      </c>
    </row>
    <row r="170" spans="1:7" s="34" customFormat="1" ht="21" customHeight="1" x14ac:dyDescent="0.15">
      <c r="A170" s="264"/>
      <c r="B170" s="403"/>
      <c r="C170" s="82">
        <v>351</v>
      </c>
      <c r="D170" s="43" t="s">
        <v>595</v>
      </c>
      <c r="E170" s="398"/>
      <c r="F170" s="398">
        <v>160</v>
      </c>
      <c r="G170" s="537">
        <f t="shared" si="9"/>
        <v>160</v>
      </c>
    </row>
    <row r="171" spans="1:7" s="34" customFormat="1" ht="21" customHeight="1" x14ac:dyDescent="0.15">
      <c r="A171" s="264"/>
      <c r="B171" s="265"/>
      <c r="C171" s="266">
        <v>481</v>
      </c>
      <c r="D171" s="44" t="s">
        <v>596</v>
      </c>
      <c r="E171" s="267">
        <v>9937</v>
      </c>
      <c r="F171" s="267"/>
      <c r="G171" s="538">
        <f t="shared" si="9"/>
        <v>9937</v>
      </c>
    </row>
    <row r="172" spans="1:7" s="34" customFormat="1" ht="21" customHeight="1" x14ac:dyDescent="0.15">
      <c r="A172" s="264"/>
      <c r="B172" s="63" t="s">
        <v>694</v>
      </c>
      <c r="C172" s="64">
        <v>261</v>
      </c>
      <c r="D172" s="65" t="s">
        <v>583</v>
      </c>
      <c r="E172" s="66"/>
      <c r="F172" s="66">
        <v>38</v>
      </c>
      <c r="G172" s="277">
        <f t="shared" si="9"/>
        <v>38</v>
      </c>
    </row>
    <row r="173" spans="1:7" s="34" customFormat="1" ht="21" customHeight="1" x14ac:dyDescent="0.15">
      <c r="A173" s="264"/>
      <c r="B173" s="63" t="s">
        <v>687</v>
      </c>
      <c r="C173" s="64">
        <v>491</v>
      </c>
      <c r="D173" s="65" t="s">
        <v>280</v>
      </c>
      <c r="E173" s="66">
        <v>20</v>
      </c>
      <c r="F173" s="66"/>
      <c r="G173" s="277">
        <f t="shared" si="9"/>
        <v>20</v>
      </c>
    </row>
    <row r="174" spans="1:7" s="34" customFormat="1" ht="21" customHeight="1" x14ac:dyDescent="0.15">
      <c r="A174" s="264"/>
      <c r="B174" s="63" t="s">
        <v>677</v>
      </c>
      <c r="C174" s="64">
        <v>211</v>
      </c>
      <c r="D174" s="65" t="s">
        <v>699</v>
      </c>
      <c r="E174" s="66"/>
      <c r="F174" s="66">
        <v>90</v>
      </c>
      <c r="G174" s="277">
        <f t="shared" si="9"/>
        <v>90</v>
      </c>
    </row>
    <row r="175" spans="1:7" s="34" customFormat="1" ht="21" customHeight="1" x14ac:dyDescent="0.15">
      <c r="A175" s="264"/>
      <c r="B175" s="67" t="s">
        <v>695</v>
      </c>
      <c r="C175" s="68">
        <v>351</v>
      </c>
      <c r="D175" s="70" t="s">
        <v>275</v>
      </c>
      <c r="E175" s="69">
        <v>18</v>
      </c>
      <c r="F175" s="69"/>
      <c r="G175" s="280">
        <f t="shared" si="9"/>
        <v>18</v>
      </c>
    </row>
    <row r="176" spans="1:7" s="34" customFormat="1" ht="21" customHeight="1" x14ac:dyDescent="0.15">
      <c r="A176" s="264"/>
      <c r="B176" s="67"/>
      <c r="C176" s="68">
        <v>444</v>
      </c>
      <c r="D176" s="70" t="s">
        <v>220</v>
      </c>
      <c r="E176" s="69">
        <v>2620</v>
      </c>
      <c r="F176" s="69"/>
      <c r="G176" s="280">
        <f t="shared" ref="G176:G178" si="10">SUM(E176:F176)</f>
        <v>2620</v>
      </c>
    </row>
    <row r="177" spans="1:7" s="34" customFormat="1" ht="21" customHeight="1" x14ac:dyDescent="0.15">
      <c r="A177" s="264"/>
      <c r="B177" s="67"/>
      <c r="C177" s="68">
        <v>491</v>
      </c>
      <c r="D177" s="70" t="s">
        <v>280</v>
      </c>
      <c r="E177" s="69">
        <v>20</v>
      </c>
      <c r="F177" s="69"/>
      <c r="G177" s="280">
        <f t="shared" si="10"/>
        <v>20</v>
      </c>
    </row>
    <row r="178" spans="1:7" s="34" customFormat="1" ht="21" customHeight="1" x14ac:dyDescent="0.15">
      <c r="A178" s="264"/>
      <c r="B178" s="265" t="s">
        <v>696</v>
      </c>
      <c r="C178" s="266">
        <v>491</v>
      </c>
      <c r="D178" s="44" t="s">
        <v>280</v>
      </c>
      <c r="E178" s="267">
        <v>60</v>
      </c>
      <c r="F178" s="267"/>
      <c r="G178" s="275">
        <f t="shared" si="10"/>
        <v>60</v>
      </c>
    </row>
    <row r="179" spans="1:7" s="34" customFormat="1" ht="21" customHeight="1" x14ac:dyDescent="0.15">
      <c r="A179" s="264"/>
      <c r="B179" s="265" t="s">
        <v>683</v>
      </c>
      <c r="C179" s="266">
        <v>421</v>
      </c>
      <c r="D179" s="44" t="s">
        <v>211</v>
      </c>
      <c r="E179" s="267"/>
      <c r="F179" s="267">
        <v>72</v>
      </c>
      <c r="G179" s="275">
        <f t="shared" si="9"/>
        <v>72</v>
      </c>
    </row>
    <row r="180" spans="1:7" s="34" customFormat="1" ht="21" customHeight="1" x14ac:dyDescent="0.15">
      <c r="A180" s="264"/>
      <c r="B180" s="265" t="s">
        <v>441</v>
      </c>
      <c r="C180" s="266">
        <v>201</v>
      </c>
      <c r="D180" s="44" t="s">
        <v>463</v>
      </c>
      <c r="E180" s="267"/>
      <c r="F180" s="267">
        <v>18806</v>
      </c>
      <c r="G180" s="275">
        <f t="shared" si="9"/>
        <v>18806</v>
      </c>
    </row>
    <row r="181" spans="1:7" s="34" customFormat="1" ht="21" customHeight="1" x14ac:dyDescent="0.15">
      <c r="A181" s="264"/>
      <c r="B181" s="67" t="s">
        <v>444</v>
      </c>
      <c r="C181" s="68">
        <v>211</v>
      </c>
      <c r="D181" s="70" t="s">
        <v>462</v>
      </c>
      <c r="E181" s="69">
        <v>1044</v>
      </c>
      <c r="F181" s="69">
        <v>5465</v>
      </c>
      <c r="G181" s="280">
        <f t="shared" si="9"/>
        <v>6509</v>
      </c>
    </row>
    <row r="182" spans="1:7" s="34" customFormat="1" ht="21" customHeight="1" x14ac:dyDescent="0.15">
      <c r="A182" s="264"/>
      <c r="B182" s="268" t="s">
        <v>427</v>
      </c>
      <c r="C182" s="82">
        <v>421</v>
      </c>
      <c r="D182" s="43" t="s">
        <v>211</v>
      </c>
      <c r="E182" s="263"/>
      <c r="F182" s="263">
        <v>1116</v>
      </c>
      <c r="G182" s="274">
        <f t="shared" si="9"/>
        <v>1116</v>
      </c>
    </row>
    <row r="183" spans="1:7" s="34" customFormat="1" ht="21" customHeight="1" x14ac:dyDescent="0.15">
      <c r="A183" s="278"/>
      <c r="B183" s="656" t="s">
        <v>110</v>
      </c>
      <c r="C183" s="657"/>
      <c r="D183" s="271"/>
      <c r="E183" s="272">
        <f>SUM(E46:E182)</f>
        <v>71045</v>
      </c>
      <c r="F183" s="272">
        <f>SUM(F46:F182)</f>
        <v>58545</v>
      </c>
      <c r="G183" s="279">
        <f>SUM(G46:G182)</f>
        <v>129590</v>
      </c>
    </row>
    <row r="184" spans="1:7" s="34" customFormat="1" ht="21" customHeight="1" x14ac:dyDescent="0.15">
      <c r="A184" s="264" t="s">
        <v>175</v>
      </c>
      <c r="B184" s="268" t="s">
        <v>430</v>
      </c>
      <c r="C184" s="282">
        <v>21</v>
      </c>
      <c r="D184" s="43" t="s">
        <v>331</v>
      </c>
      <c r="E184" s="263">
        <v>488</v>
      </c>
      <c r="F184" s="263"/>
      <c r="G184" s="274">
        <f>SUM(E184:F184)</f>
        <v>488</v>
      </c>
    </row>
    <row r="185" spans="1:7" s="34" customFormat="1" ht="21" customHeight="1" x14ac:dyDescent="0.15">
      <c r="A185" s="264"/>
      <c r="B185" s="268"/>
      <c r="C185" s="82">
        <v>231</v>
      </c>
      <c r="D185" s="43" t="s">
        <v>597</v>
      </c>
      <c r="E185" s="263"/>
      <c r="F185" s="263">
        <v>161</v>
      </c>
      <c r="G185" s="274">
        <f>SUM(E185:F185)</f>
        <v>161</v>
      </c>
    </row>
    <row r="186" spans="1:7" s="34" customFormat="1" ht="21" customHeight="1" x14ac:dyDescent="0.15">
      <c r="A186" s="264"/>
      <c r="B186" s="268"/>
      <c r="C186" s="82">
        <v>421</v>
      </c>
      <c r="D186" s="43" t="s">
        <v>211</v>
      </c>
      <c r="E186" s="263"/>
      <c r="F186" s="263">
        <v>90</v>
      </c>
      <c r="G186" s="274">
        <f>SUM(E186:F186)</f>
        <v>90</v>
      </c>
    </row>
    <row r="187" spans="1:7" s="34" customFormat="1" ht="21" customHeight="1" x14ac:dyDescent="0.15">
      <c r="A187" s="264"/>
      <c r="B187" s="268"/>
      <c r="C187" s="82">
        <v>442</v>
      </c>
      <c r="D187" s="43" t="s">
        <v>212</v>
      </c>
      <c r="E187" s="263"/>
      <c r="F187" s="263">
        <v>20</v>
      </c>
      <c r="G187" s="274">
        <f t="shared" ref="G187:G190" si="11">SUM(E187:F187)</f>
        <v>20</v>
      </c>
    </row>
    <row r="188" spans="1:7" s="34" customFormat="1" ht="21" customHeight="1" x14ac:dyDescent="0.15">
      <c r="A188" s="264"/>
      <c r="B188" s="268"/>
      <c r="C188" s="82">
        <v>444</v>
      </c>
      <c r="D188" s="43" t="s">
        <v>244</v>
      </c>
      <c r="E188" s="263">
        <v>60</v>
      </c>
      <c r="F188" s="263"/>
      <c r="G188" s="274">
        <f t="shared" si="11"/>
        <v>60</v>
      </c>
    </row>
    <row r="189" spans="1:7" s="34" customFormat="1" ht="21" customHeight="1" x14ac:dyDescent="0.15">
      <c r="A189" s="264"/>
      <c r="B189" s="268"/>
      <c r="C189" s="82">
        <v>471</v>
      </c>
      <c r="D189" s="43" t="s">
        <v>201</v>
      </c>
      <c r="E189" s="263">
        <v>586</v>
      </c>
      <c r="F189" s="263"/>
      <c r="G189" s="274">
        <f t="shared" si="11"/>
        <v>586</v>
      </c>
    </row>
    <row r="190" spans="1:7" s="34" customFormat="1" ht="21" customHeight="1" x14ac:dyDescent="0.15">
      <c r="A190" s="264"/>
      <c r="B190" s="268"/>
      <c r="C190" s="82">
        <v>491</v>
      </c>
      <c r="D190" s="43" t="s">
        <v>280</v>
      </c>
      <c r="E190" s="263">
        <v>580</v>
      </c>
      <c r="F190" s="263"/>
      <c r="G190" s="274">
        <f t="shared" si="11"/>
        <v>580</v>
      </c>
    </row>
    <row r="191" spans="1:7" s="34" customFormat="1" ht="21" customHeight="1" x14ac:dyDescent="0.15">
      <c r="A191" s="278"/>
      <c r="B191" s="656" t="s">
        <v>110</v>
      </c>
      <c r="C191" s="657"/>
      <c r="D191" s="271"/>
      <c r="E191" s="272">
        <f>SUM(E184:E190)</f>
        <v>1714</v>
      </c>
      <c r="F191" s="272">
        <f>SUM(F184:F190)</f>
        <v>271</v>
      </c>
      <c r="G191" s="279">
        <f>SUM(G184:G190)</f>
        <v>1985</v>
      </c>
    </row>
    <row r="192" spans="1:7" s="34" customFormat="1" ht="21" customHeight="1" x14ac:dyDescent="0.15">
      <c r="A192" s="264" t="s">
        <v>8</v>
      </c>
      <c r="B192" s="268" t="s">
        <v>598</v>
      </c>
      <c r="C192" s="82">
        <v>131</v>
      </c>
      <c r="D192" s="43" t="s">
        <v>226</v>
      </c>
      <c r="E192" s="263"/>
      <c r="F192" s="263">
        <v>76920</v>
      </c>
      <c r="G192" s="274">
        <f t="shared" ref="G192" si="12">SUM(E192:F192)</f>
        <v>76920</v>
      </c>
    </row>
    <row r="193" spans="1:7" s="34" customFormat="1" ht="21" customHeight="1" x14ac:dyDescent="0.15">
      <c r="A193" s="264"/>
      <c r="B193" s="541" t="s">
        <v>358</v>
      </c>
      <c r="C193" s="542">
        <v>351</v>
      </c>
      <c r="D193" s="543" t="s">
        <v>275</v>
      </c>
      <c r="E193" s="544"/>
      <c r="F193" s="544">
        <v>40</v>
      </c>
      <c r="G193" s="545">
        <f t="shared" ref="G193" si="13">SUM(E193:F193)</f>
        <v>40</v>
      </c>
    </row>
    <row r="194" spans="1:7" s="34" customFormat="1" ht="21" customHeight="1" x14ac:dyDescent="0.15">
      <c r="A194" s="264"/>
      <c r="B194" s="530" t="s">
        <v>222</v>
      </c>
      <c r="C194" s="535">
        <v>161</v>
      </c>
      <c r="D194" s="532" t="s">
        <v>187</v>
      </c>
      <c r="E194" s="533">
        <v>40</v>
      </c>
      <c r="F194" s="533"/>
      <c r="G194" s="385">
        <f t="shared" ref="G194:G200" si="14">SUM(E194:F194)</f>
        <v>40</v>
      </c>
    </row>
    <row r="195" spans="1:7" s="34" customFormat="1" ht="21" customHeight="1" x14ac:dyDescent="0.15">
      <c r="A195" s="264"/>
      <c r="B195" s="268"/>
      <c r="C195" s="82">
        <v>211</v>
      </c>
      <c r="D195" s="43" t="s">
        <v>509</v>
      </c>
      <c r="E195" s="263"/>
      <c r="F195" s="263">
        <v>72</v>
      </c>
      <c r="G195" s="274">
        <f t="shared" si="14"/>
        <v>72</v>
      </c>
    </row>
    <row r="196" spans="1:7" s="34" customFormat="1" ht="21" customHeight="1" x14ac:dyDescent="0.15">
      <c r="A196" s="264"/>
      <c r="B196" s="268"/>
      <c r="C196" s="82">
        <v>241</v>
      </c>
      <c r="D196" s="43" t="s">
        <v>507</v>
      </c>
      <c r="E196" s="263"/>
      <c r="F196" s="263">
        <v>18</v>
      </c>
      <c r="G196" s="274">
        <f t="shared" si="14"/>
        <v>18</v>
      </c>
    </row>
    <row r="197" spans="1:7" s="34" customFormat="1" ht="21" customHeight="1" x14ac:dyDescent="0.15">
      <c r="A197" s="264"/>
      <c r="B197" s="268"/>
      <c r="C197" s="82">
        <v>261</v>
      </c>
      <c r="D197" s="43" t="s">
        <v>583</v>
      </c>
      <c r="E197" s="263">
        <v>78</v>
      </c>
      <c r="F197" s="263"/>
      <c r="G197" s="274">
        <f t="shared" si="14"/>
        <v>78</v>
      </c>
    </row>
    <row r="198" spans="1:7" s="34" customFormat="1" ht="21" customHeight="1" x14ac:dyDescent="0.15">
      <c r="A198" s="264"/>
      <c r="B198" s="268"/>
      <c r="C198" s="82">
        <v>262</v>
      </c>
      <c r="D198" s="43" t="s">
        <v>599</v>
      </c>
      <c r="E198" s="263">
        <v>910</v>
      </c>
      <c r="F198" s="263"/>
      <c r="G198" s="274">
        <f t="shared" si="14"/>
        <v>910</v>
      </c>
    </row>
    <row r="199" spans="1:7" s="34" customFormat="1" ht="21" customHeight="1" x14ac:dyDescent="0.15">
      <c r="A199" s="264"/>
      <c r="B199" s="268"/>
      <c r="C199" s="82">
        <v>371</v>
      </c>
      <c r="D199" s="43" t="s">
        <v>183</v>
      </c>
      <c r="E199" s="263"/>
      <c r="F199" s="263">
        <v>90</v>
      </c>
      <c r="G199" s="274">
        <f t="shared" si="14"/>
        <v>90</v>
      </c>
    </row>
    <row r="200" spans="1:7" s="34" customFormat="1" ht="21" customHeight="1" x14ac:dyDescent="0.15">
      <c r="A200" s="264"/>
      <c r="B200" s="268"/>
      <c r="C200" s="82">
        <v>421</v>
      </c>
      <c r="D200" s="43" t="s">
        <v>211</v>
      </c>
      <c r="E200" s="263"/>
      <c r="F200" s="263">
        <v>36</v>
      </c>
      <c r="G200" s="274">
        <f t="shared" si="14"/>
        <v>36</v>
      </c>
    </row>
    <row r="201" spans="1:7" s="34" customFormat="1" ht="21" customHeight="1" x14ac:dyDescent="0.15">
      <c r="A201" s="264"/>
      <c r="B201" s="265"/>
      <c r="C201" s="266">
        <v>491</v>
      </c>
      <c r="D201" s="44" t="s">
        <v>280</v>
      </c>
      <c r="E201" s="267">
        <v>20</v>
      </c>
      <c r="F201" s="267"/>
      <c r="G201" s="275">
        <f t="shared" ref="G201:G206" si="15">SUM(E201:F201)</f>
        <v>20</v>
      </c>
    </row>
    <row r="202" spans="1:7" s="34" customFormat="1" ht="21" customHeight="1" x14ac:dyDescent="0.15">
      <c r="A202" s="264"/>
      <c r="B202" s="265" t="s">
        <v>166</v>
      </c>
      <c r="C202" s="266">
        <v>421</v>
      </c>
      <c r="D202" s="44" t="s">
        <v>211</v>
      </c>
      <c r="E202" s="267"/>
      <c r="F202" s="267">
        <v>324</v>
      </c>
      <c r="G202" s="275">
        <f t="shared" si="15"/>
        <v>324</v>
      </c>
    </row>
    <row r="203" spans="1:7" s="34" customFormat="1" ht="21" customHeight="1" x14ac:dyDescent="0.15">
      <c r="A203" s="264"/>
      <c r="B203" s="265" t="s">
        <v>477</v>
      </c>
      <c r="C203" s="266">
        <v>131</v>
      </c>
      <c r="D203" s="44" t="s">
        <v>226</v>
      </c>
      <c r="E203" s="267"/>
      <c r="F203" s="267">
        <v>165696</v>
      </c>
      <c r="G203" s="275">
        <f t="shared" si="15"/>
        <v>165696</v>
      </c>
    </row>
    <row r="204" spans="1:7" s="34" customFormat="1" ht="21" customHeight="1" x14ac:dyDescent="0.15">
      <c r="A204" s="264"/>
      <c r="B204" s="265" t="s">
        <v>221</v>
      </c>
      <c r="C204" s="266">
        <v>461</v>
      </c>
      <c r="D204" s="44" t="s">
        <v>327</v>
      </c>
      <c r="E204" s="267"/>
      <c r="F204" s="267">
        <v>162</v>
      </c>
      <c r="G204" s="275">
        <f t="shared" si="15"/>
        <v>162</v>
      </c>
    </row>
    <row r="205" spans="1:7" s="34" customFormat="1" ht="21" customHeight="1" x14ac:dyDescent="0.15">
      <c r="A205" s="264"/>
      <c r="B205" s="63" t="s">
        <v>224</v>
      </c>
      <c r="C205" s="64">
        <v>361</v>
      </c>
      <c r="D205" s="65" t="s">
        <v>70</v>
      </c>
      <c r="E205" s="66"/>
      <c r="F205" s="66">
        <v>36</v>
      </c>
      <c r="G205" s="277">
        <f t="shared" si="15"/>
        <v>36</v>
      </c>
    </row>
    <row r="206" spans="1:7" s="34" customFormat="1" ht="21" customHeight="1" x14ac:dyDescent="0.15">
      <c r="A206" s="264"/>
      <c r="B206" s="525" t="s">
        <v>180</v>
      </c>
      <c r="C206" s="539">
        <v>121</v>
      </c>
      <c r="D206" s="527" t="s">
        <v>600</v>
      </c>
      <c r="E206" s="528"/>
      <c r="F206" s="528">
        <v>7700</v>
      </c>
      <c r="G206" s="540">
        <f t="shared" si="15"/>
        <v>7700</v>
      </c>
    </row>
    <row r="207" spans="1:7" s="34" customFormat="1" ht="21" customHeight="1" x14ac:dyDescent="0.15">
      <c r="A207" s="278"/>
      <c r="B207" s="656" t="s">
        <v>110</v>
      </c>
      <c r="C207" s="657"/>
      <c r="D207" s="271"/>
      <c r="E207" s="272">
        <f>SUM(E192:E206)</f>
        <v>1048</v>
      </c>
      <c r="F207" s="272">
        <f>SUM(F192:F206)</f>
        <v>251094</v>
      </c>
      <c r="G207" s="279">
        <f>SUM(G192:G206)</f>
        <v>252142</v>
      </c>
    </row>
    <row r="208" spans="1:7" s="34" customFormat="1" ht="21" customHeight="1" x14ac:dyDescent="0.15">
      <c r="A208" s="264" t="s">
        <v>146</v>
      </c>
      <c r="B208" s="268" t="s">
        <v>146</v>
      </c>
      <c r="C208" s="282">
        <v>351</v>
      </c>
      <c r="D208" s="43" t="s">
        <v>215</v>
      </c>
      <c r="E208" s="263"/>
      <c r="F208" s="263">
        <v>20</v>
      </c>
      <c r="G208" s="274">
        <f t="shared" ref="G208:G215" si="16">SUM(E208:F208)</f>
        <v>20</v>
      </c>
    </row>
    <row r="209" spans="1:7" s="34" customFormat="1" ht="21" customHeight="1" x14ac:dyDescent="0.15">
      <c r="A209" s="264"/>
      <c r="B209" s="268"/>
      <c r="C209" s="82">
        <v>371</v>
      </c>
      <c r="D209" s="43" t="s">
        <v>183</v>
      </c>
      <c r="E209" s="263">
        <v>80</v>
      </c>
      <c r="F209" s="263"/>
      <c r="G209" s="274">
        <f t="shared" si="16"/>
        <v>80</v>
      </c>
    </row>
    <row r="210" spans="1:7" s="34" customFormat="1" ht="21" customHeight="1" x14ac:dyDescent="0.15">
      <c r="A210" s="264"/>
      <c r="B210" s="403"/>
      <c r="C210" s="82">
        <v>421</v>
      </c>
      <c r="D210" s="43" t="s">
        <v>76</v>
      </c>
      <c r="E210" s="398"/>
      <c r="F210" s="398">
        <v>198</v>
      </c>
      <c r="G210" s="274">
        <f t="shared" si="16"/>
        <v>198</v>
      </c>
    </row>
    <row r="211" spans="1:7" s="34" customFormat="1" ht="21" customHeight="1" x14ac:dyDescent="0.15">
      <c r="A211" s="264"/>
      <c r="B211" s="403"/>
      <c r="C211" s="82">
        <v>422</v>
      </c>
      <c r="D211" s="43" t="s">
        <v>593</v>
      </c>
      <c r="E211" s="398">
        <v>18</v>
      </c>
      <c r="F211" s="398"/>
      <c r="G211" s="274">
        <f t="shared" si="16"/>
        <v>18</v>
      </c>
    </row>
    <row r="212" spans="1:7" s="34" customFormat="1" ht="21" customHeight="1" x14ac:dyDescent="0.15">
      <c r="A212" s="264"/>
      <c r="B212" s="268"/>
      <c r="C212" s="82">
        <v>444</v>
      </c>
      <c r="D212" s="43" t="s">
        <v>220</v>
      </c>
      <c r="E212" s="263">
        <v>119</v>
      </c>
      <c r="F212" s="263"/>
      <c r="G212" s="274">
        <f t="shared" si="16"/>
        <v>119</v>
      </c>
    </row>
    <row r="213" spans="1:7" s="34" customFormat="1" ht="21" customHeight="1" x14ac:dyDescent="0.15">
      <c r="A213" s="264"/>
      <c r="B213" s="268"/>
      <c r="C213" s="82">
        <v>471</v>
      </c>
      <c r="D213" s="43" t="s">
        <v>201</v>
      </c>
      <c r="E213" s="263">
        <v>219</v>
      </c>
      <c r="F213" s="263"/>
      <c r="G213" s="274">
        <f t="shared" si="16"/>
        <v>219</v>
      </c>
    </row>
    <row r="214" spans="1:7" s="34" customFormat="1" ht="21" customHeight="1" x14ac:dyDescent="0.15">
      <c r="A214" s="264"/>
      <c r="B214" s="268"/>
      <c r="C214" s="82">
        <v>521</v>
      </c>
      <c r="D214" s="43" t="s">
        <v>93</v>
      </c>
      <c r="E214" s="263"/>
      <c r="F214" s="263">
        <v>76</v>
      </c>
      <c r="G214" s="274">
        <f t="shared" si="16"/>
        <v>76</v>
      </c>
    </row>
    <row r="215" spans="1:7" s="34" customFormat="1" ht="21" customHeight="1" x14ac:dyDescent="0.15">
      <c r="A215" s="264"/>
      <c r="B215" s="268"/>
      <c r="C215" s="281">
        <v>531</v>
      </c>
      <c r="D215" s="43" t="s">
        <v>316</v>
      </c>
      <c r="E215" s="263">
        <v>38</v>
      </c>
      <c r="F215" s="263"/>
      <c r="G215" s="274">
        <f t="shared" si="16"/>
        <v>38</v>
      </c>
    </row>
    <row r="216" spans="1:7" s="34" customFormat="1" ht="21" customHeight="1" x14ac:dyDescent="0.15">
      <c r="A216" s="278"/>
      <c r="B216" s="656" t="s">
        <v>110</v>
      </c>
      <c r="C216" s="657"/>
      <c r="D216" s="271"/>
      <c r="E216" s="272">
        <f>SUM(E208:E215)</f>
        <v>474</v>
      </c>
      <c r="F216" s="272">
        <f>SUM(F208:F215)</f>
        <v>294</v>
      </c>
      <c r="G216" s="279">
        <f>SUM(G208:G215)</f>
        <v>768</v>
      </c>
    </row>
    <row r="217" spans="1:7" s="34" customFormat="1" ht="21" customHeight="1" x14ac:dyDescent="0.15">
      <c r="A217" s="264" t="s">
        <v>223</v>
      </c>
      <c r="B217" s="283" t="s">
        <v>206</v>
      </c>
      <c r="C217" s="284">
        <v>255</v>
      </c>
      <c r="D217" s="285" t="s">
        <v>203</v>
      </c>
      <c r="E217" s="286">
        <v>60</v>
      </c>
      <c r="F217" s="286">
        <v>1600</v>
      </c>
      <c r="G217" s="287">
        <f>SUM(E217:F217)</f>
        <v>1660</v>
      </c>
    </row>
    <row r="218" spans="1:7" s="34" customFormat="1" ht="21" customHeight="1" x14ac:dyDescent="0.15">
      <c r="A218" s="264"/>
      <c r="B218" s="288"/>
      <c r="C218" s="289">
        <v>411</v>
      </c>
      <c r="D218" s="43" t="s">
        <v>332</v>
      </c>
      <c r="E218" s="290"/>
      <c r="F218" s="290">
        <v>504</v>
      </c>
      <c r="G218" s="274">
        <f t="shared" ref="G218:G229" si="17">SUM(E218:F218)</f>
        <v>504</v>
      </c>
    </row>
    <row r="219" spans="1:7" s="34" customFormat="1" ht="21" customHeight="1" x14ac:dyDescent="0.15">
      <c r="A219" s="264"/>
      <c r="B219" s="288"/>
      <c r="C219" s="289">
        <v>421</v>
      </c>
      <c r="D219" s="43" t="s">
        <v>211</v>
      </c>
      <c r="E219" s="290"/>
      <c r="F219" s="290">
        <v>342</v>
      </c>
      <c r="G219" s="274">
        <f t="shared" si="17"/>
        <v>342</v>
      </c>
    </row>
    <row r="220" spans="1:7" s="34" customFormat="1" ht="21" customHeight="1" x14ac:dyDescent="0.15">
      <c r="A220" s="264"/>
      <c r="B220" s="59"/>
      <c r="C220" s="60">
        <v>501</v>
      </c>
      <c r="D220" s="61" t="s">
        <v>202</v>
      </c>
      <c r="E220" s="62"/>
      <c r="F220" s="62">
        <v>18</v>
      </c>
      <c r="G220" s="291">
        <f t="shared" si="17"/>
        <v>18</v>
      </c>
    </row>
    <row r="221" spans="1:7" s="34" customFormat="1" ht="21" customHeight="1" x14ac:dyDescent="0.15">
      <c r="A221" s="264"/>
      <c r="B221" s="288" t="s">
        <v>188</v>
      </c>
      <c r="C221" s="289">
        <v>255</v>
      </c>
      <c r="D221" s="43" t="s">
        <v>203</v>
      </c>
      <c r="E221" s="290">
        <v>120</v>
      </c>
      <c r="F221" s="290">
        <v>3618</v>
      </c>
      <c r="G221" s="274">
        <f t="shared" si="17"/>
        <v>3738</v>
      </c>
    </row>
    <row r="222" spans="1:7" s="34" customFormat="1" ht="21" customHeight="1" x14ac:dyDescent="0.15">
      <c r="A222" s="264"/>
      <c r="B222" s="292"/>
      <c r="C222" s="289">
        <v>261</v>
      </c>
      <c r="D222" s="43" t="s">
        <v>184</v>
      </c>
      <c r="E222" s="290">
        <v>60</v>
      </c>
      <c r="F222" s="290"/>
      <c r="G222" s="274">
        <f t="shared" si="17"/>
        <v>60</v>
      </c>
    </row>
    <row r="223" spans="1:7" s="34" customFormat="1" ht="21" customHeight="1" x14ac:dyDescent="0.15">
      <c r="A223" s="264"/>
      <c r="B223" s="292"/>
      <c r="C223" s="289">
        <v>351</v>
      </c>
      <c r="D223" s="43" t="s">
        <v>215</v>
      </c>
      <c r="E223" s="290"/>
      <c r="F223" s="290">
        <v>54</v>
      </c>
      <c r="G223" s="274">
        <f t="shared" si="17"/>
        <v>54</v>
      </c>
    </row>
    <row r="224" spans="1:7" s="34" customFormat="1" ht="21" customHeight="1" x14ac:dyDescent="0.15">
      <c r="A224" s="264"/>
      <c r="B224" s="288"/>
      <c r="C224" s="289">
        <v>371</v>
      </c>
      <c r="D224" s="43" t="s">
        <v>183</v>
      </c>
      <c r="E224" s="290"/>
      <c r="F224" s="290">
        <v>308</v>
      </c>
      <c r="G224" s="274">
        <f t="shared" si="17"/>
        <v>308</v>
      </c>
    </row>
    <row r="225" spans="1:7" s="34" customFormat="1" ht="21" customHeight="1" x14ac:dyDescent="0.15">
      <c r="A225" s="264"/>
      <c r="B225" s="288"/>
      <c r="C225" s="289">
        <v>421</v>
      </c>
      <c r="D225" s="43" t="s">
        <v>211</v>
      </c>
      <c r="E225" s="290"/>
      <c r="F225" s="290">
        <v>112</v>
      </c>
      <c r="G225" s="274">
        <f t="shared" si="17"/>
        <v>112</v>
      </c>
    </row>
    <row r="226" spans="1:7" s="34" customFormat="1" ht="21" customHeight="1" x14ac:dyDescent="0.15">
      <c r="A226" s="264"/>
      <c r="B226" s="288"/>
      <c r="C226" s="289">
        <v>451</v>
      </c>
      <c r="D226" s="43" t="s">
        <v>334</v>
      </c>
      <c r="E226" s="290">
        <v>60</v>
      </c>
      <c r="F226" s="290"/>
      <c r="G226" s="274">
        <f t="shared" si="17"/>
        <v>60</v>
      </c>
    </row>
    <row r="227" spans="1:7" s="34" customFormat="1" ht="21" customHeight="1" x14ac:dyDescent="0.15">
      <c r="A227" s="264"/>
      <c r="B227" s="288"/>
      <c r="C227" s="289">
        <v>471</v>
      </c>
      <c r="D227" s="43" t="s">
        <v>601</v>
      </c>
      <c r="E227" s="290">
        <v>20</v>
      </c>
      <c r="F227" s="290"/>
      <c r="G227" s="274">
        <f t="shared" si="17"/>
        <v>20</v>
      </c>
    </row>
    <row r="228" spans="1:7" s="34" customFormat="1" ht="21" customHeight="1" x14ac:dyDescent="0.15">
      <c r="A228" s="264"/>
      <c r="B228" s="288"/>
      <c r="C228" s="289">
        <v>491</v>
      </c>
      <c r="D228" s="43" t="s">
        <v>280</v>
      </c>
      <c r="E228" s="290">
        <v>160</v>
      </c>
      <c r="F228" s="290"/>
      <c r="G228" s="274">
        <f t="shared" si="17"/>
        <v>160</v>
      </c>
    </row>
    <row r="229" spans="1:7" s="34" customFormat="1" ht="21" customHeight="1" x14ac:dyDescent="0.15">
      <c r="A229" s="264"/>
      <c r="B229" s="293"/>
      <c r="C229" s="294">
        <v>521</v>
      </c>
      <c r="D229" s="43" t="s">
        <v>388</v>
      </c>
      <c r="E229" s="290">
        <v>38</v>
      </c>
      <c r="F229" s="290"/>
      <c r="G229" s="274">
        <f t="shared" si="17"/>
        <v>38</v>
      </c>
    </row>
    <row r="230" spans="1:7" s="34" customFormat="1" ht="21" customHeight="1" x14ac:dyDescent="0.15">
      <c r="A230" s="278"/>
      <c r="B230" s="656" t="s">
        <v>110</v>
      </c>
      <c r="C230" s="657"/>
      <c r="D230" s="271"/>
      <c r="E230" s="272">
        <f>SUM(E217:E229)</f>
        <v>518</v>
      </c>
      <c r="F230" s="272">
        <f>SUM(F217:F229)</f>
        <v>6556</v>
      </c>
      <c r="G230" s="279">
        <f>SUM(G217:G229)</f>
        <v>7074</v>
      </c>
    </row>
    <row r="231" spans="1:7" s="34" customFormat="1" ht="21" customHeight="1" x14ac:dyDescent="0.15">
      <c r="A231" s="264" t="s">
        <v>148</v>
      </c>
      <c r="B231" s="295" t="s">
        <v>408</v>
      </c>
      <c r="C231" s="296">
        <v>255</v>
      </c>
      <c r="D231" s="297" t="s">
        <v>342</v>
      </c>
      <c r="E231" s="298">
        <v>20</v>
      </c>
      <c r="F231" s="298"/>
      <c r="G231" s="299">
        <f t="shared" ref="G231:G235" si="18">SUM(E231:F231)</f>
        <v>20</v>
      </c>
    </row>
    <row r="232" spans="1:7" s="34" customFormat="1" ht="21" customHeight="1" x14ac:dyDescent="0.15">
      <c r="A232" s="264"/>
      <c r="B232" s="306" t="s">
        <v>270</v>
      </c>
      <c r="C232" s="307">
        <v>421</v>
      </c>
      <c r="D232" s="308" t="s">
        <v>211</v>
      </c>
      <c r="E232" s="309"/>
      <c r="F232" s="309">
        <v>288</v>
      </c>
      <c r="G232" s="310">
        <f>SUM(E232:F232)</f>
        <v>288</v>
      </c>
    </row>
    <row r="233" spans="1:7" s="34" customFormat="1" ht="21" customHeight="1" x14ac:dyDescent="0.15">
      <c r="A233" s="264"/>
      <c r="B233" s="300" t="s">
        <v>189</v>
      </c>
      <c r="C233" s="301">
        <v>255</v>
      </c>
      <c r="D233" s="302" t="s">
        <v>203</v>
      </c>
      <c r="E233" s="303">
        <v>100</v>
      </c>
      <c r="F233" s="303"/>
      <c r="G233" s="304">
        <f t="shared" si="18"/>
        <v>100</v>
      </c>
    </row>
    <row r="234" spans="1:7" s="34" customFormat="1" ht="21" customHeight="1" x14ac:dyDescent="0.15">
      <c r="A234" s="264"/>
      <c r="B234" s="305"/>
      <c r="C234" s="289">
        <v>443</v>
      </c>
      <c r="D234" s="43" t="s">
        <v>209</v>
      </c>
      <c r="E234" s="290">
        <v>620</v>
      </c>
      <c r="F234" s="290"/>
      <c r="G234" s="274">
        <f t="shared" si="18"/>
        <v>620</v>
      </c>
    </row>
    <row r="235" spans="1:7" s="34" customFormat="1" ht="21" customHeight="1" x14ac:dyDescent="0.15">
      <c r="A235" s="264"/>
      <c r="B235" s="305"/>
      <c r="C235" s="289">
        <v>461</v>
      </c>
      <c r="D235" s="43" t="s">
        <v>327</v>
      </c>
      <c r="E235" s="290"/>
      <c r="F235" s="290">
        <v>8296</v>
      </c>
      <c r="G235" s="274">
        <f t="shared" si="18"/>
        <v>8296</v>
      </c>
    </row>
    <row r="236" spans="1:7" s="34" customFormat="1" ht="21" customHeight="1" x14ac:dyDescent="0.15">
      <c r="A236" s="278"/>
      <c r="B236" s="656" t="s">
        <v>110</v>
      </c>
      <c r="C236" s="657"/>
      <c r="D236" s="271"/>
      <c r="E236" s="272">
        <f>SUM(E231:E235)</f>
        <v>740</v>
      </c>
      <c r="F236" s="272">
        <f>SUM(F231:F235)</f>
        <v>8584</v>
      </c>
      <c r="G236" s="279">
        <f>SUM(G231:G235)</f>
        <v>9324</v>
      </c>
    </row>
    <row r="237" spans="1:7" s="34" customFormat="1" ht="21" customHeight="1" x14ac:dyDescent="0.15">
      <c r="A237" s="264" t="s">
        <v>207</v>
      </c>
      <c r="B237" s="89" t="s">
        <v>481</v>
      </c>
      <c r="C237" s="311">
        <v>421</v>
      </c>
      <c r="D237" s="312" t="s">
        <v>211</v>
      </c>
      <c r="E237" s="313"/>
      <c r="F237" s="313">
        <v>54</v>
      </c>
      <c r="G237" s="314">
        <f t="shared" ref="G237:G245" si="19">SUM(E237:F237)</f>
        <v>54</v>
      </c>
    </row>
    <row r="238" spans="1:7" s="34" customFormat="1" ht="21" customHeight="1" x14ac:dyDescent="0.15">
      <c r="A238" s="264"/>
      <c r="B238" s="67" t="s">
        <v>333</v>
      </c>
      <c r="C238" s="68">
        <v>491</v>
      </c>
      <c r="D238" s="315" t="s">
        <v>280</v>
      </c>
      <c r="E238" s="69">
        <v>120</v>
      </c>
      <c r="F238" s="69"/>
      <c r="G238" s="316">
        <f t="shared" si="19"/>
        <v>120</v>
      </c>
    </row>
    <row r="239" spans="1:7" s="34" customFormat="1" ht="21" customHeight="1" x14ac:dyDescent="0.15">
      <c r="A239" s="264"/>
      <c r="B239" s="305" t="s">
        <v>160</v>
      </c>
      <c r="C239" s="289">
        <v>111</v>
      </c>
      <c r="D239" s="43" t="s">
        <v>437</v>
      </c>
      <c r="E239" s="290"/>
      <c r="F239" s="290">
        <v>8640</v>
      </c>
      <c r="G239" s="274">
        <f t="shared" si="19"/>
        <v>8640</v>
      </c>
    </row>
    <row r="240" spans="1:7" s="34" customFormat="1" ht="21" customHeight="1" x14ac:dyDescent="0.15">
      <c r="A240" s="264"/>
      <c r="B240" s="305"/>
      <c r="C240" s="289">
        <v>121</v>
      </c>
      <c r="D240" s="43" t="s">
        <v>238</v>
      </c>
      <c r="E240" s="290"/>
      <c r="F240" s="290">
        <v>29744</v>
      </c>
      <c r="G240" s="274">
        <f t="shared" si="19"/>
        <v>29744</v>
      </c>
    </row>
    <row r="241" spans="1:7" s="34" customFormat="1" ht="21" customHeight="1" x14ac:dyDescent="0.15">
      <c r="A241" s="264"/>
      <c r="B241" s="305"/>
      <c r="C241" s="289">
        <v>255</v>
      </c>
      <c r="D241" s="43" t="s">
        <v>203</v>
      </c>
      <c r="E241" s="290">
        <v>1000</v>
      </c>
      <c r="F241" s="290">
        <v>23</v>
      </c>
      <c r="G241" s="274">
        <f t="shared" si="19"/>
        <v>1023</v>
      </c>
    </row>
    <row r="242" spans="1:7" s="34" customFormat="1" ht="21" customHeight="1" x14ac:dyDescent="0.15">
      <c r="A242" s="264"/>
      <c r="B242" s="305"/>
      <c r="C242" s="289">
        <v>444</v>
      </c>
      <c r="D242" s="43" t="s">
        <v>220</v>
      </c>
      <c r="E242" s="290">
        <v>1178</v>
      </c>
      <c r="F242" s="317"/>
      <c r="G242" s="318">
        <f t="shared" si="19"/>
        <v>1178</v>
      </c>
    </row>
    <row r="243" spans="1:7" s="34" customFormat="1" ht="21" customHeight="1" x14ac:dyDescent="0.15">
      <c r="A243" s="264"/>
      <c r="B243" s="305"/>
      <c r="C243" s="289">
        <v>451</v>
      </c>
      <c r="D243" s="43" t="s">
        <v>334</v>
      </c>
      <c r="E243" s="290">
        <v>300</v>
      </c>
      <c r="F243" s="317"/>
      <c r="G243" s="318">
        <f t="shared" si="19"/>
        <v>300</v>
      </c>
    </row>
    <row r="244" spans="1:7" s="34" customFormat="1" ht="21" customHeight="1" x14ac:dyDescent="0.15">
      <c r="A244" s="264"/>
      <c r="B244" s="305"/>
      <c r="C244" s="289">
        <v>471</v>
      </c>
      <c r="D244" s="43" t="s">
        <v>201</v>
      </c>
      <c r="E244" s="290">
        <v>38</v>
      </c>
      <c r="F244" s="317"/>
      <c r="G244" s="318">
        <f t="shared" si="19"/>
        <v>38</v>
      </c>
    </row>
    <row r="245" spans="1:7" s="34" customFormat="1" ht="21" customHeight="1" x14ac:dyDescent="0.15">
      <c r="A245" s="264"/>
      <c r="B245" s="305"/>
      <c r="C245" s="289">
        <v>491</v>
      </c>
      <c r="D245" s="43" t="s">
        <v>280</v>
      </c>
      <c r="E245" s="290">
        <v>480</v>
      </c>
      <c r="F245" s="317"/>
      <c r="G245" s="318">
        <f t="shared" si="19"/>
        <v>480</v>
      </c>
    </row>
    <row r="246" spans="1:7" s="34" customFormat="1" ht="21" customHeight="1" x14ac:dyDescent="0.15">
      <c r="A246" s="278"/>
      <c r="B246" s="656" t="s">
        <v>110</v>
      </c>
      <c r="C246" s="657"/>
      <c r="D246" s="271"/>
      <c r="E246" s="272">
        <f>SUM(E237:E245)</f>
        <v>3116</v>
      </c>
      <c r="F246" s="272">
        <f>SUM(F237:F245)</f>
        <v>38461</v>
      </c>
      <c r="G246" s="279">
        <f>SUM(G237:G245)</f>
        <v>41577</v>
      </c>
    </row>
    <row r="247" spans="1:7" s="34" customFormat="1" ht="21" customHeight="1" x14ac:dyDescent="0.15">
      <c r="A247" s="264" t="s">
        <v>150</v>
      </c>
      <c r="B247" s="89" t="s">
        <v>602</v>
      </c>
      <c r="C247" s="284">
        <v>401</v>
      </c>
      <c r="D247" s="285" t="s">
        <v>603</v>
      </c>
      <c r="E247" s="286"/>
      <c r="F247" s="319">
        <v>18</v>
      </c>
      <c r="G247" s="320">
        <f>SUM(E247:F247)</f>
        <v>18</v>
      </c>
    </row>
    <row r="248" spans="1:7" s="34" customFormat="1" ht="21" customHeight="1" x14ac:dyDescent="0.15">
      <c r="A248" s="264"/>
      <c r="B248" s="530" t="s">
        <v>271</v>
      </c>
      <c r="C248" s="535">
        <v>111</v>
      </c>
      <c r="D248" s="532" t="s">
        <v>437</v>
      </c>
      <c r="E248" s="533"/>
      <c r="F248" s="546">
        <v>60</v>
      </c>
      <c r="G248" s="547">
        <f>SUM(E248:F248)</f>
        <v>60</v>
      </c>
    </row>
    <row r="249" spans="1:7" s="34" customFormat="1" ht="21" customHeight="1" x14ac:dyDescent="0.15">
      <c r="A249" s="264"/>
      <c r="B249" s="403"/>
      <c r="C249" s="82">
        <v>112</v>
      </c>
      <c r="D249" s="43" t="s">
        <v>604</v>
      </c>
      <c r="E249" s="398">
        <v>60</v>
      </c>
      <c r="F249" s="422"/>
      <c r="G249" s="506">
        <f>SUM(E249:F249)</f>
        <v>60</v>
      </c>
    </row>
    <row r="250" spans="1:7" s="34" customFormat="1" ht="21" customHeight="1" x14ac:dyDescent="0.15">
      <c r="A250" s="264"/>
      <c r="B250" s="403"/>
      <c r="C250" s="82">
        <v>121</v>
      </c>
      <c r="D250" s="43" t="s">
        <v>409</v>
      </c>
      <c r="E250" s="398"/>
      <c r="F250" s="422">
        <v>80</v>
      </c>
      <c r="G250" s="318">
        <f>SUM(E250:F250)</f>
        <v>80</v>
      </c>
    </row>
    <row r="251" spans="1:7" s="34" customFormat="1" ht="21" customHeight="1" x14ac:dyDescent="0.15">
      <c r="A251" s="264"/>
      <c r="B251" s="403"/>
      <c r="C251" s="82">
        <v>481</v>
      </c>
      <c r="D251" s="43" t="s">
        <v>181</v>
      </c>
      <c r="E251" s="398">
        <v>5030</v>
      </c>
      <c r="F251" s="422"/>
      <c r="G251" s="318">
        <f>SUM(E251:F251)</f>
        <v>5030</v>
      </c>
    </row>
    <row r="252" spans="1:7" s="34" customFormat="1" ht="21" customHeight="1" x14ac:dyDescent="0.15">
      <c r="A252" s="264"/>
      <c r="B252" s="265"/>
      <c r="C252" s="266">
        <v>491</v>
      </c>
      <c r="D252" s="44" t="s">
        <v>280</v>
      </c>
      <c r="E252" s="267">
        <v>80</v>
      </c>
      <c r="F252" s="174"/>
      <c r="G252" s="321">
        <f t="shared" ref="G252:G256" si="20">SUM(E252:F252)</f>
        <v>80</v>
      </c>
    </row>
    <row r="253" spans="1:7" s="34" customFormat="1" ht="21" customHeight="1" x14ac:dyDescent="0.15">
      <c r="A253" s="264"/>
      <c r="B253" s="305" t="s">
        <v>503</v>
      </c>
      <c r="C253" s="289">
        <v>111</v>
      </c>
      <c r="D253" s="43" t="s">
        <v>437</v>
      </c>
      <c r="E253" s="290"/>
      <c r="F253" s="317">
        <v>11050</v>
      </c>
      <c r="G253" s="318">
        <f t="shared" si="20"/>
        <v>11050</v>
      </c>
    </row>
    <row r="254" spans="1:7" s="34" customFormat="1" ht="21" customHeight="1" x14ac:dyDescent="0.15">
      <c r="A254" s="264"/>
      <c r="B254" s="305"/>
      <c r="C254" s="289">
        <v>241</v>
      </c>
      <c r="D254" s="43" t="s">
        <v>230</v>
      </c>
      <c r="E254" s="290"/>
      <c r="F254" s="317">
        <v>61</v>
      </c>
      <c r="G254" s="318">
        <f t="shared" si="20"/>
        <v>61</v>
      </c>
    </row>
    <row r="255" spans="1:7" s="34" customFormat="1" ht="21" customHeight="1" x14ac:dyDescent="0.15">
      <c r="A255" s="264"/>
      <c r="B255" s="305"/>
      <c r="C255" s="289">
        <v>261</v>
      </c>
      <c r="D255" s="43" t="s">
        <v>583</v>
      </c>
      <c r="E255" s="290"/>
      <c r="F255" s="290">
        <v>26</v>
      </c>
      <c r="G255" s="274">
        <f t="shared" si="20"/>
        <v>26</v>
      </c>
    </row>
    <row r="256" spans="1:7" s="34" customFormat="1" ht="21" customHeight="1" x14ac:dyDescent="0.15">
      <c r="A256" s="264"/>
      <c r="B256" s="305"/>
      <c r="C256" s="289">
        <v>391</v>
      </c>
      <c r="D256" s="43" t="s">
        <v>237</v>
      </c>
      <c r="E256" s="290"/>
      <c r="F256" s="290">
        <v>1932</v>
      </c>
      <c r="G256" s="274">
        <f t="shared" si="20"/>
        <v>1932</v>
      </c>
    </row>
    <row r="257" spans="1:7" s="34" customFormat="1" ht="21" customHeight="1" x14ac:dyDescent="0.15">
      <c r="A257" s="264"/>
      <c r="B257" s="305"/>
      <c r="C257" s="289">
        <v>401</v>
      </c>
      <c r="D257" s="43" t="s">
        <v>266</v>
      </c>
      <c r="E257" s="290"/>
      <c r="F257" s="290">
        <v>60</v>
      </c>
      <c r="G257" s="274">
        <f t="shared" ref="G257:G261" si="21">SUM(E257:F257)</f>
        <v>60</v>
      </c>
    </row>
    <row r="258" spans="1:7" s="34" customFormat="1" ht="21" customHeight="1" x14ac:dyDescent="0.15">
      <c r="A258" s="264"/>
      <c r="B258" s="305"/>
      <c r="C258" s="289">
        <v>411</v>
      </c>
      <c r="D258" s="43" t="s">
        <v>75</v>
      </c>
      <c r="E258" s="290"/>
      <c r="F258" s="290">
        <v>126</v>
      </c>
      <c r="G258" s="274">
        <f t="shared" si="21"/>
        <v>126</v>
      </c>
    </row>
    <row r="259" spans="1:7" s="34" customFormat="1" ht="21" customHeight="1" x14ac:dyDescent="0.15">
      <c r="A259" s="264"/>
      <c r="B259" s="305"/>
      <c r="C259" s="289">
        <v>501</v>
      </c>
      <c r="D259" s="43" t="s">
        <v>202</v>
      </c>
      <c r="E259" s="290"/>
      <c r="F259" s="290">
        <v>80</v>
      </c>
      <c r="G259" s="274">
        <f t="shared" si="21"/>
        <v>80</v>
      </c>
    </row>
    <row r="260" spans="1:7" s="34" customFormat="1" ht="21" customHeight="1" x14ac:dyDescent="0.15">
      <c r="A260" s="264"/>
      <c r="B260" s="265"/>
      <c r="C260" s="266">
        <v>521</v>
      </c>
      <c r="D260" s="44" t="s">
        <v>330</v>
      </c>
      <c r="E260" s="267"/>
      <c r="F260" s="267">
        <v>20</v>
      </c>
      <c r="G260" s="275">
        <f t="shared" si="21"/>
        <v>20</v>
      </c>
    </row>
    <row r="261" spans="1:7" s="34" customFormat="1" ht="21" customHeight="1" x14ac:dyDescent="0.15">
      <c r="A261" s="264"/>
      <c r="B261" s="322" t="s">
        <v>452</v>
      </c>
      <c r="C261" s="266">
        <v>111</v>
      </c>
      <c r="D261" s="323" t="s">
        <v>437</v>
      </c>
      <c r="E261" s="324"/>
      <c r="F261" s="324">
        <v>11000</v>
      </c>
      <c r="G261" s="325">
        <f t="shared" si="21"/>
        <v>11000</v>
      </c>
    </row>
    <row r="262" spans="1:7" s="34" customFormat="1" ht="21" customHeight="1" x14ac:dyDescent="0.15">
      <c r="A262" s="278"/>
      <c r="B262" s="656" t="s">
        <v>110</v>
      </c>
      <c r="C262" s="657"/>
      <c r="D262" s="271"/>
      <c r="E262" s="272">
        <f>SUM(E247:E261)</f>
        <v>5170</v>
      </c>
      <c r="F262" s="272">
        <f>SUM(F247:F261)</f>
        <v>24513</v>
      </c>
      <c r="G262" s="279">
        <f>SUM(G247:G261)</f>
        <v>29683</v>
      </c>
    </row>
    <row r="263" spans="1:7" s="34" customFormat="1" ht="21" customHeight="1" x14ac:dyDescent="0.15">
      <c r="A263" s="264" t="s">
        <v>464</v>
      </c>
      <c r="B263" s="63" t="s">
        <v>335</v>
      </c>
      <c r="C263" s="64">
        <v>371</v>
      </c>
      <c r="D263" s="65" t="s">
        <v>183</v>
      </c>
      <c r="E263" s="66">
        <v>60</v>
      </c>
      <c r="F263" s="66">
        <v>36</v>
      </c>
      <c r="G263" s="277">
        <f t="shared" ref="G263:G269" si="22">SUM(E263:F263)</f>
        <v>96</v>
      </c>
    </row>
    <row r="264" spans="1:7" s="34" customFormat="1" ht="21" customHeight="1" x14ac:dyDescent="0.15">
      <c r="A264" s="264"/>
      <c r="B264" s="305"/>
      <c r="C264" s="289">
        <v>421</v>
      </c>
      <c r="D264" s="43" t="s">
        <v>211</v>
      </c>
      <c r="E264" s="290"/>
      <c r="F264" s="290">
        <v>18</v>
      </c>
      <c r="G264" s="274">
        <f t="shared" si="22"/>
        <v>18</v>
      </c>
    </row>
    <row r="265" spans="1:7" s="34" customFormat="1" ht="21" customHeight="1" x14ac:dyDescent="0.15">
      <c r="A265" s="264"/>
      <c r="B265" s="541" t="s">
        <v>605</v>
      </c>
      <c r="C265" s="548">
        <v>371</v>
      </c>
      <c r="D265" s="543" t="s">
        <v>183</v>
      </c>
      <c r="E265" s="544"/>
      <c r="F265" s="544">
        <v>90</v>
      </c>
      <c r="G265" s="545">
        <f t="shared" ref="G265" si="23">SUM(E265:F265)</f>
        <v>90</v>
      </c>
    </row>
    <row r="266" spans="1:7" s="34" customFormat="1" ht="21" customHeight="1" x14ac:dyDescent="0.15">
      <c r="A266" s="264"/>
      <c r="B266" s="541" t="s">
        <v>233</v>
      </c>
      <c r="C266" s="548">
        <v>391</v>
      </c>
      <c r="D266" s="543" t="s">
        <v>73</v>
      </c>
      <c r="E266" s="544"/>
      <c r="F266" s="544">
        <v>18</v>
      </c>
      <c r="G266" s="545">
        <f t="shared" si="22"/>
        <v>18</v>
      </c>
    </row>
    <row r="267" spans="1:7" s="34" customFormat="1" ht="21" customHeight="1" x14ac:dyDescent="0.15">
      <c r="A267" s="264"/>
      <c r="B267" s="403" t="s">
        <v>177</v>
      </c>
      <c r="C267" s="82">
        <v>261</v>
      </c>
      <c r="D267" s="43" t="s">
        <v>583</v>
      </c>
      <c r="E267" s="398">
        <v>20</v>
      </c>
      <c r="F267" s="398"/>
      <c r="G267" s="274">
        <f t="shared" si="22"/>
        <v>20</v>
      </c>
    </row>
    <row r="268" spans="1:7" s="34" customFormat="1" ht="21" customHeight="1" x14ac:dyDescent="0.15">
      <c r="A268" s="264"/>
      <c r="B268" s="265"/>
      <c r="C268" s="266">
        <v>371</v>
      </c>
      <c r="D268" s="44" t="s">
        <v>183</v>
      </c>
      <c r="E268" s="267"/>
      <c r="F268" s="267">
        <v>108</v>
      </c>
      <c r="G268" s="275">
        <f t="shared" ref="G268" si="24">SUM(E268:F268)</f>
        <v>108</v>
      </c>
    </row>
    <row r="269" spans="1:7" s="34" customFormat="1" ht="21" customHeight="1" x14ac:dyDescent="0.15">
      <c r="A269" s="264"/>
      <c r="B269" s="305" t="s">
        <v>606</v>
      </c>
      <c r="C269" s="289">
        <v>371</v>
      </c>
      <c r="D269" s="43" t="s">
        <v>183</v>
      </c>
      <c r="E269" s="290"/>
      <c r="F269" s="290">
        <v>18</v>
      </c>
      <c r="G269" s="274">
        <f t="shared" si="22"/>
        <v>18</v>
      </c>
    </row>
    <row r="270" spans="1:7" s="34" customFormat="1" ht="21" customHeight="1" x14ac:dyDescent="0.15">
      <c r="A270" s="278"/>
      <c r="B270" s="656" t="s">
        <v>110</v>
      </c>
      <c r="C270" s="657"/>
      <c r="D270" s="271"/>
      <c r="E270" s="272">
        <f>SUM(E263:E269)</f>
        <v>80</v>
      </c>
      <c r="F270" s="272">
        <f>SUM(F263:F269)</f>
        <v>288</v>
      </c>
      <c r="G270" s="279">
        <f>SUM(G263:G269)</f>
        <v>368</v>
      </c>
    </row>
    <row r="271" spans="1:7" s="34" customFormat="1" ht="21" customHeight="1" x14ac:dyDescent="0.15">
      <c r="A271" s="264" t="s">
        <v>540</v>
      </c>
      <c r="B271" s="89" t="s">
        <v>607</v>
      </c>
      <c r="C271" s="328">
        <v>501</v>
      </c>
      <c r="D271" s="329" t="s">
        <v>202</v>
      </c>
      <c r="E271" s="286"/>
      <c r="F271" s="286">
        <v>10</v>
      </c>
      <c r="G271" s="287">
        <f>SUM(E271:F271)</f>
        <v>10</v>
      </c>
    </row>
    <row r="272" spans="1:7" s="34" customFormat="1" ht="21" customHeight="1" x14ac:dyDescent="0.15">
      <c r="A272" s="278"/>
      <c r="B272" s="656" t="s">
        <v>110</v>
      </c>
      <c r="C272" s="657"/>
      <c r="D272" s="271"/>
      <c r="E272" s="272">
        <f>SUM(E271:E271)</f>
        <v>0</v>
      </c>
      <c r="F272" s="272">
        <f>SUM(F271:F271)</f>
        <v>10</v>
      </c>
      <c r="G272" s="279">
        <f>SUM(G271:G271)</f>
        <v>10</v>
      </c>
    </row>
    <row r="273" spans="1:7" s="34" customFormat="1" ht="21" customHeight="1" x14ac:dyDescent="0.15">
      <c r="A273" s="264" t="s">
        <v>405</v>
      </c>
      <c r="B273" s="305" t="s">
        <v>450</v>
      </c>
      <c r="C273" s="326">
        <v>371</v>
      </c>
      <c r="D273" s="46" t="s">
        <v>183</v>
      </c>
      <c r="E273" s="290"/>
      <c r="F273" s="290">
        <v>36</v>
      </c>
      <c r="G273" s="274">
        <f>SUM(E273:F273)</f>
        <v>36</v>
      </c>
    </row>
    <row r="274" spans="1:7" s="34" customFormat="1" ht="21" customHeight="1" x14ac:dyDescent="0.15">
      <c r="A274" s="327"/>
      <c r="B274" s="656" t="s">
        <v>110</v>
      </c>
      <c r="C274" s="657"/>
      <c r="D274" s="271"/>
      <c r="E274" s="272">
        <f>SUM(E273:E273)</f>
        <v>0</v>
      </c>
      <c r="F274" s="272">
        <f>SUM(F273:F273)</f>
        <v>36</v>
      </c>
      <c r="G274" s="279">
        <f>SUM(G273:G273)</f>
        <v>36</v>
      </c>
    </row>
    <row r="275" spans="1:7" s="34" customFormat="1" ht="21" customHeight="1" x14ac:dyDescent="0.15">
      <c r="A275" s="264" t="s">
        <v>210</v>
      </c>
      <c r="B275" s="305" t="s">
        <v>389</v>
      </c>
      <c r="C275" s="330">
        <v>255</v>
      </c>
      <c r="D275" s="46" t="s">
        <v>203</v>
      </c>
      <c r="E275" s="290">
        <v>200</v>
      </c>
      <c r="F275" s="290"/>
      <c r="G275" s="274">
        <f>SUM(E275:F275)</f>
        <v>200</v>
      </c>
    </row>
    <row r="276" spans="1:7" s="34" customFormat="1" ht="21" customHeight="1" x14ac:dyDescent="0.15">
      <c r="A276" s="264"/>
      <c r="B276" s="63" t="s">
        <v>245</v>
      </c>
      <c r="C276" s="64">
        <v>255</v>
      </c>
      <c r="D276" s="65" t="s">
        <v>203</v>
      </c>
      <c r="E276" s="66">
        <v>160</v>
      </c>
      <c r="F276" s="66"/>
      <c r="G276" s="277">
        <f>SUM(E276:F276)</f>
        <v>160</v>
      </c>
    </row>
    <row r="277" spans="1:7" s="34" customFormat="1" ht="21" customHeight="1" x14ac:dyDescent="0.15">
      <c r="A277" s="264"/>
      <c r="B277" s="331"/>
      <c r="C277" s="332">
        <v>451</v>
      </c>
      <c r="D277" s="333" t="s">
        <v>86</v>
      </c>
      <c r="E277" s="334">
        <v>260</v>
      </c>
      <c r="F277" s="334"/>
      <c r="G277" s="335">
        <f>SUM(E277:F277)</f>
        <v>260</v>
      </c>
    </row>
    <row r="278" spans="1:7" s="34" customFormat="1" ht="21" customHeight="1" x14ac:dyDescent="0.15">
      <c r="A278" s="278"/>
      <c r="B278" s="656" t="s">
        <v>110</v>
      </c>
      <c r="C278" s="657"/>
      <c r="D278" s="271"/>
      <c r="E278" s="334">
        <f>SUM(E275:E277)</f>
        <v>620</v>
      </c>
      <c r="F278" s="334">
        <f>SUM(F275:F277)</f>
        <v>0</v>
      </c>
      <c r="G278" s="335">
        <f>SUM(G275:G277)</f>
        <v>620</v>
      </c>
    </row>
    <row r="279" spans="1:7" s="34" customFormat="1" ht="21" customHeight="1" x14ac:dyDescent="0.15">
      <c r="A279" s="264" t="s">
        <v>350</v>
      </c>
      <c r="B279" s="336" t="s">
        <v>608</v>
      </c>
      <c r="C279" s="337">
        <v>31</v>
      </c>
      <c r="D279" s="338" t="s">
        <v>401</v>
      </c>
      <c r="E279" s="339"/>
      <c r="F279" s="340">
        <v>60</v>
      </c>
      <c r="G279" s="341">
        <f t="shared" ref="G279" si="25">SUM(E279:F279)</f>
        <v>60</v>
      </c>
    </row>
    <row r="280" spans="1:7" s="34" customFormat="1" ht="21" customHeight="1" x14ac:dyDescent="0.15">
      <c r="A280" s="343"/>
      <c r="B280" s="656" t="s">
        <v>110</v>
      </c>
      <c r="C280" s="657"/>
      <c r="D280" s="271"/>
      <c r="E280" s="344">
        <f>SUM(E279:E279)</f>
        <v>0</v>
      </c>
      <c r="F280" s="344">
        <f>SUM(F279:F279)</f>
        <v>60</v>
      </c>
      <c r="G280" s="345">
        <f>SUM(G279:G279)</f>
        <v>60</v>
      </c>
    </row>
    <row r="281" spans="1:7" s="34" customFormat="1" ht="21" customHeight="1" x14ac:dyDescent="0.15">
      <c r="A281" s="264" t="s">
        <v>3</v>
      </c>
      <c r="B281" s="52" t="s">
        <v>357</v>
      </c>
      <c r="C281" s="55">
        <v>421</v>
      </c>
      <c r="D281" s="53" t="s">
        <v>211</v>
      </c>
      <c r="E281" s="54"/>
      <c r="F281" s="54">
        <v>100</v>
      </c>
      <c r="G281" s="346">
        <f t="shared" ref="G281:G282" si="26">SUM(E281:F281)</f>
        <v>100</v>
      </c>
    </row>
    <row r="282" spans="1:7" s="34" customFormat="1" ht="21" customHeight="1" x14ac:dyDescent="0.15">
      <c r="A282" s="264"/>
      <c r="B282" s="67" t="s">
        <v>349</v>
      </c>
      <c r="C282" s="68">
        <v>131</v>
      </c>
      <c r="D282" s="347" t="s">
        <v>15</v>
      </c>
      <c r="E282" s="69"/>
      <c r="F282" s="69">
        <v>1217424</v>
      </c>
      <c r="G282" s="316">
        <f t="shared" si="26"/>
        <v>1217424</v>
      </c>
    </row>
    <row r="283" spans="1:7" s="34" customFormat="1" ht="21" customHeight="1" x14ac:dyDescent="0.15">
      <c r="A283" s="348"/>
      <c r="B283" s="656" t="s">
        <v>110</v>
      </c>
      <c r="C283" s="657"/>
      <c r="D283" s="271"/>
      <c r="E283" s="349">
        <f>SUM(E281:E282)</f>
        <v>0</v>
      </c>
      <c r="F283" s="349">
        <f>SUM(F281:F282)</f>
        <v>1217524</v>
      </c>
      <c r="G283" s="350">
        <f>SUM(G281:G282)</f>
        <v>1217524</v>
      </c>
    </row>
    <row r="284" spans="1:7" s="34" customFormat="1" ht="21" customHeight="1" x14ac:dyDescent="0.15">
      <c r="A284" s="264" t="s">
        <v>609</v>
      </c>
      <c r="B284" s="351" t="s">
        <v>610</v>
      </c>
      <c r="C284" s="352">
        <v>501</v>
      </c>
      <c r="D284" s="46" t="s">
        <v>202</v>
      </c>
      <c r="E284" s="290"/>
      <c r="F284" s="290">
        <v>72</v>
      </c>
      <c r="G284" s="274">
        <f>SUM(E284:F284)</f>
        <v>72</v>
      </c>
    </row>
    <row r="285" spans="1:7" s="34" customFormat="1" ht="21" customHeight="1" x14ac:dyDescent="0.15">
      <c r="A285" s="343"/>
      <c r="B285" s="658" t="s">
        <v>110</v>
      </c>
      <c r="C285" s="659"/>
      <c r="D285" s="271"/>
      <c r="E285" s="344">
        <f>SUM(E284:E284)</f>
        <v>0</v>
      </c>
      <c r="F285" s="344">
        <f>SUM(F284:F284)</f>
        <v>72</v>
      </c>
      <c r="G285" s="345">
        <f>SUM(G284:G284)</f>
        <v>72</v>
      </c>
    </row>
    <row r="286" spans="1:7" s="34" customFormat="1" ht="21" customHeight="1" x14ac:dyDescent="0.15">
      <c r="A286" s="264" t="s">
        <v>182</v>
      </c>
      <c r="B286" s="336" t="s">
        <v>246</v>
      </c>
      <c r="C286" s="353">
        <v>501</v>
      </c>
      <c r="D286" s="354" t="s">
        <v>269</v>
      </c>
      <c r="E286" s="339"/>
      <c r="F286" s="339">
        <v>864</v>
      </c>
      <c r="G286" s="355">
        <f>SUM(E286:F286)</f>
        <v>864</v>
      </c>
    </row>
    <row r="287" spans="1:7" s="34" customFormat="1" ht="21" customHeight="1" x14ac:dyDescent="0.15">
      <c r="A287" s="348"/>
      <c r="B287" s="656" t="s">
        <v>110</v>
      </c>
      <c r="C287" s="657"/>
      <c r="D287" s="271"/>
      <c r="E287" s="272">
        <f>SUM(E286:E286)</f>
        <v>0</v>
      </c>
      <c r="F287" s="272">
        <f>SUM(F286:F286)</f>
        <v>864</v>
      </c>
      <c r="G287" s="279">
        <f>SUM(G286:G286)</f>
        <v>864</v>
      </c>
    </row>
    <row r="288" spans="1:7" s="34" customFormat="1" ht="21" customHeight="1" x14ac:dyDescent="0.15">
      <c r="A288" s="264" t="s">
        <v>225</v>
      </c>
      <c r="B288" s="336" t="s">
        <v>611</v>
      </c>
      <c r="C288" s="353">
        <v>261</v>
      </c>
      <c r="D288" s="354" t="s">
        <v>511</v>
      </c>
      <c r="E288" s="339"/>
      <c r="F288" s="339">
        <v>40</v>
      </c>
      <c r="G288" s="355">
        <f>SUM(E288:F288)</f>
        <v>40</v>
      </c>
    </row>
    <row r="289" spans="1:7" s="34" customFormat="1" ht="21" customHeight="1" x14ac:dyDescent="0.15">
      <c r="A289" s="357"/>
      <c r="B289" s="656" t="s">
        <v>110</v>
      </c>
      <c r="C289" s="657"/>
      <c r="D289" s="271"/>
      <c r="E289" s="272">
        <f>SUM(E288:E288)</f>
        <v>0</v>
      </c>
      <c r="F289" s="272">
        <f>SUM(F288:F288)</f>
        <v>40</v>
      </c>
      <c r="G289" s="279">
        <f>SUM(G288:G288)</f>
        <v>40</v>
      </c>
    </row>
    <row r="290" spans="1:7" s="34" customFormat="1" ht="21" customHeight="1" x14ac:dyDescent="0.15">
      <c r="A290" s="264" t="s">
        <v>505</v>
      </c>
      <c r="B290" s="305" t="s">
        <v>504</v>
      </c>
      <c r="C290" s="289">
        <v>51</v>
      </c>
      <c r="D290" s="43" t="s">
        <v>508</v>
      </c>
      <c r="E290" s="290"/>
      <c r="F290" s="290">
        <v>20</v>
      </c>
      <c r="G290" s="274">
        <f>SUM(E290:F290)</f>
        <v>20</v>
      </c>
    </row>
    <row r="291" spans="1:7" s="34" customFormat="1" ht="21" customHeight="1" x14ac:dyDescent="0.15">
      <c r="A291" s="264"/>
      <c r="B291" s="403"/>
      <c r="C291" s="82">
        <v>261</v>
      </c>
      <c r="D291" s="43" t="s">
        <v>612</v>
      </c>
      <c r="E291" s="398"/>
      <c r="F291" s="398">
        <v>18</v>
      </c>
      <c r="G291" s="274">
        <f t="shared" ref="G291:G292" si="27">SUM(E291:F291)</f>
        <v>18</v>
      </c>
    </row>
    <row r="292" spans="1:7" s="34" customFormat="1" ht="21" customHeight="1" x14ac:dyDescent="0.15">
      <c r="A292" s="264"/>
      <c r="B292" s="305"/>
      <c r="C292" s="289">
        <v>351</v>
      </c>
      <c r="D292" s="43" t="s">
        <v>275</v>
      </c>
      <c r="E292" s="290"/>
      <c r="F292" s="290">
        <v>94</v>
      </c>
      <c r="G292" s="274">
        <f t="shared" si="27"/>
        <v>94</v>
      </c>
    </row>
    <row r="293" spans="1:7" s="34" customFormat="1" ht="21" customHeight="1" x14ac:dyDescent="0.15">
      <c r="A293" s="264"/>
      <c r="B293" s="305"/>
      <c r="C293" s="356">
        <v>501</v>
      </c>
      <c r="D293" s="43" t="s">
        <v>202</v>
      </c>
      <c r="E293" s="290"/>
      <c r="F293" s="290">
        <v>438</v>
      </c>
      <c r="G293" s="274">
        <f>SUM(E293:F293)</f>
        <v>438</v>
      </c>
    </row>
    <row r="294" spans="1:7" s="34" customFormat="1" ht="21" customHeight="1" x14ac:dyDescent="0.15">
      <c r="A294" s="357"/>
      <c r="B294" s="656" t="s">
        <v>110</v>
      </c>
      <c r="C294" s="657"/>
      <c r="D294" s="271"/>
      <c r="E294" s="272">
        <f>SUM(E290:E293)</f>
        <v>0</v>
      </c>
      <c r="F294" s="272">
        <f>SUM(F290:F293)</f>
        <v>570</v>
      </c>
      <c r="G294" s="279">
        <f>SUM(G290:G293)</f>
        <v>570</v>
      </c>
    </row>
    <row r="295" spans="1:7" s="34" customFormat="1" ht="21" customHeight="1" x14ac:dyDescent="0.15">
      <c r="A295" s="264" t="s">
        <v>213</v>
      </c>
      <c r="B295" s="265" t="s">
        <v>236</v>
      </c>
      <c r="C295" s="266">
        <v>501</v>
      </c>
      <c r="D295" s="44" t="s">
        <v>336</v>
      </c>
      <c r="E295" s="267"/>
      <c r="F295" s="267">
        <v>702</v>
      </c>
      <c r="G295" s="275">
        <f>SUM(E295:F295)</f>
        <v>702</v>
      </c>
    </row>
    <row r="296" spans="1:7" s="34" customFormat="1" ht="21" customHeight="1" x14ac:dyDescent="0.15">
      <c r="A296" s="264"/>
      <c r="B296" s="305" t="s">
        <v>214</v>
      </c>
      <c r="C296" s="289">
        <v>231</v>
      </c>
      <c r="D296" s="43" t="s">
        <v>46</v>
      </c>
      <c r="E296" s="290"/>
      <c r="F296" s="290">
        <v>92</v>
      </c>
      <c r="G296" s="274">
        <f>SUM(E296:F296)</f>
        <v>92</v>
      </c>
    </row>
    <row r="297" spans="1:7" s="34" customFormat="1" ht="21" customHeight="1" x14ac:dyDescent="0.15">
      <c r="A297" s="264"/>
      <c r="B297" s="403"/>
      <c r="C297" s="82">
        <v>261</v>
      </c>
      <c r="D297" s="43" t="s">
        <v>612</v>
      </c>
      <c r="E297" s="398">
        <v>78</v>
      </c>
      <c r="F297" s="398"/>
      <c r="G297" s="274">
        <f>SUM(E297:F297)</f>
        <v>78</v>
      </c>
    </row>
    <row r="298" spans="1:7" s="34" customFormat="1" ht="21" customHeight="1" x14ac:dyDescent="0.15">
      <c r="A298" s="264"/>
      <c r="B298" s="305"/>
      <c r="C298" s="289">
        <v>262</v>
      </c>
      <c r="D298" s="43" t="s">
        <v>594</v>
      </c>
      <c r="E298" s="290">
        <v>240</v>
      </c>
      <c r="F298" s="290"/>
      <c r="G298" s="274">
        <f>SUM(E298:F298)</f>
        <v>240</v>
      </c>
    </row>
    <row r="299" spans="1:7" s="34" customFormat="1" ht="21" customHeight="1" x14ac:dyDescent="0.15">
      <c r="A299" s="357"/>
      <c r="B299" s="656" t="s">
        <v>110</v>
      </c>
      <c r="C299" s="657"/>
      <c r="D299" s="271"/>
      <c r="E299" s="272">
        <f>SUM(E295:E298)</f>
        <v>318</v>
      </c>
      <c r="F299" s="272">
        <f>SUM(F295:F298)</f>
        <v>794</v>
      </c>
      <c r="G299" s="358">
        <f>SUM(G295:G298)</f>
        <v>1112</v>
      </c>
    </row>
    <row r="300" spans="1:7" s="34" customFormat="1" ht="21" customHeight="1" x14ac:dyDescent="0.15">
      <c r="A300" s="359" t="s">
        <v>403</v>
      </c>
      <c r="B300" s="305" t="s">
        <v>404</v>
      </c>
      <c r="C300" s="352">
        <v>262</v>
      </c>
      <c r="D300" s="46" t="s">
        <v>205</v>
      </c>
      <c r="E300" s="290">
        <v>218</v>
      </c>
      <c r="F300" s="290"/>
      <c r="G300" s="360">
        <f>SUM(E300:F300)</f>
        <v>218</v>
      </c>
    </row>
    <row r="301" spans="1:7" s="34" customFormat="1" ht="21" customHeight="1" x14ac:dyDescent="0.15">
      <c r="A301" s="264"/>
      <c r="B301" s="656" t="s">
        <v>110</v>
      </c>
      <c r="C301" s="657"/>
      <c r="D301" s="271"/>
      <c r="E301" s="344">
        <f>SUM(E300)</f>
        <v>218</v>
      </c>
      <c r="F301" s="344">
        <f>SUM(F300)</f>
        <v>0</v>
      </c>
      <c r="G301" s="345">
        <f>SUM(G300)</f>
        <v>218</v>
      </c>
    </row>
    <row r="302" spans="1:7" s="34" customFormat="1" ht="21" customHeight="1" x14ac:dyDescent="0.15">
      <c r="A302" s="361" t="s">
        <v>216</v>
      </c>
      <c r="B302" s="342" t="s">
        <v>217</v>
      </c>
      <c r="C302" s="362">
        <v>261</v>
      </c>
      <c r="D302" s="43" t="s">
        <v>54</v>
      </c>
      <c r="E302" s="290"/>
      <c r="F302" s="290">
        <v>17</v>
      </c>
      <c r="G302" s="274">
        <f>SUM(E302:F302)</f>
        <v>17</v>
      </c>
    </row>
    <row r="303" spans="1:7" s="34" customFormat="1" ht="21" customHeight="1" x14ac:dyDescent="0.15">
      <c r="A303" s="357"/>
      <c r="B303" s="656" t="s">
        <v>110</v>
      </c>
      <c r="C303" s="657"/>
      <c r="D303" s="271"/>
      <c r="E303" s="272">
        <f>SUM(E302:E302)</f>
        <v>0</v>
      </c>
      <c r="F303" s="272">
        <f>SUM(F302:F302)</f>
        <v>17</v>
      </c>
      <c r="G303" s="279">
        <f>SUM(G302:G302)</f>
        <v>17</v>
      </c>
    </row>
    <row r="304" spans="1:7" s="34" customFormat="1" ht="21" customHeight="1" x14ac:dyDescent="0.15">
      <c r="A304" s="264" t="s">
        <v>152</v>
      </c>
      <c r="B304" s="336" t="s">
        <v>158</v>
      </c>
      <c r="C304" s="353">
        <v>211</v>
      </c>
      <c r="D304" s="363" t="s">
        <v>42</v>
      </c>
      <c r="E304" s="339"/>
      <c r="F304" s="339">
        <v>180</v>
      </c>
      <c r="G304" s="355">
        <f>SUM(E304:F304)</f>
        <v>180</v>
      </c>
    </row>
    <row r="305" spans="1:7" s="34" customFormat="1" ht="21" customHeight="1" x14ac:dyDescent="0.15">
      <c r="A305" s="357"/>
      <c r="B305" s="656" t="s">
        <v>110</v>
      </c>
      <c r="C305" s="657"/>
      <c r="D305" s="271"/>
      <c r="E305" s="272">
        <f>SUM(E304:E304)</f>
        <v>0</v>
      </c>
      <c r="F305" s="272">
        <f>SUM(F304:F304)</f>
        <v>180</v>
      </c>
      <c r="G305" s="273">
        <f>SUM(G304:G304)</f>
        <v>180</v>
      </c>
    </row>
    <row r="306" spans="1:7" s="34" customFormat="1" ht="21" customHeight="1" x14ac:dyDescent="0.15">
      <c r="A306" s="264" t="s">
        <v>426</v>
      </c>
      <c r="B306" s="364" t="s">
        <v>613</v>
      </c>
      <c r="C306" s="365">
        <v>351</v>
      </c>
      <c r="D306" s="366" t="s">
        <v>200</v>
      </c>
      <c r="E306" s="367"/>
      <c r="F306" s="367">
        <v>80</v>
      </c>
      <c r="G306" s="368">
        <f>SUM(E306:F306)</f>
        <v>80</v>
      </c>
    </row>
    <row r="307" spans="1:7" s="34" customFormat="1" ht="21" customHeight="1" x14ac:dyDescent="0.15">
      <c r="A307" s="369"/>
      <c r="B307" s="656" t="s">
        <v>110</v>
      </c>
      <c r="C307" s="657"/>
      <c r="D307" s="271"/>
      <c r="E307" s="272">
        <f>SUM(E306:E306)</f>
        <v>0</v>
      </c>
      <c r="F307" s="272">
        <f>SUM(F306:F306)</f>
        <v>80</v>
      </c>
      <c r="G307" s="273">
        <f>SUM(G306:G306)</f>
        <v>80</v>
      </c>
    </row>
    <row r="308" spans="1:7" s="34" customFormat="1" ht="21" customHeight="1" x14ac:dyDescent="0.15">
      <c r="A308" s="264" t="s">
        <v>161</v>
      </c>
      <c r="B308" s="351" t="s">
        <v>162</v>
      </c>
      <c r="C308" s="370">
        <v>255</v>
      </c>
      <c r="D308" s="371" t="s">
        <v>52</v>
      </c>
      <c r="E308" s="372"/>
      <c r="F308" s="372">
        <v>48</v>
      </c>
      <c r="G308" s="373">
        <f>SUM(E308:F308)</f>
        <v>48</v>
      </c>
    </row>
    <row r="309" spans="1:7" s="34" customFormat="1" ht="21" customHeight="1" x14ac:dyDescent="0.15">
      <c r="A309" s="357"/>
      <c r="B309" s="660" t="s">
        <v>110</v>
      </c>
      <c r="C309" s="661"/>
      <c r="D309" s="374"/>
      <c r="E309" s="375">
        <f>SUM(E308:E308)</f>
        <v>0</v>
      </c>
      <c r="F309" s="375">
        <f>SUM(F308:F308)</f>
        <v>48</v>
      </c>
      <c r="G309" s="376">
        <f>SUM(G308:G308)</f>
        <v>48</v>
      </c>
    </row>
    <row r="310" spans="1:7" s="34" customFormat="1" ht="21" customHeight="1" x14ac:dyDescent="0.15">
      <c r="A310" s="264" t="s">
        <v>1</v>
      </c>
      <c r="B310" s="377" t="s">
        <v>239</v>
      </c>
      <c r="C310" s="378">
        <v>221</v>
      </c>
      <c r="D310" s="379" t="s">
        <v>43</v>
      </c>
      <c r="E310" s="380"/>
      <c r="F310" s="380">
        <v>2870</v>
      </c>
      <c r="G310" s="381">
        <f t="shared" ref="G310:G317" si="28">SUM(E310:F310)</f>
        <v>2870</v>
      </c>
    </row>
    <row r="311" spans="1:7" s="34" customFormat="1" ht="21" customHeight="1" x14ac:dyDescent="0.15">
      <c r="A311" s="264"/>
      <c r="B311" s="382" t="s">
        <v>116</v>
      </c>
      <c r="C311" s="383">
        <v>92</v>
      </c>
      <c r="D311" s="65" t="s">
        <v>13</v>
      </c>
      <c r="E311" s="384"/>
      <c r="F311" s="384">
        <v>940</v>
      </c>
      <c r="G311" s="385">
        <f t="shared" si="28"/>
        <v>940</v>
      </c>
    </row>
    <row r="312" spans="1:7" s="34" customFormat="1" ht="21" customHeight="1" x14ac:dyDescent="0.15">
      <c r="A312" s="264"/>
      <c r="B312" s="305"/>
      <c r="C312" s="289">
        <v>221</v>
      </c>
      <c r="D312" s="43" t="s">
        <v>240</v>
      </c>
      <c r="E312" s="290"/>
      <c r="F312" s="290">
        <v>1538</v>
      </c>
      <c r="G312" s="274">
        <f t="shared" si="28"/>
        <v>1538</v>
      </c>
    </row>
    <row r="313" spans="1:7" s="34" customFormat="1" ht="21" customHeight="1" x14ac:dyDescent="0.15">
      <c r="A313" s="264"/>
      <c r="B313" s="305"/>
      <c r="C313" s="289">
        <v>255</v>
      </c>
      <c r="D313" s="43" t="s">
        <v>614</v>
      </c>
      <c r="E313" s="290">
        <v>160</v>
      </c>
      <c r="F313" s="290"/>
      <c r="G313" s="274">
        <f>SUM(E313:F313)</f>
        <v>160</v>
      </c>
    </row>
    <row r="314" spans="1:7" s="34" customFormat="1" ht="21" customHeight="1" x14ac:dyDescent="0.15">
      <c r="A314" s="264"/>
      <c r="B314" s="305"/>
      <c r="C314" s="289">
        <v>421</v>
      </c>
      <c r="D314" s="43" t="s">
        <v>615</v>
      </c>
      <c r="E314" s="290"/>
      <c r="F314" s="290">
        <v>18</v>
      </c>
      <c r="G314" s="274">
        <f>SUM(E314:F314)</f>
        <v>18</v>
      </c>
    </row>
    <row r="315" spans="1:7" s="34" customFormat="1" ht="21" customHeight="1" x14ac:dyDescent="0.15">
      <c r="A315" s="264"/>
      <c r="B315" s="268"/>
      <c r="C315" s="82">
        <v>451</v>
      </c>
      <c r="D315" s="43" t="s">
        <v>235</v>
      </c>
      <c r="E315" s="263">
        <v>360</v>
      </c>
      <c r="F315" s="263"/>
      <c r="G315" s="274">
        <f t="shared" si="28"/>
        <v>360</v>
      </c>
    </row>
    <row r="316" spans="1:7" s="34" customFormat="1" ht="21" customHeight="1" x14ac:dyDescent="0.15">
      <c r="A316" s="264"/>
      <c r="B316" s="541" t="s">
        <v>272</v>
      </c>
      <c r="C316" s="391">
        <v>92</v>
      </c>
      <c r="D316" s="543" t="s">
        <v>250</v>
      </c>
      <c r="E316" s="544"/>
      <c r="F316" s="544">
        <v>380</v>
      </c>
      <c r="G316" s="545">
        <f t="shared" ref="G316" si="29">SUM(E316:F316)</f>
        <v>380</v>
      </c>
    </row>
    <row r="317" spans="1:7" s="34" customFormat="1" ht="21" customHeight="1" x14ac:dyDescent="0.15">
      <c r="A317" s="264"/>
      <c r="B317" s="525" t="s">
        <v>180</v>
      </c>
      <c r="C317" s="526">
        <v>92</v>
      </c>
      <c r="D317" s="527" t="s">
        <v>328</v>
      </c>
      <c r="E317" s="528"/>
      <c r="F317" s="528">
        <v>1987</v>
      </c>
      <c r="G317" s="540">
        <f t="shared" si="28"/>
        <v>1987</v>
      </c>
    </row>
    <row r="318" spans="1:7" s="34" customFormat="1" ht="21" customHeight="1" x14ac:dyDescent="0.15">
      <c r="A318" s="357"/>
      <c r="B318" s="662" t="s">
        <v>110</v>
      </c>
      <c r="C318" s="663"/>
      <c r="D318" s="386"/>
      <c r="E318" s="387">
        <f>SUM(E310:E317)</f>
        <v>520</v>
      </c>
      <c r="F318" s="387">
        <f>SUM(F310:F317)</f>
        <v>7733</v>
      </c>
      <c r="G318" s="358">
        <f>SUM(G310:G317)</f>
        <v>8253</v>
      </c>
    </row>
    <row r="319" spans="1:7" s="34" customFormat="1" ht="21" customHeight="1" x14ac:dyDescent="0.15">
      <c r="A319" s="264" t="s">
        <v>247</v>
      </c>
      <c r="B319" s="305" t="s">
        <v>482</v>
      </c>
      <c r="C319" s="266">
        <v>451</v>
      </c>
      <c r="D319" s="44" t="s">
        <v>235</v>
      </c>
      <c r="E319" s="267">
        <v>60</v>
      </c>
      <c r="F319" s="267"/>
      <c r="G319" s="275">
        <f>SUM(E319:F319)</f>
        <v>60</v>
      </c>
    </row>
    <row r="320" spans="1:7" s="34" customFormat="1" ht="21" customHeight="1" x14ac:dyDescent="0.15">
      <c r="A320" s="357"/>
      <c r="B320" s="662" t="s">
        <v>110</v>
      </c>
      <c r="C320" s="663"/>
      <c r="D320" s="386"/>
      <c r="E320" s="387">
        <f>SUM(E319:E319)</f>
        <v>60</v>
      </c>
      <c r="F320" s="387">
        <f>SUM(F319:F319)</f>
        <v>0</v>
      </c>
      <c r="G320" s="388">
        <f>SUM(G319:G319)</f>
        <v>60</v>
      </c>
    </row>
    <row r="321" spans="1:7" s="34" customFormat="1" ht="21" customHeight="1" x14ac:dyDescent="0.15">
      <c r="A321" s="264" t="s">
        <v>7</v>
      </c>
      <c r="B321" s="89" t="s">
        <v>451</v>
      </c>
      <c r="C321" s="284">
        <v>211</v>
      </c>
      <c r="D321" s="389" t="s">
        <v>509</v>
      </c>
      <c r="E321" s="286"/>
      <c r="F321" s="286">
        <v>198</v>
      </c>
      <c r="G321" s="287">
        <f t="shared" ref="G321:G334" si="30">SUM(E321:F321)</f>
        <v>198</v>
      </c>
    </row>
    <row r="322" spans="1:7" s="34" customFormat="1" ht="21" customHeight="1" x14ac:dyDescent="0.15">
      <c r="A322" s="264"/>
      <c r="B322" s="390" t="s">
        <v>474</v>
      </c>
      <c r="C322" s="391">
        <v>23</v>
      </c>
      <c r="D322" s="392" t="s">
        <v>229</v>
      </c>
      <c r="E322" s="393"/>
      <c r="F322" s="393">
        <v>840</v>
      </c>
      <c r="G322" s="394">
        <f t="shared" si="30"/>
        <v>840</v>
      </c>
    </row>
    <row r="323" spans="1:7" s="34" customFormat="1" ht="21" customHeight="1" x14ac:dyDescent="0.15">
      <c r="A323" s="264"/>
      <c r="B323" s="268" t="s">
        <v>337</v>
      </c>
      <c r="C323" s="82">
        <v>23</v>
      </c>
      <c r="D323" s="43" t="s">
        <v>229</v>
      </c>
      <c r="E323" s="263"/>
      <c r="F323" s="263">
        <v>380</v>
      </c>
      <c r="G323" s="274">
        <f t="shared" si="30"/>
        <v>380</v>
      </c>
    </row>
    <row r="324" spans="1:7" s="34" customFormat="1" ht="21" customHeight="1" x14ac:dyDescent="0.15">
      <c r="A324" s="264"/>
      <c r="B324" s="268"/>
      <c r="C324" s="82">
        <v>371</v>
      </c>
      <c r="D324" s="43" t="s">
        <v>183</v>
      </c>
      <c r="E324" s="263">
        <v>20</v>
      </c>
      <c r="F324" s="263"/>
      <c r="G324" s="274">
        <f t="shared" si="30"/>
        <v>20</v>
      </c>
    </row>
    <row r="325" spans="1:7" s="34" customFormat="1" ht="21" customHeight="1" x14ac:dyDescent="0.15">
      <c r="A325" s="264"/>
      <c r="B325" s="268"/>
      <c r="C325" s="82">
        <v>411</v>
      </c>
      <c r="D325" s="43" t="s">
        <v>616</v>
      </c>
      <c r="E325" s="263"/>
      <c r="F325" s="263">
        <v>18</v>
      </c>
      <c r="G325" s="274">
        <f t="shared" si="30"/>
        <v>18</v>
      </c>
    </row>
    <row r="326" spans="1:7" s="34" customFormat="1" ht="21" customHeight="1" x14ac:dyDescent="0.15">
      <c r="A326" s="264"/>
      <c r="B326" s="265"/>
      <c r="C326" s="266">
        <v>422</v>
      </c>
      <c r="D326" s="44" t="s">
        <v>541</v>
      </c>
      <c r="E326" s="267">
        <v>40</v>
      </c>
      <c r="F326" s="267"/>
      <c r="G326" s="274">
        <f t="shared" si="30"/>
        <v>40</v>
      </c>
    </row>
    <row r="327" spans="1:7" s="34" customFormat="1" ht="21" customHeight="1" x14ac:dyDescent="0.15">
      <c r="A327" s="264"/>
      <c r="B327" s="63" t="s">
        <v>164</v>
      </c>
      <c r="C327" s="64">
        <v>23</v>
      </c>
      <c r="D327" s="65" t="s">
        <v>20</v>
      </c>
      <c r="E327" s="66"/>
      <c r="F327" s="66">
        <v>380</v>
      </c>
      <c r="G327" s="536">
        <f t="shared" si="30"/>
        <v>380</v>
      </c>
    </row>
    <row r="328" spans="1:7" s="34" customFormat="1" ht="21" customHeight="1" x14ac:dyDescent="0.15">
      <c r="A328" s="264"/>
      <c r="B328" s="265"/>
      <c r="C328" s="266">
        <v>411</v>
      </c>
      <c r="D328" s="44" t="s">
        <v>406</v>
      </c>
      <c r="E328" s="267"/>
      <c r="F328" s="267">
        <v>18</v>
      </c>
      <c r="G328" s="538">
        <f t="shared" si="30"/>
        <v>18</v>
      </c>
    </row>
    <row r="329" spans="1:7" s="34" customFormat="1" ht="21" customHeight="1" x14ac:dyDescent="0.15">
      <c r="A329" s="264"/>
      <c r="B329" s="530" t="s">
        <v>506</v>
      </c>
      <c r="C329" s="535">
        <v>361</v>
      </c>
      <c r="D329" s="532" t="s">
        <v>617</v>
      </c>
      <c r="E329" s="533"/>
      <c r="F329" s="533">
        <v>18</v>
      </c>
      <c r="G329" s="536">
        <f t="shared" si="30"/>
        <v>18</v>
      </c>
    </row>
    <row r="330" spans="1:7" s="34" customFormat="1" ht="21" customHeight="1" x14ac:dyDescent="0.15">
      <c r="A330" s="264"/>
      <c r="B330" s="265"/>
      <c r="C330" s="266">
        <v>381</v>
      </c>
      <c r="D330" s="44" t="s">
        <v>198</v>
      </c>
      <c r="E330" s="267"/>
      <c r="F330" s="267">
        <v>5020</v>
      </c>
      <c r="G330" s="538">
        <f t="shared" si="30"/>
        <v>5020</v>
      </c>
    </row>
    <row r="331" spans="1:7" s="34" customFormat="1" ht="21" customHeight="1" x14ac:dyDescent="0.15">
      <c r="A331" s="264"/>
      <c r="B331" s="63" t="s">
        <v>159</v>
      </c>
      <c r="C331" s="64">
        <v>23</v>
      </c>
      <c r="D331" s="65" t="s">
        <v>199</v>
      </c>
      <c r="E331" s="66"/>
      <c r="F331" s="66">
        <v>396</v>
      </c>
      <c r="G331" s="385">
        <f t="shared" si="30"/>
        <v>396</v>
      </c>
    </row>
    <row r="332" spans="1:7" s="34" customFormat="1" ht="21" customHeight="1" x14ac:dyDescent="0.15">
      <c r="A332" s="264"/>
      <c r="B332" s="63" t="s">
        <v>440</v>
      </c>
      <c r="C332" s="64">
        <v>51</v>
      </c>
      <c r="D332" s="65" t="s">
        <v>618</v>
      </c>
      <c r="E332" s="66"/>
      <c r="F332" s="66">
        <v>90</v>
      </c>
      <c r="G332" s="536">
        <f t="shared" si="30"/>
        <v>90</v>
      </c>
    </row>
    <row r="333" spans="1:7" s="34" customFormat="1" ht="21" customHeight="1" x14ac:dyDescent="0.15">
      <c r="A333" s="264"/>
      <c r="B333" s="268"/>
      <c r="C333" s="82">
        <v>131</v>
      </c>
      <c r="D333" s="43" t="s">
        <v>619</v>
      </c>
      <c r="E333" s="263"/>
      <c r="F333" s="263">
        <v>260</v>
      </c>
      <c r="G333" s="537">
        <f t="shared" si="30"/>
        <v>260</v>
      </c>
    </row>
    <row r="334" spans="1:7" s="34" customFormat="1" ht="21" customHeight="1" x14ac:dyDescent="0.15">
      <c r="A334" s="264"/>
      <c r="B334" s="268"/>
      <c r="C334" s="82">
        <v>411</v>
      </c>
      <c r="D334" s="43" t="s">
        <v>616</v>
      </c>
      <c r="E334" s="263"/>
      <c r="F334" s="263">
        <v>108</v>
      </c>
      <c r="G334" s="274">
        <f t="shared" si="30"/>
        <v>108</v>
      </c>
    </row>
    <row r="335" spans="1:7" s="34" customFormat="1" ht="21" customHeight="1" x14ac:dyDescent="0.15">
      <c r="A335" s="264"/>
      <c r="B335" s="265"/>
      <c r="C335" s="266">
        <v>501</v>
      </c>
      <c r="D335" s="44" t="s">
        <v>202</v>
      </c>
      <c r="E335" s="267"/>
      <c r="F335" s="267">
        <v>220</v>
      </c>
      <c r="G335" s="275">
        <f>SUM(E335:F335)</f>
        <v>220</v>
      </c>
    </row>
    <row r="336" spans="1:7" s="34" customFormat="1" ht="21" customHeight="1" x14ac:dyDescent="0.15">
      <c r="A336" s="396"/>
      <c r="B336" s="662" t="s">
        <v>110</v>
      </c>
      <c r="C336" s="663"/>
      <c r="D336" s="386"/>
      <c r="E336" s="387">
        <f>SUM(E321:E335)</f>
        <v>60</v>
      </c>
      <c r="F336" s="387">
        <f>SUM(F321:F335)</f>
        <v>7946</v>
      </c>
      <c r="G336" s="358">
        <f>SUM(G321:G335)</f>
        <v>8006</v>
      </c>
    </row>
    <row r="337" spans="1:7" s="34" customFormat="1" ht="21" customHeight="1" x14ac:dyDescent="0.15">
      <c r="A337" s="264" t="s">
        <v>390</v>
      </c>
      <c r="B337" s="397" t="s">
        <v>476</v>
      </c>
      <c r="C337" s="362">
        <v>111</v>
      </c>
      <c r="D337" s="285" t="s">
        <v>437</v>
      </c>
      <c r="E337" s="286"/>
      <c r="F337" s="286">
        <v>22000</v>
      </c>
      <c r="G337" s="287">
        <f>SUM(E337:F337)</f>
        <v>22000</v>
      </c>
    </row>
    <row r="338" spans="1:7" s="34" customFormat="1" ht="21" customHeight="1" x14ac:dyDescent="0.15">
      <c r="A338" s="264"/>
      <c r="B338" s="399" t="s">
        <v>348</v>
      </c>
      <c r="C338" s="400">
        <v>111</v>
      </c>
      <c r="D338" s="65" t="s">
        <v>437</v>
      </c>
      <c r="E338" s="66"/>
      <c r="F338" s="66">
        <v>22000</v>
      </c>
      <c r="G338" s="395">
        <f>SUM(E338:F338)</f>
        <v>22000</v>
      </c>
    </row>
    <row r="339" spans="1:7" s="34" customFormat="1" ht="21" customHeight="1" x14ac:dyDescent="0.15">
      <c r="A339" s="264"/>
      <c r="B339" s="71"/>
      <c r="C339" s="72">
        <v>501</v>
      </c>
      <c r="D339" s="44" t="s">
        <v>202</v>
      </c>
      <c r="E339" s="45"/>
      <c r="F339" s="45">
        <v>320</v>
      </c>
      <c r="G339" s="275">
        <f>SUM(E339:F339)</f>
        <v>320</v>
      </c>
    </row>
    <row r="340" spans="1:7" s="34" customFormat="1" ht="21" customHeight="1" x14ac:dyDescent="0.15">
      <c r="A340" s="264"/>
      <c r="B340" s="401" t="s">
        <v>478</v>
      </c>
      <c r="C340" s="402">
        <v>131</v>
      </c>
      <c r="D340" s="43" t="s">
        <v>226</v>
      </c>
      <c r="E340" s="398"/>
      <c r="F340" s="398">
        <v>241400</v>
      </c>
      <c r="G340" s="275">
        <f>SUM(E340:F340)</f>
        <v>241400</v>
      </c>
    </row>
    <row r="341" spans="1:7" s="34" customFormat="1" ht="21" customHeight="1" x14ac:dyDescent="0.15">
      <c r="A341" s="396"/>
      <c r="B341" s="662" t="s">
        <v>110</v>
      </c>
      <c r="C341" s="663"/>
      <c r="D341" s="386"/>
      <c r="E341" s="387">
        <f>SUM(E337:E340)</f>
        <v>0</v>
      </c>
      <c r="F341" s="387">
        <f>SUM(F337:F340)</f>
        <v>285720</v>
      </c>
      <c r="G341" s="388">
        <f>SUM(G337:G340)</f>
        <v>285720</v>
      </c>
    </row>
    <row r="342" spans="1:7" s="34" customFormat="1" ht="21" customHeight="1" x14ac:dyDescent="0.15">
      <c r="A342" s="264" t="s">
        <v>354</v>
      </c>
      <c r="B342" s="336" t="s">
        <v>447</v>
      </c>
      <c r="C342" s="353">
        <v>255</v>
      </c>
      <c r="D342" s="354" t="s">
        <v>407</v>
      </c>
      <c r="E342" s="339">
        <v>20</v>
      </c>
      <c r="F342" s="339"/>
      <c r="G342" s="355">
        <f>SUM(E342:F342)</f>
        <v>20</v>
      </c>
    </row>
    <row r="343" spans="1:7" s="34" customFormat="1" ht="21" customHeight="1" x14ac:dyDescent="0.15">
      <c r="A343" s="396"/>
      <c r="B343" s="662" t="s">
        <v>110</v>
      </c>
      <c r="C343" s="663"/>
      <c r="D343" s="386"/>
      <c r="E343" s="387">
        <f>SUM(E342:E342)</f>
        <v>20</v>
      </c>
      <c r="F343" s="387">
        <f>SUM(F342:F342)</f>
        <v>0</v>
      </c>
      <c r="G343" s="388">
        <f>SUM(G342:G342)</f>
        <v>20</v>
      </c>
    </row>
    <row r="344" spans="1:7" s="34" customFormat="1" ht="21" customHeight="1" x14ac:dyDescent="0.15">
      <c r="A344" s="264" t="s">
        <v>620</v>
      </c>
      <c r="B344" s="549" t="s">
        <v>621</v>
      </c>
      <c r="C344" s="550">
        <v>255</v>
      </c>
      <c r="D344" s="551" t="s">
        <v>622</v>
      </c>
      <c r="E344" s="398">
        <v>80</v>
      </c>
      <c r="F344" s="398"/>
      <c r="G344" s="274">
        <f>SUM(E344:F344)</f>
        <v>80</v>
      </c>
    </row>
    <row r="345" spans="1:7" s="34" customFormat="1" ht="21" customHeight="1" x14ac:dyDescent="0.15">
      <c r="A345" s="264"/>
      <c r="B345" s="530" t="s">
        <v>623</v>
      </c>
      <c r="C345" s="535">
        <v>31</v>
      </c>
      <c r="D345" s="552" t="s">
        <v>401</v>
      </c>
      <c r="E345" s="533"/>
      <c r="F345" s="533">
        <v>18</v>
      </c>
      <c r="G345" s="385">
        <f>SUM(E345:F345)</f>
        <v>18</v>
      </c>
    </row>
    <row r="346" spans="1:7" s="34" customFormat="1" ht="21" customHeight="1" x14ac:dyDescent="0.15">
      <c r="A346" s="264"/>
      <c r="B346" s="553"/>
      <c r="C346" s="554">
        <v>421</v>
      </c>
      <c r="D346" s="555" t="s">
        <v>211</v>
      </c>
      <c r="E346" s="556"/>
      <c r="F346" s="556">
        <v>18</v>
      </c>
      <c r="G346" s="368">
        <f>SUM(E346:F346)</f>
        <v>18</v>
      </c>
    </row>
    <row r="347" spans="1:7" s="34" customFormat="1" ht="21" customHeight="1" x14ac:dyDescent="0.15">
      <c r="A347" s="396"/>
      <c r="B347" s="662" t="s">
        <v>110</v>
      </c>
      <c r="C347" s="663"/>
      <c r="D347" s="386"/>
      <c r="E347" s="387">
        <f>SUM(E344:E346)</f>
        <v>80</v>
      </c>
      <c r="F347" s="387">
        <f>SUM(F344:F346)</f>
        <v>36</v>
      </c>
      <c r="G347" s="388">
        <f>SUM(G344:G346)</f>
        <v>116</v>
      </c>
    </row>
    <row r="348" spans="1:7" s="34" customFormat="1" ht="21" customHeight="1" x14ac:dyDescent="0.15">
      <c r="A348" s="404" t="s">
        <v>173</v>
      </c>
      <c r="B348" s="160" t="s">
        <v>624</v>
      </c>
      <c r="C348" s="73">
        <v>23</v>
      </c>
      <c r="D348" s="46" t="s">
        <v>199</v>
      </c>
      <c r="E348" s="398"/>
      <c r="F348" s="398">
        <v>480</v>
      </c>
      <c r="G348" s="274">
        <f>SUM(E348:F348)</f>
        <v>480</v>
      </c>
    </row>
    <row r="349" spans="1:7" s="34" customFormat="1" ht="21" customHeight="1" x14ac:dyDescent="0.15">
      <c r="A349" s="405"/>
      <c r="B349" s="662" t="s">
        <v>110</v>
      </c>
      <c r="C349" s="663"/>
      <c r="D349" s="386"/>
      <c r="E349" s="406">
        <f>SUM(E348:E348)</f>
        <v>0</v>
      </c>
      <c r="F349" s="406">
        <f>SUM(F348:F348)</f>
        <v>480</v>
      </c>
      <c r="G349" s="407">
        <f>SUM(G348:G348)</f>
        <v>480</v>
      </c>
    </row>
    <row r="350" spans="1:7" s="34" customFormat="1" ht="21" customHeight="1" x14ac:dyDescent="0.15">
      <c r="A350" s="361" t="s">
        <v>471</v>
      </c>
      <c r="B350" s="408" t="s">
        <v>480</v>
      </c>
      <c r="C350" s="409">
        <v>351</v>
      </c>
      <c r="D350" s="410" t="s">
        <v>595</v>
      </c>
      <c r="E350" s="411"/>
      <c r="F350" s="411">
        <v>18</v>
      </c>
      <c r="G350" s="412">
        <f>SUM(E350:F350)</f>
        <v>18</v>
      </c>
    </row>
    <row r="351" spans="1:7" s="34" customFormat="1" ht="21" customHeight="1" x14ac:dyDescent="0.15">
      <c r="A351" s="413"/>
      <c r="B351" s="664" t="s">
        <v>110</v>
      </c>
      <c r="C351" s="665"/>
      <c r="D351" s="414"/>
      <c r="E351" s="415">
        <f>SUM(E350:E350)</f>
        <v>0</v>
      </c>
      <c r="F351" s="415">
        <f>SUM(F350:F350)</f>
        <v>18</v>
      </c>
      <c r="G351" s="416">
        <f>SUM(G350:G350)</f>
        <v>18</v>
      </c>
    </row>
    <row r="352" spans="1:7" s="34" customFormat="1" ht="21" customHeight="1" thickBot="1" x14ac:dyDescent="0.2">
      <c r="A352" s="563" t="s">
        <v>468</v>
      </c>
      <c r="B352" s="564"/>
      <c r="C352" s="564"/>
      <c r="D352" s="565"/>
      <c r="E352" s="417">
        <f>E35+E45+E183+E191+E207+E216+E230+E236+E246+E262+E270+E274+E272+E278+E280+E283+E285+E287+E289+E294+E299+E301+E303+E305+E307+E309+E318+E320+E336+E341+E343+E347+E351+E349</f>
        <v>176843</v>
      </c>
      <c r="F352" s="417">
        <f>F35+F45+F183+F191+F207+F216+F230+F236+F246+F262+F270+F274+F272+F278+F280+F283+F285+F287+F289+F294+F299+F301+F303+F305+F307+F309+F318+F320+F336+F341+F343+F347+F351+F349</f>
        <v>1919877</v>
      </c>
      <c r="G352" s="418">
        <f>G35+G45+G183+G191+G207+G216+G230+G236+G246+G262+G270+G274+G272+G278+G280+G283+G285+G287+G289+G294+G299+G301+G303+G305+G307+G309+G318+G320+G336+G341+G343+G347+G351+G349</f>
        <v>2096720</v>
      </c>
    </row>
    <row r="353" spans="1:7" s="34" customFormat="1" ht="21" customHeight="1" x14ac:dyDescent="0.15"/>
    <row r="354" spans="1:7" s="34" customFormat="1" ht="21" customHeight="1" x14ac:dyDescent="0.15"/>
    <row r="355" spans="1:7" s="34" customFormat="1" ht="21" customHeight="1" x14ac:dyDescent="0.15">
      <c r="E355" s="36"/>
    </row>
    <row r="356" spans="1:7" s="34" customFormat="1" ht="21" customHeight="1" x14ac:dyDescent="0.15">
      <c r="A356" s="16"/>
      <c r="B356" s="16"/>
      <c r="C356" s="16"/>
      <c r="D356" s="16"/>
      <c r="E356" s="19"/>
      <c r="F356" s="16"/>
      <c r="G356" s="16"/>
    </row>
    <row r="357" spans="1:7" s="34" customFormat="1" ht="21" customHeight="1" x14ac:dyDescent="0.15">
      <c r="A357" s="16"/>
      <c r="B357" s="16"/>
      <c r="C357" s="16"/>
      <c r="D357" s="16"/>
      <c r="E357" s="19"/>
      <c r="F357" s="16"/>
      <c r="G357" s="16"/>
    </row>
    <row r="358" spans="1:7" s="34" customFormat="1" ht="21" customHeight="1" x14ac:dyDescent="0.15">
      <c r="A358" s="16"/>
      <c r="B358" s="16"/>
      <c r="C358" s="16"/>
      <c r="D358" s="16"/>
      <c r="E358" s="16"/>
      <c r="F358" s="16"/>
      <c r="G358" s="16"/>
    </row>
    <row r="359" spans="1:7" s="34" customFormat="1" ht="21" customHeight="1" x14ac:dyDescent="0.15">
      <c r="A359" s="16"/>
      <c r="B359" s="16"/>
      <c r="C359" s="16"/>
      <c r="D359" s="16"/>
      <c r="E359" s="16"/>
      <c r="F359" s="16"/>
      <c r="G359" s="16"/>
    </row>
    <row r="360" spans="1:7" s="34" customFormat="1" ht="21" customHeight="1" x14ac:dyDescent="0.15">
      <c r="A360" s="16"/>
      <c r="B360" s="16"/>
      <c r="C360" s="16"/>
      <c r="D360" s="16"/>
      <c r="E360" s="16"/>
      <c r="F360" s="16"/>
      <c r="G360" s="16"/>
    </row>
    <row r="361" spans="1:7" s="34" customFormat="1" ht="21" customHeight="1" x14ac:dyDescent="0.15">
      <c r="A361" s="16"/>
      <c r="B361" s="16"/>
      <c r="C361" s="16"/>
      <c r="D361" s="16"/>
      <c r="E361" s="16"/>
      <c r="F361" s="16"/>
      <c r="G361" s="16"/>
    </row>
    <row r="362" spans="1:7" s="34" customFormat="1" ht="21" customHeight="1" x14ac:dyDescent="0.15">
      <c r="A362" s="16"/>
      <c r="B362" s="16"/>
      <c r="C362" s="16"/>
      <c r="D362" s="16"/>
      <c r="E362" s="16"/>
      <c r="F362" s="16"/>
      <c r="G362" s="16"/>
    </row>
    <row r="363" spans="1:7" s="34" customFormat="1" ht="21" customHeight="1" x14ac:dyDescent="0.15">
      <c r="A363" s="16"/>
      <c r="B363" s="16"/>
      <c r="C363" s="16"/>
      <c r="D363" s="16"/>
      <c r="E363" s="16"/>
      <c r="F363" s="16"/>
      <c r="G363" s="16"/>
    </row>
    <row r="364" spans="1:7" s="34" customFormat="1" ht="21" customHeight="1" x14ac:dyDescent="0.15">
      <c r="A364" s="16"/>
      <c r="B364" s="16"/>
      <c r="C364" s="16"/>
      <c r="D364" s="16"/>
      <c r="E364" s="16"/>
      <c r="F364" s="16"/>
      <c r="G364" s="16"/>
    </row>
    <row r="365" spans="1:7" s="34" customFormat="1" ht="21" customHeight="1" x14ac:dyDescent="0.15">
      <c r="A365" s="16"/>
      <c r="B365" s="16"/>
      <c r="C365" s="16"/>
      <c r="D365" s="16"/>
      <c r="E365" s="16"/>
      <c r="F365" s="16"/>
      <c r="G365" s="16"/>
    </row>
    <row r="366" spans="1:7" s="34" customFormat="1" ht="21" customHeight="1" x14ac:dyDescent="0.15">
      <c r="A366" s="16"/>
      <c r="B366" s="16"/>
      <c r="C366" s="16"/>
      <c r="D366" s="16"/>
      <c r="E366" s="16"/>
      <c r="F366" s="16"/>
      <c r="G366" s="16"/>
    </row>
    <row r="367" spans="1:7" s="34" customFormat="1" ht="21" customHeight="1" x14ac:dyDescent="0.15">
      <c r="A367" s="16"/>
      <c r="B367" s="16"/>
      <c r="C367" s="16"/>
      <c r="D367" s="16"/>
      <c r="E367" s="16"/>
      <c r="F367" s="16"/>
      <c r="G367" s="16"/>
    </row>
    <row r="368" spans="1:7" s="34" customFormat="1" ht="21" customHeight="1" x14ac:dyDescent="0.15">
      <c r="A368" s="16"/>
      <c r="B368" s="16"/>
      <c r="C368" s="16"/>
      <c r="D368" s="16"/>
      <c r="E368" s="16"/>
      <c r="F368" s="16"/>
      <c r="G368" s="16"/>
    </row>
    <row r="369" spans="1:7" s="34" customFormat="1" ht="21" customHeight="1" x14ac:dyDescent="0.15">
      <c r="A369" s="16"/>
      <c r="B369" s="16"/>
      <c r="C369" s="16"/>
      <c r="D369" s="16"/>
      <c r="E369" s="16"/>
      <c r="F369" s="16"/>
      <c r="G369" s="16"/>
    </row>
    <row r="370" spans="1:7" s="34" customFormat="1" ht="21" customHeight="1" x14ac:dyDescent="0.15">
      <c r="A370" s="16"/>
      <c r="B370" s="16"/>
      <c r="C370" s="16"/>
      <c r="D370" s="16"/>
      <c r="E370" s="16"/>
      <c r="F370" s="16"/>
      <c r="G370" s="16"/>
    </row>
    <row r="371" spans="1:7" s="34" customFormat="1" ht="21" customHeight="1" x14ac:dyDescent="0.15">
      <c r="A371" s="16"/>
      <c r="B371" s="16"/>
      <c r="C371" s="16"/>
      <c r="D371" s="16"/>
      <c r="E371" s="16"/>
      <c r="F371" s="16"/>
      <c r="G371" s="16"/>
    </row>
    <row r="372" spans="1:7" s="34" customFormat="1" ht="21" customHeight="1" x14ac:dyDescent="0.15">
      <c r="A372" s="16"/>
      <c r="B372" s="16"/>
      <c r="C372" s="16"/>
      <c r="D372" s="16"/>
      <c r="E372" s="16"/>
      <c r="F372" s="16"/>
      <c r="G372" s="16"/>
    </row>
    <row r="373" spans="1:7" s="34" customFormat="1" ht="21" customHeight="1" x14ac:dyDescent="0.15">
      <c r="A373" s="16"/>
      <c r="B373" s="16"/>
      <c r="C373" s="16"/>
      <c r="D373" s="16"/>
      <c r="E373" s="16"/>
      <c r="F373" s="16"/>
      <c r="G373" s="16"/>
    </row>
    <row r="374" spans="1:7" s="34" customFormat="1" ht="21" customHeight="1" x14ac:dyDescent="0.15">
      <c r="A374" s="16"/>
      <c r="B374" s="16"/>
      <c r="C374" s="16"/>
      <c r="D374" s="16"/>
      <c r="E374" s="16"/>
      <c r="F374" s="16"/>
      <c r="G374" s="16"/>
    </row>
    <row r="375" spans="1:7" s="34" customFormat="1" ht="21" customHeight="1" x14ac:dyDescent="0.15">
      <c r="A375" s="16"/>
      <c r="B375" s="16"/>
      <c r="C375" s="16"/>
      <c r="D375" s="16"/>
      <c r="E375" s="16"/>
      <c r="F375" s="16"/>
      <c r="G375" s="16"/>
    </row>
    <row r="376" spans="1:7" s="34" customFormat="1" ht="21" customHeight="1" x14ac:dyDescent="0.15">
      <c r="A376" s="16"/>
      <c r="B376" s="16"/>
      <c r="C376" s="16"/>
      <c r="D376" s="16"/>
      <c r="E376" s="16"/>
      <c r="F376" s="16"/>
      <c r="G376" s="16"/>
    </row>
    <row r="377" spans="1:7" s="34" customFormat="1" ht="21" customHeight="1" x14ac:dyDescent="0.15">
      <c r="A377" s="16"/>
      <c r="B377" s="16"/>
      <c r="C377" s="16"/>
      <c r="D377" s="16"/>
      <c r="E377" s="16"/>
      <c r="F377" s="16"/>
      <c r="G377" s="16"/>
    </row>
    <row r="378" spans="1:7" s="34" customFormat="1" ht="21" customHeight="1" x14ac:dyDescent="0.15">
      <c r="A378" s="16"/>
      <c r="B378" s="16"/>
      <c r="C378" s="16"/>
      <c r="D378" s="16"/>
      <c r="E378" s="16"/>
      <c r="F378" s="16"/>
      <c r="G378" s="16"/>
    </row>
    <row r="379" spans="1:7" s="34" customFormat="1" ht="21" customHeight="1" x14ac:dyDescent="0.15">
      <c r="A379" s="16"/>
      <c r="B379" s="16"/>
      <c r="C379" s="16"/>
      <c r="D379" s="16"/>
      <c r="E379" s="16"/>
      <c r="F379" s="16"/>
      <c r="G379" s="16"/>
    </row>
    <row r="380" spans="1:7" s="34" customFormat="1" ht="21" customHeight="1" x14ac:dyDescent="0.15">
      <c r="A380" s="16"/>
      <c r="B380" s="16"/>
      <c r="C380" s="16"/>
      <c r="D380" s="16"/>
      <c r="E380" s="16"/>
      <c r="F380" s="16"/>
      <c r="G380" s="16"/>
    </row>
    <row r="381" spans="1:7" s="34" customFormat="1" ht="21" customHeight="1" x14ac:dyDescent="0.15">
      <c r="A381" s="16"/>
      <c r="B381" s="16"/>
      <c r="C381" s="16"/>
      <c r="D381" s="16"/>
      <c r="E381" s="16"/>
      <c r="F381" s="16"/>
      <c r="G381" s="16"/>
    </row>
    <row r="382" spans="1:7" s="34" customFormat="1" ht="21" customHeight="1" x14ac:dyDescent="0.15">
      <c r="A382" s="16"/>
      <c r="B382" s="16"/>
      <c r="C382" s="16"/>
      <c r="D382" s="16"/>
      <c r="E382" s="16"/>
      <c r="F382" s="16"/>
      <c r="G382" s="16"/>
    </row>
    <row r="383" spans="1:7" s="34" customFormat="1" ht="21" customHeight="1" x14ac:dyDescent="0.15">
      <c r="A383" s="16"/>
      <c r="B383" s="16"/>
      <c r="C383" s="16"/>
      <c r="D383" s="16"/>
      <c r="E383" s="16"/>
      <c r="F383" s="16"/>
      <c r="G383" s="16"/>
    </row>
    <row r="384" spans="1:7" s="34" customFormat="1" ht="21" customHeight="1" x14ac:dyDescent="0.15">
      <c r="A384" s="16"/>
      <c r="B384" s="16"/>
      <c r="C384" s="16"/>
      <c r="D384" s="16"/>
      <c r="E384" s="16"/>
      <c r="F384" s="16"/>
      <c r="G384" s="16"/>
    </row>
    <row r="385" spans="1:7" s="34" customFormat="1" ht="21" customHeight="1" x14ac:dyDescent="0.15">
      <c r="A385" s="16"/>
      <c r="B385" s="16"/>
      <c r="C385" s="16"/>
      <c r="D385" s="16"/>
      <c r="E385" s="16"/>
      <c r="F385" s="16"/>
      <c r="G385" s="16"/>
    </row>
    <row r="386" spans="1:7" s="34" customFormat="1" ht="21" customHeight="1" x14ac:dyDescent="0.15">
      <c r="A386" s="16"/>
      <c r="B386" s="16"/>
      <c r="C386" s="16"/>
      <c r="D386" s="16"/>
      <c r="E386" s="16"/>
      <c r="F386" s="16"/>
      <c r="G386" s="16"/>
    </row>
    <row r="387" spans="1:7" s="34" customFormat="1" ht="21" customHeight="1" x14ac:dyDescent="0.15">
      <c r="A387" s="16"/>
      <c r="B387" s="16"/>
      <c r="C387" s="16"/>
      <c r="D387" s="16"/>
      <c r="E387" s="16"/>
      <c r="F387" s="16"/>
      <c r="G387" s="16"/>
    </row>
    <row r="388" spans="1:7" s="34" customFormat="1" ht="21" customHeight="1" x14ac:dyDescent="0.15">
      <c r="A388" s="16"/>
      <c r="B388" s="16"/>
      <c r="C388" s="16"/>
      <c r="D388" s="16"/>
      <c r="E388" s="16"/>
      <c r="F388" s="16"/>
      <c r="G388" s="16"/>
    </row>
    <row r="389" spans="1:7" s="34" customFormat="1" ht="21" customHeight="1" x14ac:dyDescent="0.15">
      <c r="A389" s="16"/>
      <c r="B389" s="16"/>
      <c r="C389" s="16"/>
      <c r="D389" s="16"/>
      <c r="E389" s="16"/>
      <c r="F389" s="16"/>
      <c r="G389" s="16"/>
    </row>
    <row r="390" spans="1:7" s="34" customFormat="1" ht="21" customHeight="1" x14ac:dyDescent="0.15">
      <c r="A390" s="16"/>
      <c r="B390" s="16"/>
      <c r="C390" s="16"/>
      <c r="D390" s="16"/>
      <c r="E390" s="16"/>
      <c r="F390" s="16"/>
      <c r="G390" s="16"/>
    </row>
    <row r="391" spans="1:7" s="34" customFormat="1" ht="21" customHeight="1" x14ac:dyDescent="0.15">
      <c r="A391" s="16"/>
      <c r="B391" s="16"/>
      <c r="C391" s="16"/>
      <c r="D391" s="16"/>
      <c r="E391" s="16"/>
      <c r="F391" s="16"/>
      <c r="G391" s="16"/>
    </row>
    <row r="392" spans="1:7" s="34" customFormat="1" ht="21" customHeight="1" x14ac:dyDescent="0.15">
      <c r="A392" s="16"/>
      <c r="B392" s="16"/>
      <c r="C392" s="16"/>
      <c r="D392" s="16"/>
      <c r="E392" s="16"/>
      <c r="F392" s="16"/>
      <c r="G392" s="16"/>
    </row>
    <row r="393" spans="1:7" s="34" customFormat="1" ht="21" customHeight="1" x14ac:dyDescent="0.15">
      <c r="A393" s="16"/>
      <c r="B393" s="16"/>
      <c r="C393" s="16"/>
      <c r="D393" s="16"/>
      <c r="E393" s="16"/>
      <c r="F393" s="16"/>
      <c r="G393" s="16"/>
    </row>
    <row r="394" spans="1:7" s="34" customFormat="1" ht="21" customHeight="1" x14ac:dyDescent="0.15">
      <c r="A394" s="16"/>
      <c r="B394" s="16"/>
      <c r="C394" s="16"/>
      <c r="D394" s="16"/>
      <c r="E394" s="16"/>
      <c r="F394" s="16"/>
      <c r="G394" s="16"/>
    </row>
    <row r="395" spans="1:7" s="34" customFormat="1" ht="21" customHeight="1" x14ac:dyDescent="0.15">
      <c r="A395" s="16"/>
      <c r="B395" s="16"/>
      <c r="C395" s="16"/>
      <c r="D395" s="16"/>
      <c r="E395" s="16"/>
      <c r="F395" s="16"/>
      <c r="G395" s="16"/>
    </row>
    <row r="396" spans="1:7" s="34" customFormat="1" ht="21" customHeight="1" x14ac:dyDescent="0.15">
      <c r="A396" s="16"/>
      <c r="B396" s="16"/>
      <c r="C396" s="16"/>
      <c r="D396" s="16"/>
      <c r="E396" s="16"/>
      <c r="F396" s="16"/>
      <c r="G396" s="16"/>
    </row>
    <row r="397" spans="1:7" s="34" customFormat="1" ht="21" customHeight="1" x14ac:dyDescent="0.15">
      <c r="A397" s="16"/>
      <c r="B397" s="16"/>
      <c r="C397" s="16"/>
      <c r="D397" s="16"/>
      <c r="E397" s="16"/>
      <c r="F397" s="16"/>
      <c r="G397" s="16"/>
    </row>
    <row r="398" spans="1:7" s="34" customFormat="1" x14ac:dyDescent="0.15">
      <c r="A398" s="16"/>
      <c r="B398" s="16"/>
      <c r="C398" s="16"/>
      <c r="D398" s="16"/>
      <c r="E398" s="16"/>
      <c r="F398" s="16"/>
      <c r="G398" s="16"/>
    </row>
    <row r="399" spans="1:7" s="34" customFormat="1" x14ac:dyDescent="0.15">
      <c r="A399" s="16"/>
      <c r="B399" s="16"/>
      <c r="C399" s="16"/>
      <c r="D399" s="16"/>
      <c r="E399" s="16"/>
      <c r="F399" s="16"/>
      <c r="G399" s="16"/>
    </row>
  </sheetData>
  <autoFilter ref="A1:G352"/>
  <mergeCells count="41">
    <mergeCell ref="B351:C351"/>
    <mergeCell ref="B349:C349"/>
    <mergeCell ref="B336:C336"/>
    <mergeCell ref="B341:C341"/>
    <mergeCell ref="B343:C343"/>
    <mergeCell ref="B347:C347"/>
    <mergeCell ref="B307:C307"/>
    <mergeCell ref="B309:C309"/>
    <mergeCell ref="B318:C318"/>
    <mergeCell ref="B320:C320"/>
    <mergeCell ref="B294:C294"/>
    <mergeCell ref="B299:C299"/>
    <mergeCell ref="B301:C301"/>
    <mergeCell ref="B303:C303"/>
    <mergeCell ref="B305:C305"/>
    <mergeCell ref="B283:C283"/>
    <mergeCell ref="B285:C285"/>
    <mergeCell ref="B287:C287"/>
    <mergeCell ref="B289:C289"/>
    <mergeCell ref="B270:C270"/>
    <mergeCell ref="B274:C274"/>
    <mergeCell ref="B272:C272"/>
    <mergeCell ref="B278:C278"/>
    <mergeCell ref="B280:C280"/>
    <mergeCell ref="B216:C216"/>
    <mergeCell ref="B230:C230"/>
    <mergeCell ref="B236:C236"/>
    <mergeCell ref="B246:C246"/>
    <mergeCell ref="B262:C262"/>
    <mergeCell ref="B35:C35"/>
    <mergeCell ref="B45:C45"/>
    <mergeCell ref="B183:C183"/>
    <mergeCell ref="B191:C191"/>
    <mergeCell ref="B207:C207"/>
    <mergeCell ref="A2:B2"/>
    <mergeCell ref="F1:G1"/>
    <mergeCell ref="E3:F3"/>
    <mergeCell ref="G3:G4"/>
    <mergeCell ref="A3:A4"/>
    <mergeCell ref="B3:B4"/>
    <mergeCell ref="C3:D4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80" fitToHeight="0" orientation="portrait" r:id="rId1"/>
  <headerFooter alignWithMargins="0"/>
  <rowBreaks count="4" manualBreakCount="4">
    <brk id="48" max="6" man="1"/>
    <brk id="95" max="6" man="1"/>
    <brk id="142" max="6" man="1"/>
    <brk id="28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54"/>
  <sheetViews>
    <sheetView showGridLines="0" tabSelected="1" view="pageBreakPreview" zoomScale="70" zoomScaleNormal="100" zoomScaleSheetLayoutView="70" workbookViewId="0">
      <pane xSplit="2" ySplit="4" topLeftCell="C80" activePane="bottomRight" state="frozen"/>
      <selection activeCell="I43" sqref="I43"/>
      <selection pane="topRight" activeCell="I43" sqref="I43"/>
      <selection pane="bottomLeft" activeCell="I43" sqref="I43"/>
      <selection pane="bottomRight" activeCell="C85" sqref="C85"/>
    </sheetView>
  </sheetViews>
  <sheetFormatPr defaultRowHeight="13.5" x14ac:dyDescent="0.15"/>
  <cols>
    <col min="1" max="1" width="18.875" style="13" customWidth="1"/>
    <col min="2" max="2" width="27.625" style="20" customWidth="1"/>
    <col min="3" max="3" width="5.5" style="20" customWidth="1"/>
    <col min="4" max="4" width="35" style="20" customWidth="1"/>
    <col min="5" max="7" width="10.125" style="20" customWidth="1"/>
    <col min="8" max="16384" width="9" style="20"/>
  </cols>
  <sheetData>
    <row r="1" spans="1:7" ht="21" customHeight="1" x14ac:dyDescent="0.15">
      <c r="B1" s="13"/>
      <c r="C1" s="13"/>
      <c r="D1" s="13"/>
      <c r="E1" s="13"/>
      <c r="F1" s="645"/>
      <c r="G1" s="645"/>
    </row>
    <row r="2" spans="1:7" ht="21" customHeight="1" thickBot="1" x14ac:dyDescent="0.2">
      <c r="A2" s="674" t="s">
        <v>126</v>
      </c>
      <c r="B2" s="674"/>
      <c r="C2" s="674"/>
      <c r="D2" s="674"/>
      <c r="E2" s="13"/>
      <c r="F2" s="13"/>
      <c r="G2" s="13"/>
    </row>
    <row r="3" spans="1:7" s="36" customFormat="1" ht="21" customHeight="1" x14ac:dyDescent="0.15">
      <c r="A3" s="671" t="s">
        <v>123</v>
      </c>
      <c r="B3" s="590" t="s">
        <v>326</v>
      </c>
      <c r="C3" s="590" t="s">
        <v>118</v>
      </c>
      <c r="D3" s="590"/>
      <c r="E3" s="598" t="s">
        <v>125</v>
      </c>
      <c r="F3" s="590"/>
      <c r="G3" s="591" t="s">
        <v>6</v>
      </c>
    </row>
    <row r="4" spans="1:7" s="36" customFormat="1" ht="21" customHeight="1" x14ac:dyDescent="0.15">
      <c r="A4" s="672"/>
      <c r="B4" s="673"/>
      <c r="C4" s="673"/>
      <c r="D4" s="673"/>
      <c r="E4" s="420" t="s">
        <v>324</v>
      </c>
      <c r="F4" s="420" t="s">
        <v>325</v>
      </c>
      <c r="G4" s="666"/>
    </row>
    <row r="5" spans="1:7" s="36" customFormat="1" ht="21" customHeight="1" x14ac:dyDescent="0.15">
      <c r="A5" s="421" t="s">
        <v>5</v>
      </c>
      <c r="B5" s="422" t="s">
        <v>134</v>
      </c>
      <c r="C5" s="423">
        <v>211</v>
      </c>
      <c r="D5" s="39" t="s">
        <v>42</v>
      </c>
      <c r="E5" s="422">
        <v>15526</v>
      </c>
      <c r="F5" s="422"/>
      <c r="G5" s="318">
        <f t="shared" ref="G5:G18" si="0">SUM(E5:F5)</f>
        <v>15526</v>
      </c>
    </row>
    <row r="6" spans="1:7" s="36" customFormat="1" ht="21" customHeight="1" x14ac:dyDescent="0.15">
      <c r="A6" s="421"/>
      <c r="B6" s="422"/>
      <c r="C6" s="424">
        <v>321</v>
      </c>
      <c r="D6" s="39" t="s">
        <v>395</v>
      </c>
      <c r="E6" s="422"/>
      <c r="F6" s="422">
        <v>13035</v>
      </c>
      <c r="G6" s="318">
        <f t="shared" si="0"/>
        <v>13035</v>
      </c>
    </row>
    <row r="7" spans="1:7" s="36" customFormat="1" ht="21" customHeight="1" x14ac:dyDescent="0.15">
      <c r="A7" s="421"/>
      <c r="B7" s="546" t="s">
        <v>273</v>
      </c>
      <c r="C7" s="557">
        <v>131</v>
      </c>
      <c r="D7" s="558" t="s">
        <v>15</v>
      </c>
      <c r="E7" s="546"/>
      <c r="F7" s="546">
        <v>1700</v>
      </c>
      <c r="G7" s="547">
        <f t="shared" si="0"/>
        <v>1700</v>
      </c>
    </row>
    <row r="8" spans="1:7" s="36" customFormat="1" ht="21" customHeight="1" x14ac:dyDescent="0.15">
      <c r="A8" s="421"/>
      <c r="B8" s="422"/>
      <c r="C8" s="424">
        <v>281</v>
      </c>
      <c r="D8" s="39" t="s">
        <v>625</v>
      </c>
      <c r="E8" s="422"/>
      <c r="F8" s="422">
        <v>1601</v>
      </c>
      <c r="G8" s="318">
        <f>SUM(E8:F8)</f>
        <v>1601</v>
      </c>
    </row>
    <row r="9" spans="1:7" s="36" customFormat="1" ht="21" customHeight="1" x14ac:dyDescent="0.15">
      <c r="A9" s="421"/>
      <c r="B9" s="422"/>
      <c r="C9" s="424">
        <v>311</v>
      </c>
      <c r="D9" s="39" t="s">
        <v>626</v>
      </c>
      <c r="E9" s="422"/>
      <c r="F9" s="422">
        <v>9054</v>
      </c>
      <c r="G9" s="318">
        <f t="shared" si="0"/>
        <v>9054</v>
      </c>
    </row>
    <row r="10" spans="1:7" s="36" customFormat="1" ht="21" customHeight="1" x14ac:dyDescent="0.15">
      <c r="A10" s="421"/>
      <c r="B10" s="422"/>
      <c r="C10" s="424">
        <v>320</v>
      </c>
      <c r="D10" s="39" t="s">
        <v>627</v>
      </c>
      <c r="E10" s="422"/>
      <c r="F10" s="422">
        <v>35360</v>
      </c>
      <c r="G10" s="318">
        <f t="shared" si="0"/>
        <v>35360</v>
      </c>
    </row>
    <row r="11" spans="1:7" s="36" customFormat="1" ht="21" customHeight="1" x14ac:dyDescent="0.15">
      <c r="A11" s="421"/>
      <c r="B11" s="422"/>
      <c r="C11" s="424">
        <v>321</v>
      </c>
      <c r="D11" s="39" t="s">
        <v>395</v>
      </c>
      <c r="E11" s="422"/>
      <c r="F11" s="422">
        <v>40175</v>
      </c>
      <c r="G11" s="318">
        <f t="shared" si="0"/>
        <v>40175</v>
      </c>
    </row>
    <row r="12" spans="1:7" s="36" customFormat="1" ht="21" customHeight="1" x14ac:dyDescent="0.15">
      <c r="A12" s="421"/>
      <c r="B12" s="170" t="s">
        <v>490</v>
      </c>
      <c r="C12" s="425">
        <v>161</v>
      </c>
      <c r="D12" s="426" t="s">
        <v>187</v>
      </c>
      <c r="E12" s="170"/>
      <c r="F12" s="170">
        <v>18530</v>
      </c>
      <c r="G12" s="427">
        <f t="shared" si="0"/>
        <v>18530</v>
      </c>
    </row>
    <row r="13" spans="1:7" s="36" customFormat="1" ht="21" customHeight="1" x14ac:dyDescent="0.15">
      <c r="A13" s="421"/>
      <c r="B13" s="170" t="s">
        <v>628</v>
      </c>
      <c r="C13" s="425">
        <v>301</v>
      </c>
      <c r="D13" s="426" t="s">
        <v>142</v>
      </c>
      <c r="E13" s="170">
        <v>57608</v>
      </c>
      <c r="F13" s="170">
        <v>2106</v>
      </c>
      <c r="G13" s="427">
        <f t="shared" ref="G13" si="1">SUM(E13:F13)</f>
        <v>59714</v>
      </c>
    </row>
    <row r="14" spans="1:7" s="36" customFormat="1" ht="21" customHeight="1" x14ac:dyDescent="0.15">
      <c r="A14" s="421"/>
      <c r="B14" s="170" t="s">
        <v>629</v>
      </c>
      <c r="C14" s="425">
        <v>321</v>
      </c>
      <c r="D14" s="426" t="s">
        <v>395</v>
      </c>
      <c r="E14" s="170"/>
      <c r="F14" s="170">
        <v>4806</v>
      </c>
      <c r="G14" s="427">
        <f t="shared" ref="G14" si="2">SUM(E14:F14)</f>
        <v>4806</v>
      </c>
    </row>
    <row r="15" spans="1:7" s="36" customFormat="1" ht="21" customHeight="1" x14ac:dyDescent="0.15">
      <c r="A15" s="421"/>
      <c r="B15" s="422" t="s">
        <v>274</v>
      </c>
      <c r="C15" s="424">
        <v>161</v>
      </c>
      <c r="D15" s="39" t="s">
        <v>630</v>
      </c>
      <c r="E15" s="422"/>
      <c r="F15" s="422">
        <v>5880</v>
      </c>
      <c r="G15" s="318">
        <f t="shared" si="0"/>
        <v>5880</v>
      </c>
    </row>
    <row r="16" spans="1:7" s="36" customFormat="1" ht="21" customHeight="1" x14ac:dyDescent="0.15">
      <c r="A16" s="421"/>
      <c r="B16" s="422"/>
      <c r="C16" s="559">
        <v>211</v>
      </c>
      <c r="D16" s="39" t="s">
        <v>631</v>
      </c>
      <c r="E16" s="422">
        <v>1502</v>
      </c>
      <c r="F16" s="422"/>
      <c r="G16" s="318">
        <f t="shared" si="0"/>
        <v>1502</v>
      </c>
    </row>
    <row r="17" spans="1:7" s="36" customFormat="1" ht="21" customHeight="1" x14ac:dyDescent="0.15">
      <c r="A17" s="421"/>
      <c r="B17" s="422"/>
      <c r="C17" s="559">
        <v>301</v>
      </c>
      <c r="D17" s="39" t="s">
        <v>632</v>
      </c>
      <c r="E17" s="422">
        <v>46609</v>
      </c>
      <c r="F17" s="422"/>
      <c r="G17" s="318">
        <f t="shared" si="0"/>
        <v>46609</v>
      </c>
    </row>
    <row r="18" spans="1:7" s="36" customFormat="1" ht="21" customHeight="1" x14ac:dyDescent="0.15">
      <c r="A18" s="421"/>
      <c r="B18" s="422"/>
      <c r="C18" s="424">
        <v>512</v>
      </c>
      <c r="D18" s="39" t="s">
        <v>633</v>
      </c>
      <c r="E18" s="422">
        <v>1166</v>
      </c>
      <c r="F18" s="422"/>
      <c r="G18" s="318">
        <f t="shared" si="0"/>
        <v>1166</v>
      </c>
    </row>
    <row r="19" spans="1:7" s="36" customFormat="1" ht="21" customHeight="1" x14ac:dyDescent="0.15">
      <c r="A19" s="428"/>
      <c r="B19" s="667" t="s">
        <v>110</v>
      </c>
      <c r="C19" s="668"/>
      <c r="D19" s="429"/>
      <c r="E19" s="430">
        <f>SUM(E5:E18)</f>
        <v>122411</v>
      </c>
      <c r="F19" s="430">
        <f>SUM(F5:F18)</f>
        <v>132247</v>
      </c>
      <c r="G19" s="431">
        <f>SUM(G5:G18)</f>
        <v>254658</v>
      </c>
    </row>
    <row r="20" spans="1:7" s="36" customFormat="1" ht="21" customHeight="1" x14ac:dyDescent="0.15">
      <c r="A20" s="421" t="s">
        <v>368</v>
      </c>
      <c r="B20" s="432" t="s">
        <v>248</v>
      </c>
      <c r="C20" s="424">
        <v>161</v>
      </c>
      <c r="D20" s="39" t="s">
        <v>187</v>
      </c>
      <c r="E20" s="422">
        <v>1450</v>
      </c>
      <c r="F20" s="422"/>
      <c r="G20" s="318">
        <f t="shared" ref="G20:G25" si="3">SUM(E20:F20)</f>
        <v>1450</v>
      </c>
    </row>
    <row r="21" spans="1:7" s="36" customFormat="1" ht="21" customHeight="1" x14ac:dyDescent="0.15">
      <c r="A21" s="421"/>
      <c r="B21" s="432"/>
      <c r="C21" s="424">
        <v>191</v>
      </c>
      <c r="D21" s="39" t="s">
        <v>634</v>
      </c>
      <c r="E21" s="422"/>
      <c r="F21" s="422">
        <v>11980</v>
      </c>
      <c r="G21" s="318">
        <f t="shared" si="3"/>
        <v>11980</v>
      </c>
    </row>
    <row r="22" spans="1:7" s="36" customFormat="1" ht="21" customHeight="1" x14ac:dyDescent="0.15">
      <c r="A22" s="421"/>
      <c r="B22" s="432"/>
      <c r="C22" s="424">
        <v>281</v>
      </c>
      <c r="D22" s="39" t="s">
        <v>625</v>
      </c>
      <c r="E22" s="422"/>
      <c r="F22" s="422">
        <v>8809</v>
      </c>
      <c r="G22" s="318">
        <f t="shared" si="3"/>
        <v>8809</v>
      </c>
    </row>
    <row r="23" spans="1:7" s="36" customFormat="1" ht="21" customHeight="1" x14ac:dyDescent="0.15">
      <c r="A23" s="421"/>
      <c r="B23" s="432"/>
      <c r="C23" s="424">
        <v>512</v>
      </c>
      <c r="D23" s="39" t="s">
        <v>635</v>
      </c>
      <c r="E23" s="422">
        <v>1680</v>
      </c>
      <c r="F23" s="422"/>
      <c r="G23" s="318">
        <f t="shared" si="3"/>
        <v>1680</v>
      </c>
    </row>
    <row r="24" spans="1:7" s="36" customFormat="1" ht="21" customHeight="1" x14ac:dyDescent="0.15">
      <c r="A24" s="421"/>
      <c r="B24" s="546" t="s">
        <v>179</v>
      </c>
      <c r="C24" s="557">
        <v>161</v>
      </c>
      <c r="D24" s="558" t="s">
        <v>187</v>
      </c>
      <c r="E24" s="546"/>
      <c r="F24" s="546">
        <v>39110</v>
      </c>
      <c r="G24" s="547">
        <f t="shared" si="3"/>
        <v>39110</v>
      </c>
    </row>
    <row r="25" spans="1:7" s="36" customFormat="1" ht="21" customHeight="1" x14ac:dyDescent="0.15">
      <c r="A25" s="421"/>
      <c r="B25" s="422"/>
      <c r="C25" s="424">
        <v>191</v>
      </c>
      <c r="D25" s="39" t="s">
        <v>40</v>
      </c>
      <c r="E25" s="422"/>
      <c r="F25" s="422">
        <v>10330</v>
      </c>
      <c r="G25" s="318">
        <f t="shared" si="3"/>
        <v>10330</v>
      </c>
    </row>
    <row r="26" spans="1:7" s="36" customFormat="1" ht="21" customHeight="1" x14ac:dyDescent="0.15">
      <c r="A26" s="433"/>
      <c r="B26" s="667" t="s">
        <v>110</v>
      </c>
      <c r="C26" s="668"/>
      <c r="D26" s="429"/>
      <c r="E26" s="430">
        <f>SUM(E20:E25)</f>
        <v>3130</v>
      </c>
      <c r="F26" s="430">
        <f>SUM(F20:F25)</f>
        <v>70229</v>
      </c>
      <c r="G26" s="431">
        <f>SUM(G20:G25)</f>
        <v>73359</v>
      </c>
    </row>
    <row r="27" spans="1:7" s="36" customFormat="1" ht="21" customHeight="1" x14ac:dyDescent="0.15">
      <c r="A27" s="434" t="s">
        <v>636</v>
      </c>
      <c r="B27" s="319" t="s">
        <v>637</v>
      </c>
      <c r="C27" s="76">
        <v>161</v>
      </c>
      <c r="D27" s="77" t="s">
        <v>187</v>
      </c>
      <c r="E27" s="319">
        <v>1090</v>
      </c>
      <c r="F27" s="319"/>
      <c r="G27" s="320">
        <f>SUM(E27:F27)</f>
        <v>1090</v>
      </c>
    </row>
    <row r="28" spans="1:7" s="36" customFormat="1" ht="21" customHeight="1" x14ac:dyDescent="0.15">
      <c r="A28" s="421"/>
      <c r="B28" s="422"/>
      <c r="C28" s="424">
        <v>211</v>
      </c>
      <c r="D28" s="39" t="s">
        <v>509</v>
      </c>
      <c r="E28" s="422">
        <v>3140</v>
      </c>
      <c r="F28" s="422"/>
      <c r="G28" s="318">
        <f>SUM(E28:F28)</f>
        <v>3140</v>
      </c>
    </row>
    <row r="29" spans="1:7" s="36" customFormat="1" ht="21" customHeight="1" x14ac:dyDescent="0.15">
      <c r="A29" s="421"/>
      <c r="B29" s="422"/>
      <c r="C29" s="424">
        <v>301</v>
      </c>
      <c r="D29" s="39" t="s">
        <v>252</v>
      </c>
      <c r="E29" s="422">
        <v>3011</v>
      </c>
      <c r="F29" s="422"/>
      <c r="G29" s="318">
        <f>SUM(E29:F29)</f>
        <v>3011</v>
      </c>
    </row>
    <row r="30" spans="1:7" s="36" customFormat="1" ht="21" customHeight="1" x14ac:dyDescent="0.15">
      <c r="A30" s="433"/>
      <c r="B30" s="667" t="s">
        <v>110</v>
      </c>
      <c r="C30" s="668"/>
      <c r="D30" s="429"/>
      <c r="E30" s="435">
        <f>SUM(E27:E29)</f>
        <v>7241</v>
      </c>
      <c r="F30" s="435">
        <f>SUM(F27:F29)</f>
        <v>0</v>
      </c>
      <c r="G30" s="436">
        <f>SUM(G27:G29)</f>
        <v>7241</v>
      </c>
    </row>
    <row r="31" spans="1:7" s="36" customFormat="1" ht="21" customHeight="1" x14ac:dyDescent="0.15">
      <c r="A31" s="434" t="s">
        <v>255</v>
      </c>
      <c r="B31" s="319" t="s">
        <v>169</v>
      </c>
      <c r="C31" s="76">
        <v>311</v>
      </c>
      <c r="D31" s="77" t="s">
        <v>63</v>
      </c>
      <c r="E31" s="319"/>
      <c r="F31" s="319">
        <v>1226</v>
      </c>
      <c r="G31" s="320">
        <f>SUM(E31:F31)</f>
        <v>1226</v>
      </c>
    </row>
    <row r="32" spans="1:7" s="36" customFormat="1" ht="21" customHeight="1" x14ac:dyDescent="0.15">
      <c r="A32" s="421"/>
      <c r="B32" s="422"/>
      <c r="C32" s="424">
        <v>320</v>
      </c>
      <c r="D32" s="39" t="s">
        <v>394</v>
      </c>
      <c r="E32" s="422"/>
      <c r="F32" s="422">
        <v>4602</v>
      </c>
      <c r="G32" s="318">
        <f>SUM(E32:F32)</f>
        <v>4602</v>
      </c>
    </row>
    <row r="33" spans="1:7" s="36" customFormat="1" ht="21" customHeight="1" x14ac:dyDescent="0.15">
      <c r="A33" s="421"/>
      <c r="B33" s="422"/>
      <c r="C33" s="424">
        <v>321</v>
      </c>
      <c r="D33" s="39" t="s">
        <v>395</v>
      </c>
      <c r="E33" s="422"/>
      <c r="F33" s="422">
        <v>9643</v>
      </c>
      <c r="G33" s="318">
        <f>SUM(E33:F33)</f>
        <v>9643</v>
      </c>
    </row>
    <row r="34" spans="1:7" s="36" customFormat="1" ht="21" customHeight="1" x14ac:dyDescent="0.15">
      <c r="A34" s="433"/>
      <c r="B34" s="667" t="s">
        <v>110</v>
      </c>
      <c r="C34" s="668"/>
      <c r="D34" s="429"/>
      <c r="E34" s="435">
        <f>SUM(E31:E33)</f>
        <v>0</v>
      </c>
      <c r="F34" s="435">
        <f>SUM(F31:F33)</f>
        <v>15471</v>
      </c>
      <c r="G34" s="436">
        <f>SUM(G31:G33)</f>
        <v>15471</v>
      </c>
    </row>
    <row r="35" spans="1:7" s="36" customFormat="1" ht="21" customHeight="1" x14ac:dyDescent="0.15">
      <c r="A35" s="421" t="s">
        <v>258</v>
      </c>
      <c r="B35" s="174" t="s">
        <v>219</v>
      </c>
      <c r="C35" s="171">
        <v>351</v>
      </c>
      <c r="D35" s="47" t="s">
        <v>69</v>
      </c>
      <c r="E35" s="174">
        <v>6756</v>
      </c>
      <c r="F35" s="174"/>
      <c r="G35" s="321">
        <f>SUM(E35:F35)</f>
        <v>6756</v>
      </c>
    </row>
    <row r="36" spans="1:7" s="36" customFormat="1" ht="21" customHeight="1" x14ac:dyDescent="0.15">
      <c r="A36" s="421"/>
      <c r="B36" s="174" t="s">
        <v>499</v>
      </c>
      <c r="C36" s="171">
        <v>301</v>
      </c>
      <c r="D36" s="47" t="s">
        <v>196</v>
      </c>
      <c r="E36" s="174"/>
      <c r="F36" s="174">
        <v>3140</v>
      </c>
      <c r="G36" s="321">
        <f>SUM(E36:F36)</f>
        <v>3140</v>
      </c>
    </row>
    <row r="37" spans="1:7" s="36" customFormat="1" ht="21" customHeight="1" x14ac:dyDescent="0.15">
      <c r="A37" s="433"/>
      <c r="B37" s="667" t="s">
        <v>110</v>
      </c>
      <c r="C37" s="670"/>
      <c r="D37" s="437"/>
      <c r="E37" s="438">
        <f>SUM(E35:E36)</f>
        <v>6756</v>
      </c>
      <c r="F37" s="438">
        <f>SUM(F35:F36)</f>
        <v>3140</v>
      </c>
      <c r="G37" s="439">
        <f>SUM(G35:G36)</f>
        <v>9896</v>
      </c>
    </row>
    <row r="38" spans="1:7" s="36" customFormat="1" ht="21" customHeight="1" x14ac:dyDescent="0.15">
      <c r="A38" s="421" t="s">
        <v>144</v>
      </c>
      <c r="B38" s="422" t="s">
        <v>115</v>
      </c>
      <c r="C38" s="424">
        <v>21</v>
      </c>
      <c r="D38" s="39" t="s">
        <v>18</v>
      </c>
      <c r="E38" s="422">
        <v>6</v>
      </c>
      <c r="F38" s="422"/>
      <c r="G38" s="318">
        <f t="shared" ref="G38:G69" si="4">SUM(E38:F38)</f>
        <v>6</v>
      </c>
    </row>
    <row r="39" spans="1:7" s="36" customFormat="1" ht="21" customHeight="1" x14ac:dyDescent="0.15">
      <c r="A39" s="421"/>
      <c r="B39" s="422"/>
      <c r="C39" s="424">
        <v>31</v>
      </c>
      <c r="D39" s="39" t="s">
        <v>22</v>
      </c>
      <c r="E39" s="422">
        <v>2</v>
      </c>
      <c r="F39" s="422">
        <v>2</v>
      </c>
      <c r="G39" s="318">
        <f t="shared" si="4"/>
        <v>4</v>
      </c>
    </row>
    <row r="40" spans="1:7" s="36" customFormat="1" ht="21" customHeight="1" x14ac:dyDescent="0.15">
      <c r="A40" s="421"/>
      <c r="B40" s="422"/>
      <c r="C40" s="424">
        <v>81</v>
      </c>
      <c r="D40" s="39" t="s">
        <v>27</v>
      </c>
      <c r="E40" s="422">
        <v>11</v>
      </c>
      <c r="F40" s="422">
        <v>272</v>
      </c>
      <c r="G40" s="318">
        <f t="shared" si="4"/>
        <v>283</v>
      </c>
    </row>
    <row r="41" spans="1:7" s="36" customFormat="1" ht="21" customHeight="1" x14ac:dyDescent="0.15">
      <c r="A41" s="421"/>
      <c r="B41" s="422"/>
      <c r="C41" s="424">
        <v>121</v>
      </c>
      <c r="D41" s="39" t="s">
        <v>600</v>
      </c>
      <c r="E41" s="422">
        <v>13</v>
      </c>
      <c r="F41" s="422"/>
      <c r="G41" s="318">
        <f t="shared" si="4"/>
        <v>13</v>
      </c>
    </row>
    <row r="42" spans="1:7" s="36" customFormat="1" ht="21" customHeight="1" x14ac:dyDescent="0.15">
      <c r="A42" s="421"/>
      <c r="B42" s="422"/>
      <c r="C42" s="424">
        <v>161</v>
      </c>
      <c r="D42" s="39" t="s">
        <v>187</v>
      </c>
      <c r="E42" s="422">
        <v>1</v>
      </c>
      <c r="F42" s="422"/>
      <c r="G42" s="318">
        <f t="shared" si="4"/>
        <v>1</v>
      </c>
    </row>
    <row r="43" spans="1:7" s="36" customFormat="1" ht="21" customHeight="1" x14ac:dyDescent="0.15">
      <c r="A43" s="421"/>
      <c r="B43" s="422"/>
      <c r="C43" s="424">
        <v>231</v>
      </c>
      <c r="D43" s="39" t="s">
        <v>512</v>
      </c>
      <c r="E43" s="422">
        <v>1</v>
      </c>
      <c r="F43" s="422"/>
      <c r="G43" s="318">
        <f t="shared" si="4"/>
        <v>1</v>
      </c>
    </row>
    <row r="44" spans="1:7" s="36" customFormat="1" ht="21" customHeight="1" x14ac:dyDescent="0.15">
      <c r="A44" s="421"/>
      <c r="B44" s="422"/>
      <c r="C44" s="424">
        <v>241</v>
      </c>
      <c r="D44" s="39" t="s">
        <v>47</v>
      </c>
      <c r="E44" s="422">
        <v>105</v>
      </c>
      <c r="F44" s="422">
        <v>54</v>
      </c>
      <c r="G44" s="318">
        <f t="shared" si="4"/>
        <v>159</v>
      </c>
    </row>
    <row r="45" spans="1:7" s="36" customFormat="1" ht="21" customHeight="1" x14ac:dyDescent="0.15">
      <c r="A45" s="421"/>
      <c r="B45" s="422"/>
      <c r="C45" s="424">
        <v>252</v>
      </c>
      <c r="D45" s="39" t="s">
        <v>49</v>
      </c>
      <c r="E45" s="422">
        <v>200</v>
      </c>
      <c r="F45" s="422">
        <v>89</v>
      </c>
      <c r="G45" s="318">
        <f t="shared" si="4"/>
        <v>289</v>
      </c>
    </row>
    <row r="46" spans="1:7" s="36" customFormat="1" ht="21" customHeight="1" x14ac:dyDescent="0.15">
      <c r="A46" s="421"/>
      <c r="B46" s="422"/>
      <c r="C46" s="424">
        <v>254</v>
      </c>
      <c r="D46" s="39" t="s">
        <v>51</v>
      </c>
      <c r="E46" s="422">
        <v>6</v>
      </c>
      <c r="F46" s="422">
        <v>1</v>
      </c>
      <c r="G46" s="318">
        <f t="shared" si="4"/>
        <v>7</v>
      </c>
    </row>
    <row r="47" spans="1:7" s="36" customFormat="1" ht="21" customHeight="1" x14ac:dyDescent="0.15">
      <c r="A47" s="421"/>
      <c r="B47" s="422"/>
      <c r="C47" s="424">
        <v>256</v>
      </c>
      <c r="D47" s="39" t="s">
        <v>53</v>
      </c>
      <c r="E47" s="422">
        <v>21</v>
      </c>
      <c r="F47" s="422">
        <v>4</v>
      </c>
      <c r="G47" s="318">
        <f t="shared" si="4"/>
        <v>25</v>
      </c>
    </row>
    <row r="48" spans="1:7" s="36" customFormat="1" ht="21" customHeight="1" x14ac:dyDescent="0.15">
      <c r="A48" s="421"/>
      <c r="B48" s="422"/>
      <c r="C48" s="424">
        <v>261</v>
      </c>
      <c r="D48" s="39" t="s">
        <v>54</v>
      </c>
      <c r="E48" s="422">
        <v>9</v>
      </c>
      <c r="F48" s="422">
        <v>2</v>
      </c>
      <c r="G48" s="318">
        <f t="shared" si="4"/>
        <v>11</v>
      </c>
    </row>
    <row r="49" spans="1:7" s="36" customFormat="1" ht="21" customHeight="1" x14ac:dyDescent="0.15">
      <c r="A49" s="421"/>
      <c r="B49" s="422"/>
      <c r="C49" s="424">
        <v>262</v>
      </c>
      <c r="D49" s="39" t="s">
        <v>55</v>
      </c>
      <c r="E49" s="422">
        <v>5</v>
      </c>
      <c r="F49" s="422"/>
      <c r="G49" s="318">
        <f t="shared" si="4"/>
        <v>5</v>
      </c>
    </row>
    <row r="50" spans="1:7" s="36" customFormat="1" ht="21" customHeight="1" x14ac:dyDescent="0.15">
      <c r="A50" s="421"/>
      <c r="B50" s="422"/>
      <c r="C50" s="424">
        <v>263</v>
      </c>
      <c r="D50" s="39" t="s">
        <v>56</v>
      </c>
      <c r="E50" s="422">
        <v>6</v>
      </c>
      <c r="F50" s="422"/>
      <c r="G50" s="318">
        <f t="shared" si="4"/>
        <v>6</v>
      </c>
    </row>
    <row r="51" spans="1:7" s="36" customFormat="1" ht="21" customHeight="1" x14ac:dyDescent="0.15">
      <c r="A51" s="421"/>
      <c r="B51" s="422"/>
      <c r="C51" s="424">
        <v>265</v>
      </c>
      <c r="D51" s="39" t="s">
        <v>638</v>
      </c>
      <c r="E51" s="422">
        <v>1</v>
      </c>
      <c r="F51" s="422"/>
      <c r="G51" s="318">
        <f t="shared" si="4"/>
        <v>1</v>
      </c>
    </row>
    <row r="52" spans="1:7" s="36" customFormat="1" ht="21" customHeight="1" x14ac:dyDescent="0.15">
      <c r="A52" s="421"/>
      <c r="B52" s="422"/>
      <c r="C52" s="424">
        <v>281</v>
      </c>
      <c r="D52" s="39" t="s">
        <v>466</v>
      </c>
      <c r="E52" s="422">
        <v>1</v>
      </c>
      <c r="F52" s="422"/>
      <c r="G52" s="318">
        <f t="shared" si="4"/>
        <v>1</v>
      </c>
    </row>
    <row r="53" spans="1:7" s="36" customFormat="1" ht="21" customHeight="1" x14ac:dyDescent="0.15">
      <c r="A53" s="421"/>
      <c r="B53" s="422"/>
      <c r="C53" s="424">
        <v>301</v>
      </c>
      <c r="D53" s="39" t="s">
        <v>62</v>
      </c>
      <c r="E53" s="422">
        <v>21</v>
      </c>
      <c r="F53" s="422"/>
      <c r="G53" s="318">
        <f t="shared" si="4"/>
        <v>21</v>
      </c>
    </row>
    <row r="54" spans="1:7" s="36" customFormat="1" ht="21" customHeight="1" x14ac:dyDescent="0.15">
      <c r="A54" s="421"/>
      <c r="B54" s="422"/>
      <c r="C54" s="424">
        <v>320</v>
      </c>
      <c r="D54" s="39" t="s">
        <v>398</v>
      </c>
      <c r="E54" s="422">
        <v>26</v>
      </c>
      <c r="F54" s="422"/>
      <c r="G54" s="318">
        <f t="shared" si="4"/>
        <v>26</v>
      </c>
    </row>
    <row r="55" spans="1:7" s="36" customFormat="1" ht="21" customHeight="1" x14ac:dyDescent="0.15">
      <c r="A55" s="421"/>
      <c r="B55" s="422"/>
      <c r="C55" s="424">
        <v>321</v>
      </c>
      <c r="D55" s="39" t="s">
        <v>397</v>
      </c>
      <c r="E55" s="422">
        <v>85</v>
      </c>
      <c r="F55" s="422">
        <v>1</v>
      </c>
      <c r="G55" s="318">
        <f t="shared" si="4"/>
        <v>86</v>
      </c>
    </row>
    <row r="56" spans="1:7" s="36" customFormat="1" ht="21" customHeight="1" x14ac:dyDescent="0.15">
      <c r="A56" s="421"/>
      <c r="B56" s="422"/>
      <c r="C56" s="424">
        <v>323</v>
      </c>
      <c r="D56" s="39" t="s">
        <v>65</v>
      </c>
      <c r="E56" s="422">
        <v>23</v>
      </c>
      <c r="F56" s="422"/>
      <c r="G56" s="318">
        <f t="shared" si="4"/>
        <v>23</v>
      </c>
    </row>
    <row r="57" spans="1:7" s="36" customFormat="1" ht="21" customHeight="1" x14ac:dyDescent="0.15">
      <c r="A57" s="421"/>
      <c r="B57" s="422"/>
      <c r="C57" s="424">
        <v>324</v>
      </c>
      <c r="D57" s="39" t="s">
        <v>391</v>
      </c>
      <c r="E57" s="422">
        <v>4</v>
      </c>
      <c r="F57" s="422"/>
      <c r="G57" s="318">
        <f t="shared" si="4"/>
        <v>4</v>
      </c>
    </row>
    <row r="58" spans="1:7" s="36" customFormat="1" ht="21" customHeight="1" x14ac:dyDescent="0.15">
      <c r="A58" s="421"/>
      <c r="B58" s="422"/>
      <c r="C58" s="424">
        <v>351</v>
      </c>
      <c r="D58" s="39" t="s">
        <v>69</v>
      </c>
      <c r="E58" s="422">
        <v>7</v>
      </c>
      <c r="F58" s="422"/>
      <c r="G58" s="318">
        <f t="shared" si="4"/>
        <v>7</v>
      </c>
    </row>
    <row r="59" spans="1:7" s="36" customFormat="1" ht="21" customHeight="1" x14ac:dyDescent="0.15">
      <c r="A59" s="421"/>
      <c r="B59" s="422"/>
      <c r="C59" s="424">
        <v>361</v>
      </c>
      <c r="D59" s="39" t="s">
        <v>70</v>
      </c>
      <c r="E59" s="422">
        <v>3</v>
      </c>
      <c r="F59" s="422"/>
      <c r="G59" s="318">
        <f t="shared" si="4"/>
        <v>3</v>
      </c>
    </row>
    <row r="60" spans="1:7" s="36" customFormat="1" ht="21" customHeight="1" x14ac:dyDescent="0.15">
      <c r="A60" s="421"/>
      <c r="B60" s="422"/>
      <c r="C60" s="424">
        <v>371</v>
      </c>
      <c r="D60" s="39" t="s">
        <v>11</v>
      </c>
      <c r="E60" s="422">
        <v>6</v>
      </c>
      <c r="F60" s="422"/>
      <c r="G60" s="318">
        <f t="shared" si="4"/>
        <v>6</v>
      </c>
    </row>
    <row r="61" spans="1:7" s="36" customFormat="1" ht="21" customHeight="1" x14ac:dyDescent="0.15">
      <c r="A61" s="421"/>
      <c r="B61" s="422"/>
      <c r="C61" s="424">
        <v>421</v>
      </c>
      <c r="D61" s="39" t="s">
        <v>76</v>
      </c>
      <c r="E61" s="422">
        <v>244</v>
      </c>
      <c r="F61" s="422">
        <v>61</v>
      </c>
      <c r="G61" s="318">
        <f t="shared" si="4"/>
        <v>305</v>
      </c>
    </row>
    <row r="62" spans="1:7" s="36" customFormat="1" ht="21" customHeight="1" x14ac:dyDescent="0.15">
      <c r="A62" s="421"/>
      <c r="B62" s="422"/>
      <c r="C62" s="424">
        <v>422</v>
      </c>
      <c r="D62" s="39" t="s">
        <v>77</v>
      </c>
      <c r="E62" s="422">
        <v>30</v>
      </c>
      <c r="F62" s="422"/>
      <c r="G62" s="318">
        <f t="shared" si="4"/>
        <v>30</v>
      </c>
    </row>
    <row r="63" spans="1:7" s="36" customFormat="1" ht="21" customHeight="1" x14ac:dyDescent="0.15">
      <c r="A63" s="421"/>
      <c r="B63" s="422"/>
      <c r="C63" s="424">
        <v>441</v>
      </c>
      <c r="D63" s="39" t="s">
        <v>82</v>
      </c>
      <c r="E63" s="422">
        <v>10</v>
      </c>
      <c r="F63" s="422">
        <v>9</v>
      </c>
      <c r="G63" s="318">
        <f t="shared" si="4"/>
        <v>19</v>
      </c>
    </row>
    <row r="64" spans="1:7" s="36" customFormat="1" ht="21" customHeight="1" x14ac:dyDescent="0.15">
      <c r="A64" s="421"/>
      <c r="B64" s="422"/>
      <c r="C64" s="424">
        <v>443</v>
      </c>
      <c r="D64" s="39" t="s">
        <v>84</v>
      </c>
      <c r="E64" s="422">
        <v>11</v>
      </c>
      <c r="F64" s="422"/>
      <c r="G64" s="318">
        <f t="shared" si="4"/>
        <v>11</v>
      </c>
    </row>
    <row r="65" spans="1:8" s="36" customFormat="1" ht="21" customHeight="1" x14ac:dyDescent="0.15">
      <c r="A65" s="421"/>
      <c r="B65" s="422"/>
      <c r="C65" s="424">
        <v>511</v>
      </c>
      <c r="D65" s="39" t="s">
        <v>227</v>
      </c>
      <c r="E65" s="422"/>
      <c r="F65" s="422">
        <v>9</v>
      </c>
      <c r="G65" s="318">
        <f t="shared" si="4"/>
        <v>9</v>
      </c>
    </row>
    <row r="66" spans="1:8" s="36" customFormat="1" ht="21" customHeight="1" x14ac:dyDescent="0.15">
      <c r="A66" s="421"/>
      <c r="B66" s="422"/>
      <c r="C66" s="424">
        <v>521</v>
      </c>
      <c r="D66" s="39" t="s">
        <v>93</v>
      </c>
      <c r="E66" s="422">
        <v>204</v>
      </c>
      <c r="F66" s="422">
        <v>130</v>
      </c>
      <c r="G66" s="318">
        <f t="shared" si="4"/>
        <v>334</v>
      </c>
    </row>
    <row r="67" spans="1:8" s="36" customFormat="1" ht="21" customHeight="1" x14ac:dyDescent="0.15">
      <c r="A67" s="421"/>
      <c r="B67" s="422"/>
      <c r="C67" s="424">
        <v>531</v>
      </c>
      <c r="D67" s="39" t="s">
        <v>94</v>
      </c>
      <c r="E67" s="422">
        <v>2</v>
      </c>
      <c r="F67" s="422">
        <v>1</v>
      </c>
      <c r="G67" s="318">
        <f t="shared" si="4"/>
        <v>3</v>
      </c>
    </row>
    <row r="68" spans="1:8" s="36" customFormat="1" ht="21" customHeight="1" x14ac:dyDescent="0.15">
      <c r="A68" s="421"/>
      <c r="B68" s="174"/>
      <c r="C68" s="171">
        <v>541</v>
      </c>
      <c r="D68" s="47" t="s">
        <v>95</v>
      </c>
      <c r="E68" s="174">
        <v>86</v>
      </c>
      <c r="F68" s="174">
        <v>27</v>
      </c>
      <c r="G68" s="321">
        <f t="shared" si="4"/>
        <v>113</v>
      </c>
    </row>
    <row r="69" spans="1:8" s="36" customFormat="1" ht="21" customHeight="1" x14ac:dyDescent="0.15">
      <c r="A69" s="421"/>
      <c r="B69" s="422" t="s">
        <v>418</v>
      </c>
      <c r="C69" s="440">
        <v>162</v>
      </c>
      <c r="D69" s="39" t="s">
        <v>419</v>
      </c>
      <c r="E69" s="422">
        <v>56342</v>
      </c>
      <c r="F69" s="422"/>
      <c r="G69" s="321">
        <f t="shared" si="4"/>
        <v>56342</v>
      </c>
    </row>
    <row r="70" spans="1:8" s="36" customFormat="1" ht="21" customHeight="1" x14ac:dyDescent="0.15">
      <c r="A70" s="428"/>
      <c r="B70" s="669" t="s">
        <v>110</v>
      </c>
      <c r="C70" s="670"/>
      <c r="D70" s="441"/>
      <c r="E70" s="442">
        <f>SUM(E38:E69)</f>
        <v>57492</v>
      </c>
      <c r="F70" s="442">
        <f>SUM(F38:F69)</f>
        <v>662</v>
      </c>
      <c r="G70" s="443">
        <f>SUM(G38:G69)</f>
        <v>58154</v>
      </c>
    </row>
    <row r="71" spans="1:8" s="36" customFormat="1" ht="21" customHeight="1" x14ac:dyDescent="0.15">
      <c r="A71" s="421" t="s">
        <v>639</v>
      </c>
      <c r="B71" s="422" t="s">
        <v>640</v>
      </c>
      <c r="C71" s="424">
        <v>131</v>
      </c>
      <c r="D71" s="39" t="s">
        <v>226</v>
      </c>
      <c r="E71" s="422"/>
      <c r="F71" s="422">
        <v>3117</v>
      </c>
      <c r="G71" s="318">
        <f>SUM(E71:F71)</f>
        <v>3117</v>
      </c>
    </row>
    <row r="72" spans="1:8" s="36" customFormat="1" ht="21" customHeight="1" x14ac:dyDescent="0.15">
      <c r="A72" s="421"/>
      <c r="B72" s="669" t="s">
        <v>110</v>
      </c>
      <c r="C72" s="670"/>
      <c r="D72" s="441"/>
      <c r="E72" s="435">
        <f>SUM(E71:E71)</f>
        <v>0</v>
      </c>
      <c r="F72" s="435">
        <f>SUM(F71:F71)</f>
        <v>3117</v>
      </c>
      <c r="G72" s="436">
        <f>SUM(G71:G71)</f>
        <v>3117</v>
      </c>
    </row>
    <row r="73" spans="1:8" s="36" customFormat="1" ht="21" customHeight="1" x14ac:dyDescent="0.15">
      <c r="A73" s="485" t="s">
        <v>263</v>
      </c>
      <c r="B73" s="422" t="s">
        <v>641</v>
      </c>
      <c r="C73" s="424">
        <v>311</v>
      </c>
      <c r="D73" s="39" t="s">
        <v>276</v>
      </c>
      <c r="E73" s="422"/>
      <c r="F73" s="422">
        <v>1301</v>
      </c>
      <c r="G73" s="318">
        <f>SUM(E73:F73)</f>
        <v>1301</v>
      </c>
    </row>
    <row r="74" spans="1:8" s="36" customFormat="1" ht="21" customHeight="1" x14ac:dyDescent="0.15">
      <c r="A74" s="421"/>
      <c r="B74" s="422"/>
      <c r="C74" s="559">
        <v>320</v>
      </c>
      <c r="D74" s="39" t="s">
        <v>394</v>
      </c>
      <c r="E74" s="422"/>
      <c r="F74" s="422">
        <v>79057</v>
      </c>
      <c r="G74" s="318">
        <f>SUM(E74:F74)</f>
        <v>79057</v>
      </c>
    </row>
    <row r="75" spans="1:8" s="36" customFormat="1" ht="21" customHeight="1" x14ac:dyDescent="0.15">
      <c r="A75" s="421"/>
      <c r="B75" s="422"/>
      <c r="C75" s="424">
        <v>321</v>
      </c>
      <c r="D75" s="39" t="s">
        <v>395</v>
      </c>
      <c r="E75" s="422"/>
      <c r="F75" s="422">
        <v>8324</v>
      </c>
      <c r="G75" s="318">
        <f>SUM(E75:F75)</f>
        <v>8324</v>
      </c>
    </row>
    <row r="76" spans="1:8" s="36" customFormat="1" ht="21" customHeight="1" x14ac:dyDescent="0.15">
      <c r="A76" s="421"/>
      <c r="B76" s="472" t="s">
        <v>642</v>
      </c>
      <c r="C76" s="468">
        <v>262</v>
      </c>
      <c r="D76" s="481" t="s">
        <v>643</v>
      </c>
      <c r="E76" s="472">
        <v>145</v>
      </c>
      <c r="F76" s="472">
        <v>145</v>
      </c>
      <c r="G76" s="473">
        <f>SUM(E76:F76)</f>
        <v>290</v>
      </c>
    </row>
    <row r="77" spans="1:8" s="36" customFormat="1" ht="21" customHeight="1" x14ac:dyDescent="0.15">
      <c r="A77" s="421"/>
      <c r="B77" s="669" t="s">
        <v>110</v>
      </c>
      <c r="C77" s="670"/>
      <c r="D77" s="441"/>
      <c r="E77" s="435">
        <f>SUM(E73:E76)</f>
        <v>145</v>
      </c>
      <c r="F77" s="435">
        <f>SUM(F73:F76)</f>
        <v>88827</v>
      </c>
      <c r="G77" s="436">
        <f>SUM(G73:G76)</f>
        <v>88972</v>
      </c>
    </row>
    <row r="78" spans="1:8" s="36" customFormat="1" ht="21" customHeight="1" x14ac:dyDescent="0.15">
      <c r="A78" s="444" t="s">
        <v>260</v>
      </c>
      <c r="B78" s="445" t="s">
        <v>97</v>
      </c>
      <c r="C78" s="446">
        <v>311</v>
      </c>
      <c r="D78" s="447" t="s">
        <v>392</v>
      </c>
      <c r="E78" s="445"/>
      <c r="F78" s="445">
        <v>12180</v>
      </c>
      <c r="G78" s="448">
        <f t="shared" ref="G78:G83" si="5">SUM(E78:F78)</f>
        <v>12180</v>
      </c>
      <c r="H78" s="20"/>
    </row>
    <row r="79" spans="1:8" s="36" customFormat="1" ht="21" customHeight="1" x14ac:dyDescent="0.15">
      <c r="A79" s="421"/>
      <c r="B79" s="422"/>
      <c r="C79" s="424">
        <v>320</v>
      </c>
      <c r="D79" s="39" t="s">
        <v>394</v>
      </c>
      <c r="E79" s="422"/>
      <c r="F79" s="422">
        <v>3414</v>
      </c>
      <c r="G79" s="318">
        <f t="shared" si="5"/>
        <v>3414</v>
      </c>
      <c r="H79" s="20"/>
    </row>
    <row r="80" spans="1:8" s="36" customFormat="1" ht="21" customHeight="1" x14ac:dyDescent="0.15">
      <c r="A80" s="421"/>
      <c r="B80" s="174"/>
      <c r="C80" s="171">
        <v>321</v>
      </c>
      <c r="D80" s="47" t="s">
        <v>395</v>
      </c>
      <c r="E80" s="174"/>
      <c r="F80" s="174">
        <v>1006</v>
      </c>
      <c r="G80" s="321">
        <f t="shared" si="5"/>
        <v>1006</v>
      </c>
      <c r="H80" s="20"/>
    </row>
    <row r="81" spans="1:8" s="36" customFormat="1" ht="21" customHeight="1" x14ac:dyDescent="0.15">
      <c r="A81" s="421"/>
      <c r="B81" s="422" t="s">
        <v>491</v>
      </c>
      <c r="C81" s="559">
        <v>161</v>
      </c>
      <c r="D81" s="39" t="s">
        <v>187</v>
      </c>
      <c r="E81" s="422"/>
      <c r="F81" s="422">
        <v>400</v>
      </c>
      <c r="G81" s="318">
        <f t="shared" si="5"/>
        <v>400</v>
      </c>
      <c r="H81" s="20"/>
    </row>
    <row r="82" spans="1:8" s="36" customFormat="1" ht="21" customHeight="1" x14ac:dyDescent="0.15">
      <c r="A82" s="421"/>
      <c r="B82" s="546" t="s">
        <v>644</v>
      </c>
      <c r="C82" s="557">
        <v>320</v>
      </c>
      <c r="D82" s="558" t="s">
        <v>394</v>
      </c>
      <c r="E82" s="546"/>
      <c r="F82" s="546">
        <v>2770</v>
      </c>
      <c r="G82" s="547">
        <f t="shared" si="5"/>
        <v>2770</v>
      </c>
      <c r="H82" s="20"/>
    </row>
    <row r="83" spans="1:8" s="36" customFormat="1" ht="21" customHeight="1" x14ac:dyDescent="0.15">
      <c r="A83" s="421"/>
      <c r="B83" s="505"/>
      <c r="C83" s="457">
        <v>321</v>
      </c>
      <c r="D83" s="483" t="s">
        <v>395</v>
      </c>
      <c r="E83" s="505"/>
      <c r="F83" s="505">
        <v>3206</v>
      </c>
      <c r="G83" s="458">
        <f t="shared" si="5"/>
        <v>3206</v>
      </c>
      <c r="H83" s="20"/>
    </row>
    <row r="84" spans="1:8" s="36" customFormat="1" ht="21" customHeight="1" x14ac:dyDescent="0.15">
      <c r="A84" s="433"/>
      <c r="B84" s="675" t="s">
        <v>110</v>
      </c>
      <c r="C84" s="668"/>
      <c r="D84" s="449"/>
      <c r="E84" s="450">
        <f>SUM(E78:E81)</f>
        <v>0</v>
      </c>
      <c r="F84" s="450">
        <f>SUM(F78:F83)</f>
        <v>22976</v>
      </c>
      <c r="G84" s="451">
        <f>SUM(G78:G83)</f>
        <v>22976</v>
      </c>
      <c r="H84" s="20"/>
    </row>
    <row r="85" spans="1:8" s="36" customFormat="1" ht="21" customHeight="1" x14ac:dyDescent="0.15">
      <c r="A85" s="421" t="s">
        <v>261</v>
      </c>
      <c r="B85" s="452" t="s">
        <v>701</v>
      </c>
      <c r="C85" s="453">
        <v>311</v>
      </c>
      <c r="D85" s="454" t="s">
        <v>63</v>
      </c>
      <c r="E85" s="452"/>
      <c r="F85" s="452">
        <v>1106</v>
      </c>
      <c r="G85" s="455">
        <f>SUM(E85:F85)</f>
        <v>1106</v>
      </c>
      <c r="H85" s="20"/>
    </row>
    <row r="86" spans="1:8" s="36" customFormat="1" ht="21" customHeight="1" x14ac:dyDescent="0.15">
      <c r="A86" s="421"/>
      <c r="B86" s="422"/>
      <c r="C86" s="559">
        <v>320</v>
      </c>
      <c r="D86" s="39" t="s">
        <v>399</v>
      </c>
      <c r="E86" s="422"/>
      <c r="F86" s="422">
        <v>25864</v>
      </c>
      <c r="G86" s="506">
        <f>SUM(E86:F86)</f>
        <v>25864</v>
      </c>
      <c r="H86" s="20"/>
    </row>
    <row r="87" spans="1:8" s="36" customFormat="1" ht="21" customHeight="1" x14ac:dyDescent="0.15">
      <c r="A87" s="421"/>
      <c r="B87" s="422"/>
      <c r="C87" s="424">
        <v>321</v>
      </c>
      <c r="D87" s="39" t="s">
        <v>395</v>
      </c>
      <c r="E87" s="422"/>
      <c r="F87" s="422">
        <v>1852</v>
      </c>
      <c r="G87" s="318">
        <f>SUM(E87:F87)</f>
        <v>1852</v>
      </c>
      <c r="H87" s="20"/>
    </row>
    <row r="88" spans="1:8" s="36" customFormat="1" ht="21" customHeight="1" x14ac:dyDescent="0.15">
      <c r="A88" s="421"/>
      <c r="B88" s="546" t="s">
        <v>136</v>
      </c>
      <c r="C88" s="557">
        <v>301</v>
      </c>
      <c r="D88" s="558" t="s">
        <v>196</v>
      </c>
      <c r="E88" s="546">
        <v>6054</v>
      </c>
      <c r="F88" s="546"/>
      <c r="G88" s="702">
        <f t="shared" ref="G88:G91" si="6">SUM(E88:F88)</f>
        <v>6054</v>
      </c>
      <c r="H88" s="20"/>
    </row>
    <row r="89" spans="1:8" s="36" customFormat="1" ht="21" customHeight="1" x14ac:dyDescent="0.15">
      <c r="A89" s="421"/>
      <c r="B89" s="422"/>
      <c r="C89" s="424">
        <v>311</v>
      </c>
      <c r="D89" s="39" t="s">
        <v>276</v>
      </c>
      <c r="E89" s="422"/>
      <c r="F89" s="422">
        <v>2459</v>
      </c>
      <c r="G89" s="318">
        <f t="shared" si="6"/>
        <v>2459</v>
      </c>
      <c r="H89" s="20"/>
    </row>
    <row r="90" spans="1:8" s="36" customFormat="1" ht="21" customHeight="1" x14ac:dyDescent="0.15">
      <c r="A90" s="421"/>
      <c r="B90" s="422"/>
      <c r="C90" s="424">
        <v>320</v>
      </c>
      <c r="D90" s="39" t="s">
        <v>399</v>
      </c>
      <c r="E90" s="422"/>
      <c r="F90" s="422">
        <v>21035</v>
      </c>
      <c r="G90" s="318">
        <f t="shared" si="6"/>
        <v>21035</v>
      </c>
      <c r="H90" s="20"/>
    </row>
    <row r="91" spans="1:8" s="36" customFormat="1" ht="21" customHeight="1" x14ac:dyDescent="0.15">
      <c r="A91" s="421"/>
      <c r="B91" s="505"/>
      <c r="C91" s="574">
        <v>321</v>
      </c>
      <c r="D91" s="483" t="s">
        <v>395</v>
      </c>
      <c r="E91" s="505"/>
      <c r="F91" s="505">
        <v>999</v>
      </c>
      <c r="G91" s="458">
        <f t="shared" si="6"/>
        <v>999</v>
      </c>
      <c r="H91" s="20"/>
    </row>
    <row r="92" spans="1:8" s="36" customFormat="1" ht="21" customHeight="1" x14ac:dyDescent="0.15">
      <c r="A92" s="421"/>
      <c r="B92" s="675" t="s">
        <v>110</v>
      </c>
      <c r="C92" s="676"/>
      <c r="D92" s="449"/>
      <c r="E92" s="450">
        <f>SUM(E85:E91)</f>
        <v>6054</v>
      </c>
      <c r="F92" s="450">
        <f>SUM(F85:F91)</f>
        <v>53315</v>
      </c>
      <c r="G92" s="451">
        <f>SUM(G85:G91)</f>
        <v>59369</v>
      </c>
      <c r="H92" s="20"/>
    </row>
    <row r="93" spans="1:8" s="36" customFormat="1" ht="21" customHeight="1" x14ac:dyDescent="0.15">
      <c r="A93" s="459" t="s">
        <v>256</v>
      </c>
      <c r="B93" s="460" t="s">
        <v>4</v>
      </c>
      <c r="C93" s="461">
        <v>162</v>
      </c>
      <c r="D93" s="462" t="s">
        <v>645</v>
      </c>
      <c r="E93" s="460">
        <v>21851</v>
      </c>
      <c r="F93" s="460"/>
      <c r="G93" s="463">
        <f t="shared" ref="G93:G99" si="7">SUM(E93:F93)</f>
        <v>21851</v>
      </c>
      <c r="H93" s="20"/>
    </row>
    <row r="94" spans="1:8" s="36" customFormat="1" ht="21" customHeight="1" x14ac:dyDescent="0.15">
      <c r="A94" s="421"/>
      <c r="B94" s="422"/>
      <c r="C94" s="559">
        <v>211</v>
      </c>
      <c r="D94" s="39" t="s">
        <v>509</v>
      </c>
      <c r="E94" s="422">
        <v>15169</v>
      </c>
      <c r="F94" s="422"/>
      <c r="G94" s="318">
        <f t="shared" si="7"/>
        <v>15169</v>
      </c>
      <c r="H94" s="20"/>
    </row>
    <row r="95" spans="1:8" s="36" customFormat="1" ht="21" customHeight="1" x14ac:dyDescent="0.15">
      <c r="A95" s="421"/>
      <c r="B95" s="174"/>
      <c r="C95" s="171">
        <v>301</v>
      </c>
      <c r="D95" s="47" t="s">
        <v>252</v>
      </c>
      <c r="E95" s="174">
        <v>6022</v>
      </c>
      <c r="F95" s="174"/>
      <c r="G95" s="321">
        <f t="shared" si="7"/>
        <v>6022</v>
      </c>
      <c r="H95" s="20"/>
    </row>
    <row r="96" spans="1:8" s="36" customFormat="1" ht="21" customHeight="1" x14ac:dyDescent="0.15">
      <c r="A96" s="421"/>
      <c r="B96" s="464" t="s">
        <v>421</v>
      </c>
      <c r="C96" s="465">
        <v>162</v>
      </c>
      <c r="D96" s="466" t="s">
        <v>513</v>
      </c>
      <c r="E96" s="464">
        <v>7582</v>
      </c>
      <c r="F96" s="464"/>
      <c r="G96" s="467">
        <f t="shared" si="7"/>
        <v>7582</v>
      </c>
      <c r="H96" s="20"/>
    </row>
    <row r="97" spans="1:8" s="36" customFormat="1" ht="21" customHeight="1" x14ac:dyDescent="0.15">
      <c r="A97" s="421"/>
      <c r="B97" s="174" t="s">
        <v>493</v>
      </c>
      <c r="C97" s="171">
        <v>162</v>
      </c>
      <c r="D97" s="47" t="s">
        <v>14</v>
      </c>
      <c r="E97" s="174">
        <v>6711</v>
      </c>
      <c r="F97" s="174"/>
      <c r="G97" s="321">
        <f t="shared" si="7"/>
        <v>6711</v>
      </c>
      <c r="H97" s="20"/>
    </row>
    <row r="98" spans="1:8" s="36" customFormat="1" ht="21" customHeight="1" x14ac:dyDescent="0.15">
      <c r="A98" s="421"/>
      <c r="B98" s="174" t="s">
        <v>494</v>
      </c>
      <c r="C98" s="171">
        <v>91</v>
      </c>
      <c r="D98" s="47" t="s">
        <v>402</v>
      </c>
      <c r="E98" s="174"/>
      <c r="F98" s="174">
        <v>428</v>
      </c>
      <c r="G98" s="321">
        <f t="shared" si="7"/>
        <v>428</v>
      </c>
      <c r="H98" s="20"/>
    </row>
    <row r="99" spans="1:8" s="36" customFormat="1" ht="21" customHeight="1" x14ac:dyDescent="0.15">
      <c r="A99" s="421"/>
      <c r="B99" s="174"/>
      <c r="C99" s="171">
        <v>92</v>
      </c>
      <c r="D99" s="47" t="s">
        <v>489</v>
      </c>
      <c r="E99" s="174"/>
      <c r="F99" s="174">
        <v>568</v>
      </c>
      <c r="G99" s="321">
        <f t="shared" si="7"/>
        <v>568</v>
      </c>
      <c r="H99" s="20"/>
    </row>
    <row r="100" spans="1:8" s="36" customFormat="1" ht="21" customHeight="1" x14ac:dyDescent="0.15">
      <c r="A100" s="421"/>
      <c r="B100" s="464" t="s">
        <v>420</v>
      </c>
      <c r="C100" s="465">
        <v>162</v>
      </c>
      <c r="D100" s="47" t="s">
        <v>14</v>
      </c>
      <c r="E100" s="464">
        <v>2957</v>
      </c>
      <c r="F100" s="464"/>
      <c r="G100" s="321">
        <f t="shared" ref="G100:G104" si="8">SUM(E100:F100)</f>
        <v>2957</v>
      </c>
      <c r="H100" s="20"/>
    </row>
    <row r="101" spans="1:8" s="36" customFormat="1" ht="21" customHeight="1" x14ac:dyDescent="0.15">
      <c r="A101" s="421"/>
      <c r="B101" s="422" t="s">
        <v>137</v>
      </c>
      <c r="C101" s="424">
        <v>211</v>
      </c>
      <c r="D101" s="39" t="s">
        <v>42</v>
      </c>
      <c r="E101" s="422">
        <v>4859</v>
      </c>
      <c r="F101" s="422"/>
      <c r="G101" s="318">
        <f t="shared" si="8"/>
        <v>4859</v>
      </c>
      <c r="H101" s="20"/>
    </row>
    <row r="102" spans="1:8" s="36" customFormat="1" ht="21" customHeight="1" x14ac:dyDescent="0.15">
      <c r="A102" s="421"/>
      <c r="B102" s="422"/>
      <c r="C102" s="424">
        <v>281</v>
      </c>
      <c r="D102" s="39" t="s">
        <v>12</v>
      </c>
      <c r="E102" s="422"/>
      <c r="F102" s="422">
        <v>91818</v>
      </c>
      <c r="G102" s="318">
        <f t="shared" si="8"/>
        <v>91818</v>
      </c>
      <c r="H102" s="20"/>
    </row>
    <row r="103" spans="1:8" s="36" customFormat="1" ht="21" customHeight="1" x14ac:dyDescent="0.15">
      <c r="A103" s="421"/>
      <c r="B103" s="422"/>
      <c r="C103" s="424">
        <v>301</v>
      </c>
      <c r="D103" s="39" t="s">
        <v>196</v>
      </c>
      <c r="E103" s="422">
        <v>27109</v>
      </c>
      <c r="F103" s="422"/>
      <c r="G103" s="318">
        <f t="shared" si="8"/>
        <v>27109</v>
      </c>
      <c r="H103" s="20"/>
    </row>
    <row r="104" spans="1:8" s="36" customFormat="1" ht="21" customHeight="1" x14ac:dyDescent="0.15">
      <c r="A104" s="421"/>
      <c r="B104" s="174"/>
      <c r="C104" s="171">
        <v>512</v>
      </c>
      <c r="D104" s="47" t="s">
        <v>218</v>
      </c>
      <c r="E104" s="174">
        <v>1492</v>
      </c>
      <c r="F104" s="174"/>
      <c r="G104" s="321">
        <f t="shared" si="8"/>
        <v>1492</v>
      </c>
      <c r="H104" s="20"/>
    </row>
    <row r="105" spans="1:8" s="36" customFormat="1" ht="21" customHeight="1" x14ac:dyDescent="0.15">
      <c r="A105" s="428"/>
      <c r="B105" s="677" t="s">
        <v>110</v>
      </c>
      <c r="C105" s="668"/>
      <c r="D105" s="469"/>
      <c r="E105" s="470">
        <f>SUM(E93:E104)</f>
        <v>93752</v>
      </c>
      <c r="F105" s="470">
        <f>SUM(F93:F104)</f>
        <v>92814</v>
      </c>
      <c r="G105" s="471">
        <f>SUM(G93:G104)</f>
        <v>186566</v>
      </c>
      <c r="H105" s="20"/>
    </row>
    <row r="106" spans="1:8" s="36" customFormat="1" ht="21" customHeight="1" x14ac:dyDescent="0.15">
      <c r="A106" s="421" t="s">
        <v>422</v>
      </c>
      <c r="B106" s="49" t="s">
        <v>496</v>
      </c>
      <c r="C106" s="74">
        <v>162</v>
      </c>
      <c r="D106" s="75" t="s">
        <v>419</v>
      </c>
      <c r="E106" s="49">
        <v>11316</v>
      </c>
      <c r="F106" s="49"/>
      <c r="G106" s="248">
        <f>SUM(E106:F106)</f>
        <v>11316</v>
      </c>
      <c r="H106" s="20"/>
    </row>
    <row r="107" spans="1:8" s="36" customFormat="1" ht="21" customHeight="1" x14ac:dyDescent="0.15">
      <c r="A107" s="428"/>
      <c r="B107" s="677" t="s">
        <v>110</v>
      </c>
      <c r="C107" s="668"/>
      <c r="D107" s="469"/>
      <c r="E107" s="470">
        <f>SUM(E106:E106)</f>
        <v>11316</v>
      </c>
      <c r="F107" s="470">
        <f>SUM(F106:F106)</f>
        <v>0</v>
      </c>
      <c r="G107" s="471">
        <f>SUM(G106:G106)</f>
        <v>11316</v>
      </c>
      <c r="H107" s="20"/>
    </row>
    <row r="108" spans="1:8" s="36" customFormat="1" ht="21" customHeight="1" x14ac:dyDescent="0.15">
      <c r="A108" s="421" t="s">
        <v>473</v>
      </c>
      <c r="B108" s="49" t="s">
        <v>497</v>
      </c>
      <c r="C108" s="37">
        <v>162</v>
      </c>
      <c r="D108" s="75" t="s">
        <v>132</v>
      </c>
      <c r="E108" s="49">
        <v>4293</v>
      </c>
      <c r="F108" s="49"/>
      <c r="G108" s="248">
        <f>SUM(E108:F108)</f>
        <v>4293</v>
      </c>
      <c r="H108" s="20"/>
    </row>
    <row r="109" spans="1:8" s="36" customFormat="1" ht="21" customHeight="1" x14ac:dyDescent="0.15">
      <c r="A109" s="428"/>
      <c r="B109" s="677" t="s">
        <v>110</v>
      </c>
      <c r="C109" s="668"/>
      <c r="D109" s="469"/>
      <c r="E109" s="470">
        <f>SUM(E108:E108)</f>
        <v>4293</v>
      </c>
      <c r="F109" s="470">
        <f>SUM(F108)</f>
        <v>0</v>
      </c>
      <c r="G109" s="471">
        <f>SUM(E109:F109)</f>
        <v>4293</v>
      </c>
      <c r="H109" s="20"/>
    </row>
    <row r="110" spans="1:8" s="36" customFormat="1" ht="21" customHeight="1" x14ac:dyDescent="0.15">
      <c r="A110" s="475" t="s">
        <v>652</v>
      </c>
      <c r="B110" s="476" t="s">
        <v>653</v>
      </c>
      <c r="C110" s="423">
        <v>351</v>
      </c>
      <c r="D110" s="477" t="s">
        <v>69</v>
      </c>
      <c r="E110" s="476">
        <v>2774</v>
      </c>
      <c r="F110" s="476"/>
      <c r="G110" s="318">
        <f>SUM(E110:F110)</f>
        <v>2774</v>
      </c>
      <c r="H110" s="20"/>
    </row>
    <row r="111" spans="1:8" s="36" customFormat="1" ht="21" customHeight="1" x14ac:dyDescent="0.15">
      <c r="A111" s="428"/>
      <c r="B111" s="677" t="s">
        <v>110</v>
      </c>
      <c r="C111" s="668"/>
      <c r="D111" s="469"/>
      <c r="E111" s="470">
        <f>SUM(E110:E110)</f>
        <v>2774</v>
      </c>
      <c r="F111" s="470">
        <f>SUM(F110:F110)</f>
        <v>0</v>
      </c>
      <c r="G111" s="471">
        <f>SUM(G110:G110)</f>
        <v>2774</v>
      </c>
      <c r="H111" s="20"/>
    </row>
    <row r="112" spans="1:8" s="36" customFormat="1" ht="21" customHeight="1" x14ac:dyDescent="0.15">
      <c r="A112" s="475" t="s">
        <v>265</v>
      </c>
      <c r="B112" s="476" t="s">
        <v>138</v>
      </c>
      <c r="C112" s="423">
        <v>351</v>
      </c>
      <c r="D112" s="477" t="s">
        <v>69</v>
      </c>
      <c r="E112" s="476"/>
      <c r="F112" s="476">
        <v>1313</v>
      </c>
      <c r="G112" s="318">
        <f>SUM(E112:F112)</f>
        <v>1313</v>
      </c>
      <c r="H112" s="20"/>
    </row>
    <row r="113" spans="1:8" s="36" customFormat="1" ht="21" customHeight="1" x14ac:dyDescent="0.15">
      <c r="A113" s="428"/>
      <c r="B113" s="677" t="s">
        <v>110</v>
      </c>
      <c r="C113" s="668"/>
      <c r="D113" s="469"/>
      <c r="E113" s="470">
        <f>SUM(E112:E112)</f>
        <v>0</v>
      </c>
      <c r="F113" s="470">
        <f>SUM(F112:F112)</f>
        <v>1313</v>
      </c>
      <c r="G113" s="471">
        <f>SUM(G112:G112)</f>
        <v>1313</v>
      </c>
      <c r="H113" s="20"/>
    </row>
    <row r="114" spans="1:8" s="36" customFormat="1" ht="21" customHeight="1" x14ac:dyDescent="0.15">
      <c r="A114" s="475" t="s">
        <v>456</v>
      </c>
      <c r="B114" s="49" t="s">
        <v>644</v>
      </c>
      <c r="C114" s="37">
        <v>481</v>
      </c>
      <c r="D114" s="75" t="s">
        <v>181</v>
      </c>
      <c r="E114" s="49">
        <v>1250</v>
      </c>
      <c r="F114" s="49"/>
      <c r="G114" s="248">
        <f>SUM(E114:F114)</f>
        <v>1250</v>
      </c>
      <c r="H114" s="20"/>
    </row>
    <row r="115" spans="1:8" s="36" customFormat="1" ht="21" customHeight="1" x14ac:dyDescent="0.15">
      <c r="A115" s="428"/>
      <c r="B115" s="677" t="s">
        <v>110</v>
      </c>
      <c r="C115" s="668"/>
      <c r="D115" s="469"/>
      <c r="E115" s="470">
        <f>SUM(E114:E114)</f>
        <v>1250</v>
      </c>
      <c r="F115" s="470">
        <f>SUM(F114:F114)</f>
        <v>0</v>
      </c>
      <c r="G115" s="471">
        <f>SUM(G114:G114)</f>
        <v>1250</v>
      </c>
      <c r="H115" s="20"/>
    </row>
    <row r="116" spans="1:8" s="36" customFormat="1" ht="21" customHeight="1" x14ac:dyDescent="0.15">
      <c r="A116" s="475" t="s">
        <v>646</v>
      </c>
      <c r="B116" s="476" t="s">
        <v>647</v>
      </c>
      <c r="C116" s="423">
        <v>320</v>
      </c>
      <c r="D116" s="477" t="s">
        <v>399</v>
      </c>
      <c r="E116" s="476"/>
      <c r="F116" s="476">
        <v>1803</v>
      </c>
      <c r="G116" s="318">
        <f>SUM(E116:F116)</f>
        <v>1803</v>
      </c>
      <c r="H116" s="20"/>
    </row>
    <row r="117" spans="1:8" s="36" customFormat="1" ht="21" customHeight="1" x14ac:dyDescent="0.15">
      <c r="A117" s="421"/>
      <c r="B117" s="482"/>
      <c r="C117" s="574">
        <v>321</v>
      </c>
      <c r="D117" s="483" t="s">
        <v>395</v>
      </c>
      <c r="E117" s="505"/>
      <c r="F117" s="505">
        <v>9036</v>
      </c>
      <c r="G117" s="458">
        <f>SUM(E117:F117)</f>
        <v>9036</v>
      </c>
      <c r="H117" s="20"/>
    </row>
    <row r="118" spans="1:8" s="36" customFormat="1" ht="21" customHeight="1" x14ac:dyDescent="0.15">
      <c r="A118" s="428"/>
      <c r="B118" s="677" t="s">
        <v>110</v>
      </c>
      <c r="C118" s="668"/>
      <c r="D118" s="469"/>
      <c r="E118" s="470">
        <f>SUM(E116:E117)</f>
        <v>0</v>
      </c>
      <c r="F118" s="470">
        <f t="shared" ref="F118:G118" si="9">SUM(F116:F117)</f>
        <v>10839</v>
      </c>
      <c r="G118" s="471">
        <f t="shared" si="9"/>
        <v>10839</v>
      </c>
      <c r="H118" s="20"/>
    </row>
    <row r="119" spans="1:8" s="36" customFormat="1" ht="21" customHeight="1" x14ac:dyDescent="0.15">
      <c r="A119" s="421" t="s">
        <v>457</v>
      </c>
      <c r="B119" s="422" t="s">
        <v>458</v>
      </c>
      <c r="C119" s="424">
        <v>320</v>
      </c>
      <c r="D119" s="39" t="s">
        <v>394</v>
      </c>
      <c r="E119" s="422"/>
      <c r="F119" s="422">
        <v>2004</v>
      </c>
      <c r="G119" s="318">
        <f>SUM(E119:F119)</f>
        <v>2004</v>
      </c>
      <c r="H119" s="20"/>
    </row>
    <row r="120" spans="1:8" s="36" customFormat="1" ht="21" customHeight="1" x14ac:dyDescent="0.15">
      <c r="A120" s="433"/>
      <c r="B120" s="677" t="s">
        <v>110</v>
      </c>
      <c r="C120" s="668"/>
      <c r="D120" s="469"/>
      <c r="E120" s="478">
        <f>SUM(E119:E119)</f>
        <v>0</v>
      </c>
      <c r="F120" s="478">
        <f>SUM(F119:F119)</f>
        <v>2004</v>
      </c>
      <c r="G120" s="479">
        <f>SUM(G119:G119)</f>
        <v>2004</v>
      </c>
      <c r="H120" s="20"/>
    </row>
    <row r="121" spans="1:8" s="36" customFormat="1" ht="21" customHeight="1" x14ac:dyDescent="0.15">
      <c r="A121" s="421" t="s">
        <v>453</v>
      </c>
      <c r="B121" s="422" t="s">
        <v>454</v>
      </c>
      <c r="C121" s="480">
        <v>320</v>
      </c>
      <c r="D121" s="39" t="s">
        <v>399</v>
      </c>
      <c r="E121" s="422"/>
      <c r="F121" s="422">
        <v>25445</v>
      </c>
      <c r="G121" s="318">
        <f>SUM(E121:F121)</f>
        <v>25445</v>
      </c>
      <c r="H121" s="20"/>
    </row>
    <row r="122" spans="1:8" s="36" customFormat="1" ht="21" customHeight="1" x14ac:dyDescent="0.15">
      <c r="A122" s="421"/>
      <c r="B122" s="422"/>
      <c r="C122" s="424">
        <v>321</v>
      </c>
      <c r="D122" s="39" t="s">
        <v>400</v>
      </c>
      <c r="E122" s="422"/>
      <c r="F122" s="422">
        <v>8612</v>
      </c>
      <c r="G122" s="318">
        <f>SUM(E122:F122)</f>
        <v>8612</v>
      </c>
      <c r="H122" s="20"/>
    </row>
    <row r="123" spans="1:8" s="36" customFormat="1" ht="21" customHeight="1" x14ac:dyDescent="0.15">
      <c r="A123" s="421"/>
      <c r="B123" s="422"/>
      <c r="C123" s="424">
        <v>481</v>
      </c>
      <c r="D123" s="39" t="s">
        <v>181</v>
      </c>
      <c r="E123" s="422">
        <v>1250</v>
      </c>
      <c r="F123" s="422"/>
      <c r="G123" s="318">
        <f>SUM(E123:F123)</f>
        <v>1250</v>
      </c>
      <c r="H123" s="20"/>
    </row>
    <row r="124" spans="1:8" s="36" customFormat="1" ht="21" customHeight="1" x14ac:dyDescent="0.15">
      <c r="A124" s="421"/>
      <c r="B124" s="546" t="s">
        <v>455</v>
      </c>
      <c r="C124" s="557">
        <v>161</v>
      </c>
      <c r="D124" s="558" t="s">
        <v>187</v>
      </c>
      <c r="E124" s="546"/>
      <c r="F124" s="546">
        <v>12960</v>
      </c>
      <c r="G124" s="547">
        <f>SUM(E124:F124)</f>
        <v>12960</v>
      </c>
      <c r="H124" s="20"/>
    </row>
    <row r="125" spans="1:8" s="36" customFormat="1" ht="21" customHeight="1" x14ac:dyDescent="0.15">
      <c r="A125" s="421"/>
      <c r="B125" s="474" t="s">
        <v>168</v>
      </c>
      <c r="C125" s="474">
        <v>361</v>
      </c>
      <c r="D125" s="481" t="s">
        <v>197</v>
      </c>
      <c r="E125" s="472"/>
      <c r="F125" s="472">
        <v>81</v>
      </c>
      <c r="G125" s="473">
        <f>SUM(E125:F125)</f>
        <v>81</v>
      </c>
      <c r="H125" s="20"/>
    </row>
    <row r="126" spans="1:8" s="36" customFormat="1" ht="21" customHeight="1" x14ac:dyDescent="0.15">
      <c r="A126" s="421"/>
      <c r="B126" s="677" t="s">
        <v>110</v>
      </c>
      <c r="C126" s="678"/>
      <c r="D126" s="469"/>
      <c r="E126" s="470">
        <f>SUM(E121:E125)</f>
        <v>1250</v>
      </c>
      <c r="F126" s="470">
        <f>SUM(F121:F125)</f>
        <v>47098</v>
      </c>
      <c r="G126" s="484">
        <f>SUM(G121:G125)</f>
        <v>48348</v>
      </c>
      <c r="H126" s="20"/>
    </row>
    <row r="127" spans="1:8" s="36" customFormat="1" ht="21" customHeight="1" x14ac:dyDescent="0.15">
      <c r="A127" s="485" t="s">
        <v>259</v>
      </c>
      <c r="B127" s="486" t="s">
        <v>168</v>
      </c>
      <c r="C127" s="480">
        <v>201</v>
      </c>
      <c r="D127" s="487" t="s">
        <v>41</v>
      </c>
      <c r="E127" s="486"/>
      <c r="F127" s="486">
        <v>62300</v>
      </c>
      <c r="G127" s="488">
        <f>SUM(E127:F127)</f>
        <v>62300</v>
      </c>
      <c r="H127" s="20"/>
    </row>
    <row r="128" spans="1:8" s="36" customFormat="1" ht="21" customHeight="1" x14ac:dyDescent="0.15">
      <c r="A128" s="433"/>
      <c r="B128" s="677" t="s">
        <v>110</v>
      </c>
      <c r="C128" s="678"/>
      <c r="D128" s="469"/>
      <c r="E128" s="470">
        <f>SUM(E127:E127)</f>
        <v>0</v>
      </c>
      <c r="F128" s="470">
        <f>SUM(F127:F127)</f>
        <v>62300</v>
      </c>
      <c r="G128" s="471">
        <f>SUM(G127:G127)</f>
        <v>62300</v>
      </c>
      <c r="H128" s="20"/>
    </row>
    <row r="129" spans="1:8" s="36" customFormat="1" ht="21" customHeight="1" x14ac:dyDescent="0.15">
      <c r="A129" s="421" t="s">
        <v>264</v>
      </c>
      <c r="B129" s="575" t="s">
        <v>648</v>
      </c>
      <c r="C129" s="576">
        <v>321</v>
      </c>
      <c r="D129" s="577" t="s">
        <v>395</v>
      </c>
      <c r="E129" s="575"/>
      <c r="F129" s="575">
        <v>500</v>
      </c>
      <c r="G129" s="578">
        <f>SUM(E129:F129)</f>
        <v>500</v>
      </c>
      <c r="H129" s="20"/>
    </row>
    <row r="130" spans="1:8" s="36" customFormat="1" ht="21" customHeight="1" x14ac:dyDescent="0.15">
      <c r="A130" s="421"/>
      <c r="B130" s="174"/>
      <c r="C130" s="171">
        <v>361</v>
      </c>
      <c r="D130" s="47" t="s">
        <v>650</v>
      </c>
      <c r="E130" s="174"/>
      <c r="F130" s="174">
        <v>7762</v>
      </c>
      <c r="G130" s="321">
        <f t="shared" ref="G130:G131" si="10">SUM(E130:F130)</f>
        <v>7762</v>
      </c>
      <c r="H130" s="20"/>
    </row>
    <row r="131" spans="1:8" s="36" customFormat="1" ht="21" customHeight="1" x14ac:dyDescent="0.15">
      <c r="A131" s="421"/>
      <c r="B131" s="174" t="s">
        <v>649</v>
      </c>
      <c r="C131" s="171">
        <v>321</v>
      </c>
      <c r="D131" s="47" t="s">
        <v>651</v>
      </c>
      <c r="E131" s="174"/>
      <c r="F131" s="174">
        <v>2002</v>
      </c>
      <c r="G131" s="321">
        <f t="shared" si="10"/>
        <v>2002</v>
      </c>
      <c r="H131" s="20"/>
    </row>
    <row r="132" spans="1:8" s="36" customFormat="1" ht="21" customHeight="1" x14ac:dyDescent="0.15">
      <c r="A132" s="421"/>
      <c r="B132" s="174" t="s">
        <v>582</v>
      </c>
      <c r="C132" s="171">
        <v>320</v>
      </c>
      <c r="D132" s="47" t="s">
        <v>394</v>
      </c>
      <c r="E132" s="174"/>
      <c r="F132" s="174">
        <v>5132</v>
      </c>
      <c r="G132" s="321">
        <f>SUM(E132:F132)</f>
        <v>5132</v>
      </c>
      <c r="H132" s="20"/>
    </row>
    <row r="133" spans="1:8" s="36" customFormat="1" ht="21" customHeight="1" x14ac:dyDescent="0.15">
      <c r="A133" s="428"/>
      <c r="B133" s="677" t="s">
        <v>110</v>
      </c>
      <c r="C133" s="678"/>
      <c r="D133" s="469"/>
      <c r="E133" s="470">
        <f>SUM(E129:E132)</f>
        <v>0</v>
      </c>
      <c r="F133" s="470">
        <f>SUM(F129:F132)</f>
        <v>15396</v>
      </c>
      <c r="G133" s="484">
        <f>SUM(G129:G132)</f>
        <v>15396</v>
      </c>
      <c r="H133" s="20"/>
    </row>
    <row r="134" spans="1:8" s="36" customFormat="1" ht="21" customHeight="1" x14ac:dyDescent="0.15">
      <c r="A134" s="485" t="s">
        <v>277</v>
      </c>
      <c r="B134" s="486" t="s">
        <v>416</v>
      </c>
      <c r="C134" s="480">
        <v>351</v>
      </c>
      <c r="D134" s="487" t="s">
        <v>417</v>
      </c>
      <c r="E134" s="486"/>
      <c r="F134" s="486">
        <v>1250</v>
      </c>
      <c r="G134" s="488">
        <f>SUM(E134:F134)</f>
        <v>1250</v>
      </c>
      <c r="H134" s="20"/>
    </row>
    <row r="135" spans="1:8" s="36" customFormat="1" ht="21" customHeight="1" x14ac:dyDescent="0.15">
      <c r="A135" s="433"/>
      <c r="B135" s="677" t="s">
        <v>110</v>
      </c>
      <c r="C135" s="678"/>
      <c r="D135" s="469"/>
      <c r="E135" s="470">
        <f>SUM(E134:E134)</f>
        <v>0</v>
      </c>
      <c r="F135" s="470">
        <f>SUM(F134:F134)</f>
        <v>1250</v>
      </c>
      <c r="G135" s="471">
        <f>SUM(G134:G134)</f>
        <v>1250</v>
      </c>
      <c r="H135" s="20"/>
    </row>
    <row r="136" spans="1:8" s="36" customFormat="1" ht="21" customHeight="1" x14ac:dyDescent="0.15">
      <c r="A136" s="485" t="s">
        <v>257</v>
      </c>
      <c r="B136" s="486" t="s">
        <v>139</v>
      </c>
      <c r="C136" s="480">
        <v>191</v>
      </c>
      <c r="D136" s="487" t="s">
        <v>40</v>
      </c>
      <c r="E136" s="486"/>
      <c r="F136" s="486">
        <v>4650</v>
      </c>
      <c r="G136" s="488">
        <f>SUM(E136:F136)</f>
        <v>4650</v>
      </c>
      <c r="H136" s="20"/>
    </row>
    <row r="137" spans="1:8" s="36" customFormat="1" ht="21" customHeight="1" x14ac:dyDescent="0.15">
      <c r="A137" s="433"/>
      <c r="B137" s="677" t="s">
        <v>110</v>
      </c>
      <c r="C137" s="678"/>
      <c r="D137" s="469"/>
      <c r="E137" s="470">
        <f>SUM(E136:E136)</f>
        <v>0</v>
      </c>
      <c r="F137" s="470">
        <f>SUM(F136:F136)</f>
        <v>4650</v>
      </c>
      <c r="G137" s="484">
        <f>SUM(G136:G136)</f>
        <v>4650</v>
      </c>
      <c r="H137" s="20"/>
    </row>
    <row r="138" spans="1:8" s="36" customFormat="1" ht="21" customHeight="1" x14ac:dyDescent="0.15">
      <c r="A138" s="421" t="s">
        <v>253</v>
      </c>
      <c r="B138" s="486" t="s">
        <v>262</v>
      </c>
      <c r="C138" s="172">
        <v>211</v>
      </c>
      <c r="D138" s="489" t="s">
        <v>509</v>
      </c>
      <c r="E138" s="486">
        <v>1500</v>
      </c>
      <c r="F138" s="486"/>
      <c r="G138" s="488">
        <f>SUM(E138:F138)</f>
        <v>1500</v>
      </c>
      <c r="H138" s="20"/>
    </row>
    <row r="139" spans="1:8" s="36" customFormat="1" ht="21" customHeight="1" x14ac:dyDescent="0.15">
      <c r="A139" s="421"/>
      <c r="B139" s="422"/>
      <c r="C139" s="21">
        <v>281</v>
      </c>
      <c r="D139" s="79" t="s">
        <v>466</v>
      </c>
      <c r="E139" s="422"/>
      <c r="F139" s="422">
        <v>26398</v>
      </c>
      <c r="G139" s="318">
        <f>SUM(E139:F139)</f>
        <v>26398</v>
      </c>
      <c r="H139" s="20"/>
    </row>
    <row r="140" spans="1:8" s="36" customFormat="1" ht="21" customHeight="1" x14ac:dyDescent="0.15">
      <c r="A140" s="421"/>
      <c r="B140" s="174"/>
      <c r="C140" s="78">
        <v>301</v>
      </c>
      <c r="D140" s="80" t="s">
        <v>62</v>
      </c>
      <c r="E140" s="174">
        <v>11167</v>
      </c>
      <c r="F140" s="174">
        <v>2207</v>
      </c>
      <c r="G140" s="321">
        <f>SUM(E140:F140)</f>
        <v>13374</v>
      </c>
      <c r="H140" s="20"/>
    </row>
    <row r="141" spans="1:8" s="36" customFormat="1" ht="21" customHeight="1" x14ac:dyDescent="0.15">
      <c r="A141" s="421"/>
      <c r="B141" s="456" t="s">
        <v>168</v>
      </c>
      <c r="C141" s="21">
        <v>481</v>
      </c>
      <c r="D141" s="81" t="s">
        <v>181</v>
      </c>
      <c r="E141" s="422">
        <v>1215</v>
      </c>
      <c r="F141" s="422"/>
      <c r="G141" s="318">
        <f>SUM(E141:F141)</f>
        <v>1215</v>
      </c>
      <c r="H141" s="20"/>
    </row>
    <row r="142" spans="1:8" s="36" customFormat="1" ht="21" customHeight="1" x14ac:dyDescent="0.15">
      <c r="A142" s="433"/>
      <c r="B142" s="677" t="s">
        <v>110</v>
      </c>
      <c r="C142" s="678"/>
      <c r="D142" s="469"/>
      <c r="E142" s="490">
        <f>SUM(E138:E141)</f>
        <v>13882</v>
      </c>
      <c r="F142" s="490">
        <f>SUM(F138:F141)</f>
        <v>28605</v>
      </c>
      <c r="G142" s="491">
        <f>SUM(G138:G141)</f>
        <v>42487</v>
      </c>
      <c r="H142" s="20"/>
    </row>
    <row r="143" spans="1:8" s="36" customFormat="1" ht="21" customHeight="1" x14ac:dyDescent="0.15">
      <c r="A143" s="485" t="s">
        <v>654</v>
      </c>
      <c r="B143" s="49" t="s">
        <v>655</v>
      </c>
      <c r="C143" s="56">
        <v>320</v>
      </c>
      <c r="D143" s="35" t="s">
        <v>394</v>
      </c>
      <c r="E143" s="49"/>
      <c r="F143" s="49">
        <v>1709</v>
      </c>
      <c r="G143" s="248">
        <f>SUM(E143:F143)</f>
        <v>1709</v>
      </c>
      <c r="H143" s="20"/>
    </row>
    <row r="144" spans="1:8" s="36" customFormat="1" ht="21" customHeight="1" x14ac:dyDescent="0.15">
      <c r="A144" s="433"/>
      <c r="B144" s="677" t="s">
        <v>110</v>
      </c>
      <c r="C144" s="678"/>
      <c r="D144" s="469"/>
      <c r="E144" s="470">
        <f>SUM(E143:E143)</f>
        <v>0</v>
      </c>
      <c r="F144" s="470">
        <f>SUM(F143:F143)</f>
        <v>1709</v>
      </c>
      <c r="G144" s="484">
        <f>SUM(G143:G143)</f>
        <v>1709</v>
      </c>
      <c r="H144" s="20"/>
    </row>
    <row r="145" spans="1:8" s="36" customFormat="1" ht="21" customHeight="1" x14ac:dyDescent="0.15">
      <c r="A145" s="459" t="s">
        <v>174</v>
      </c>
      <c r="B145" s="460" t="s">
        <v>96</v>
      </c>
      <c r="C145" s="461">
        <v>81</v>
      </c>
      <c r="D145" s="462" t="s">
        <v>27</v>
      </c>
      <c r="E145" s="422"/>
      <c r="F145" s="460">
        <v>1308.3</v>
      </c>
      <c r="G145" s="463">
        <f>SUM(E145:F145)</f>
        <v>1308.3</v>
      </c>
      <c r="H145" s="20"/>
    </row>
    <row r="146" spans="1:8" s="36" customFormat="1" ht="21" customHeight="1" x14ac:dyDescent="0.15">
      <c r="A146" s="421"/>
      <c r="B146" s="422"/>
      <c r="C146" s="424">
        <v>311</v>
      </c>
      <c r="D146" s="39" t="s">
        <v>63</v>
      </c>
      <c r="E146" s="422">
        <v>2115</v>
      </c>
      <c r="F146" s="422"/>
      <c r="G146" s="318">
        <f>SUM(E146:F146)</f>
        <v>2115</v>
      </c>
      <c r="H146" s="20"/>
    </row>
    <row r="147" spans="1:8" s="36" customFormat="1" ht="21" customHeight="1" x14ac:dyDescent="0.15">
      <c r="A147" s="421"/>
      <c r="B147" s="422"/>
      <c r="C147" s="424">
        <v>423</v>
      </c>
      <c r="D147" s="39" t="s">
        <v>78</v>
      </c>
      <c r="E147" s="422">
        <v>507</v>
      </c>
      <c r="F147" s="422"/>
      <c r="G147" s="318">
        <f>SUM(E147:F147)</f>
        <v>507</v>
      </c>
      <c r="H147" s="20"/>
    </row>
    <row r="148" spans="1:8" s="36" customFormat="1" ht="21" customHeight="1" x14ac:dyDescent="0.15">
      <c r="A148" s="433"/>
      <c r="B148" s="677" t="s">
        <v>110</v>
      </c>
      <c r="C148" s="678"/>
      <c r="D148" s="469"/>
      <c r="E148" s="490">
        <f>SUM(E145:E147)</f>
        <v>2622</v>
      </c>
      <c r="F148" s="490">
        <f>SUM(F145:F147)</f>
        <v>1308.3</v>
      </c>
      <c r="G148" s="491">
        <f>SUM(G145:G147)</f>
        <v>3930.3</v>
      </c>
      <c r="H148" s="20"/>
    </row>
    <row r="149" spans="1:8" s="36" customFormat="1" ht="21" customHeight="1" thickBot="1" x14ac:dyDescent="0.2">
      <c r="A149" s="579" t="s">
        <v>468</v>
      </c>
      <c r="B149" s="580"/>
      <c r="C149" s="580"/>
      <c r="D149" s="581"/>
      <c r="E149" s="492">
        <f>E19+E26+E30+E34+E37+E70+E72+E77+E84+E92+E105+E107+E109+E111+E113+E115+E118+E120+E126+E128+E133+E135+E137+E142+E144+E148</f>
        <v>334368</v>
      </c>
      <c r="F149" s="492">
        <f>F19+F26+F30+F34+F37+F70+F72+F77+F84+F92+F105+F107+F109+F111+F113+F115+F118+F120+F126+F128+F133+F135+F137+F142+F144+F148</f>
        <v>659270.30000000005</v>
      </c>
      <c r="G149" s="492">
        <f>G19+G26+G30+G34+G37+G70+G72+G77+G84+G92+G105+G107+G109+G111+G113+G115+G118+G120+G126+G128+G133+G135+G137+G142+G144+G148</f>
        <v>993638.3</v>
      </c>
      <c r="H149" s="20"/>
    </row>
    <row r="150" spans="1:8" s="36" customFormat="1" x14ac:dyDescent="0.15">
      <c r="A150" s="21"/>
      <c r="H150" s="20"/>
    </row>
    <row r="151" spans="1:8" s="36" customFormat="1" x14ac:dyDescent="0.15">
      <c r="A151" s="21"/>
      <c r="H151" s="20"/>
    </row>
    <row r="152" spans="1:8" s="36" customFormat="1" x14ac:dyDescent="0.15">
      <c r="A152" s="21"/>
      <c r="H152" s="20"/>
    </row>
    <row r="153" spans="1:8" x14ac:dyDescent="0.15">
      <c r="A153" s="21"/>
      <c r="B153" s="36"/>
      <c r="C153" s="36"/>
      <c r="D153" s="36"/>
      <c r="E153" s="36"/>
      <c r="F153" s="36"/>
      <c r="G153" s="36"/>
    </row>
    <row r="154" spans="1:8" x14ac:dyDescent="0.15">
      <c r="A154" s="21"/>
      <c r="B154" s="36"/>
      <c r="C154" s="36"/>
      <c r="D154" s="36"/>
      <c r="E154" s="36"/>
      <c r="F154" s="36"/>
      <c r="G154" s="36"/>
    </row>
  </sheetData>
  <autoFilter ref="A1:G149"/>
  <mergeCells count="33">
    <mergeCell ref="B120:C120"/>
    <mergeCell ref="B126:C126"/>
    <mergeCell ref="B148:C148"/>
    <mergeCell ref="B128:C128"/>
    <mergeCell ref="B133:C133"/>
    <mergeCell ref="B135:C135"/>
    <mergeCell ref="B137:C137"/>
    <mergeCell ref="B142:C142"/>
    <mergeCell ref="B144:C144"/>
    <mergeCell ref="B111:C111"/>
    <mergeCell ref="B113:C113"/>
    <mergeCell ref="B115:C115"/>
    <mergeCell ref="B109:C109"/>
    <mergeCell ref="B118:C118"/>
    <mergeCell ref="B77:C77"/>
    <mergeCell ref="B84:C84"/>
    <mergeCell ref="B92:C92"/>
    <mergeCell ref="B105:C105"/>
    <mergeCell ref="B107:C107"/>
    <mergeCell ref="B72:C72"/>
    <mergeCell ref="A3:A4"/>
    <mergeCell ref="B3:B4"/>
    <mergeCell ref="C3:D4"/>
    <mergeCell ref="A2:D2"/>
    <mergeCell ref="B30:C30"/>
    <mergeCell ref="B37:C37"/>
    <mergeCell ref="B70:C70"/>
    <mergeCell ref="B34:C34"/>
    <mergeCell ref="F1:G1"/>
    <mergeCell ref="G3:G4"/>
    <mergeCell ref="E3:F3"/>
    <mergeCell ref="B19:C19"/>
    <mergeCell ref="B26:C26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80" fitToHeight="0" orientation="portrait" r:id="rId1"/>
  <headerFooter alignWithMargins="0"/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43"/>
  <sheetViews>
    <sheetView view="pageBreakPreview" zoomScaleNormal="100" zoomScaleSheetLayoutView="100" workbookViewId="0">
      <selection activeCell="F16" sqref="F16:G16"/>
    </sheetView>
  </sheetViews>
  <sheetFormatPr defaultRowHeight="13.5" x14ac:dyDescent="0.15"/>
  <cols>
    <col min="1" max="1" width="11.25" style="2" customWidth="1"/>
    <col min="2" max="7" width="10.625" style="3" customWidth="1"/>
    <col min="8" max="8" width="6.5" style="2" bestFit="1" customWidth="1"/>
    <col min="9" max="16384" width="9" style="2"/>
  </cols>
  <sheetData>
    <row r="1" spans="1:7" ht="19.5" customHeight="1" x14ac:dyDescent="0.15">
      <c r="G1" s="8"/>
    </row>
    <row r="2" spans="1:7" ht="19.5" customHeight="1" thickBot="1" x14ac:dyDescent="0.2">
      <c r="A2" s="162" t="s">
        <v>129</v>
      </c>
      <c r="G2" s="25" t="s">
        <v>133</v>
      </c>
    </row>
    <row r="3" spans="1:7" s="29" customFormat="1" ht="19.5" customHeight="1" x14ac:dyDescent="0.15">
      <c r="A3" s="493" t="s">
        <v>292</v>
      </c>
      <c r="B3" s="618" t="s">
        <v>293</v>
      </c>
      <c r="C3" s="618"/>
      <c r="D3" s="618" t="s">
        <v>294</v>
      </c>
      <c r="E3" s="618"/>
      <c r="F3" s="618" t="s">
        <v>112</v>
      </c>
      <c r="G3" s="619"/>
    </row>
    <row r="4" spans="1:7" s="29" customFormat="1" ht="19.5" customHeight="1" x14ac:dyDescent="0.15">
      <c r="A4" s="494" t="s">
        <v>299</v>
      </c>
      <c r="B4" s="683">
        <v>300039</v>
      </c>
      <c r="C4" s="684"/>
      <c r="D4" s="683">
        <v>58982</v>
      </c>
      <c r="E4" s="684"/>
      <c r="F4" s="683">
        <f t="shared" ref="F4:F20" si="0">SUM(B4:E4)</f>
        <v>359021</v>
      </c>
      <c r="G4" s="685"/>
    </row>
    <row r="5" spans="1:7" s="29" customFormat="1" ht="19.5" customHeight="1" x14ac:dyDescent="0.15">
      <c r="A5" s="494" t="s">
        <v>300</v>
      </c>
      <c r="B5" s="683">
        <v>229392</v>
      </c>
      <c r="C5" s="684"/>
      <c r="D5" s="683">
        <v>62134</v>
      </c>
      <c r="E5" s="684"/>
      <c r="F5" s="683">
        <f t="shared" si="0"/>
        <v>291526</v>
      </c>
      <c r="G5" s="685"/>
    </row>
    <row r="6" spans="1:7" s="29" customFormat="1" ht="19.5" customHeight="1" x14ac:dyDescent="0.15">
      <c r="A6" s="494" t="s">
        <v>301</v>
      </c>
      <c r="B6" s="683">
        <v>184645</v>
      </c>
      <c r="C6" s="684"/>
      <c r="D6" s="683">
        <v>58940</v>
      </c>
      <c r="E6" s="684"/>
      <c r="F6" s="683">
        <f t="shared" si="0"/>
        <v>243585</v>
      </c>
      <c r="G6" s="685"/>
    </row>
    <row r="7" spans="1:7" s="29" customFormat="1" ht="19.5" customHeight="1" x14ac:dyDescent="0.15">
      <c r="A7" s="494" t="s">
        <v>302</v>
      </c>
      <c r="B7" s="683">
        <v>163829</v>
      </c>
      <c r="C7" s="684"/>
      <c r="D7" s="683">
        <v>51217</v>
      </c>
      <c r="E7" s="684"/>
      <c r="F7" s="683">
        <f t="shared" si="0"/>
        <v>215046</v>
      </c>
      <c r="G7" s="685"/>
    </row>
    <row r="8" spans="1:7" s="29" customFormat="1" ht="19.5" customHeight="1" x14ac:dyDescent="0.15">
      <c r="A8" s="494" t="s">
        <v>303</v>
      </c>
      <c r="B8" s="683">
        <v>120889</v>
      </c>
      <c r="C8" s="684"/>
      <c r="D8" s="683">
        <v>53897</v>
      </c>
      <c r="E8" s="684"/>
      <c r="F8" s="683">
        <f t="shared" si="0"/>
        <v>174786</v>
      </c>
      <c r="G8" s="685"/>
    </row>
    <row r="9" spans="1:7" s="29" customFormat="1" ht="19.5" customHeight="1" x14ac:dyDescent="0.15">
      <c r="A9" s="494" t="s">
        <v>304</v>
      </c>
      <c r="B9" s="683">
        <v>94930</v>
      </c>
      <c r="C9" s="684"/>
      <c r="D9" s="683">
        <v>49628</v>
      </c>
      <c r="E9" s="684"/>
      <c r="F9" s="683">
        <f t="shared" si="0"/>
        <v>144558</v>
      </c>
      <c r="G9" s="685"/>
    </row>
    <row r="10" spans="1:7" s="29" customFormat="1" ht="19.5" customHeight="1" x14ac:dyDescent="0.15">
      <c r="A10" s="494" t="s">
        <v>305</v>
      </c>
      <c r="B10" s="683">
        <v>53001</v>
      </c>
      <c r="C10" s="684"/>
      <c r="D10" s="683">
        <v>31425</v>
      </c>
      <c r="E10" s="684"/>
      <c r="F10" s="683">
        <f t="shared" si="0"/>
        <v>84426</v>
      </c>
      <c r="G10" s="685"/>
    </row>
    <row r="11" spans="1:7" s="29" customFormat="1" ht="19.5" customHeight="1" x14ac:dyDescent="0.15">
      <c r="A11" s="494" t="s">
        <v>306</v>
      </c>
      <c r="B11" s="683">
        <v>27285</v>
      </c>
      <c r="C11" s="684"/>
      <c r="D11" s="683">
        <v>28744</v>
      </c>
      <c r="E11" s="684"/>
      <c r="F11" s="683">
        <f t="shared" si="0"/>
        <v>56029</v>
      </c>
      <c r="G11" s="685"/>
    </row>
    <row r="12" spans="1:7" s="29" customFormat="1" ht="19.5" customHeight="1" x14ac:dyDescent="0.15">
      <c r="A12" s="494" t="s">
        <v>307</v>
      </c>
      <c r="B12" s="683">
        <v>2239</v>
      </c>
      <c r="C12" s="684"/>
      <c r="D12" s="683">
        <v>23798</v>
      </c>
      <c r="E12" s="684"/>
      <c r="F12" s="683">
        <f t="shared" si="0"/>
        <v>26037</v>
      </c>
      <c r="G12" s="685"/>
    </row>
    <row r="13" spans="1:7" s="29" customFormat="1" ht="19.5" customHeight="1" x14ac:dyDescent="0.15">
      <c r="A13" s="494" t="s">
        <v>308</v>
      </c>
      <c r="B13" s="683">
        <v>5885</v>
      </c>
      <c r="C13" s="684"/>
      <c r="D13" s="683">
        <v>10958</v>
      </c>
      <c r="E13" s="684"/>
      <c r="F13" s="683">
        <f t="shared" si="0"/>
        <v>16843</v>
      </c>
      <c r="G13" s="685"/>
    </row>
    <row r="14" spans="1:7" s="29" customFormat="1" ht="19.5" customHeight="1" x14ac:dyDescent="0.15">
      <c r="A14" s="494" t="s">
        <v>309</v>
      </c>
      <c r="B14" s="683">
        <v>10614</v>
      </c>
      <c r="C14" s="684"/>
      <c r="D14" s="683">
        <v>19907</v>
      </c>
      <c r="E14" s="684"/>
      <c r="F14" s="683">
        <f t="shared" si="0"/>
        <v>30521</v>
      </c>
      <c r="G14" s="685"/>
    </row>
    <row r="15" spans="1:7" s="29" customFormat="1" ht="19.5" customHeight="1" x14ac:dyDescent="0.15">
      <c r="A15" s="494" t="s">
        <v>310</v>
      </c>
      <c r="B15" s="683">
        <v>8788</v>
      </c>
      <c r="C15" s="684"/>
      <c r="D15" s="683">
        <v>12551</v>
      </c>
      <c r="E15" s="684"/>
      <c r="F15" s="683">
        <f t="shared" si="0"/>
        <v>21339</v>
      </c>
      <c r="G15" s="685"/>
    </row>
    <row r="16" spans="1:7" s="29" customFormat="1" ht="19.5" customHeight="1" x14ac:dyDescent="0.15">
      <c r="A16" s="494" t="s">
        <v>311</v>
      </c>
      <c r="B16" s="683">
        <v>10492</v>
      </c>
      <c r="C16" s="684"/>
      <c r="D16" s="683">
        <v>6103</v>
      </c>
      <c r="E16" s="684"/>
      <c r="F16" s="683">
        <f t="shared" si="0"/>
        <v>16595</v>
      </c>
      <c r="G16" s="685"/>
    </row>
    <row r="17" spans="1:7" s="29" customFormat="1" ht="19.5" customHeight="1" x14ac:dyDescent="0.15">
      <c r="A17" s="494" t="s">
        <v>312</v>
      </c>
      <c r="B17" s="683">
        <v>7685</v>
      </c>
      <c r="C17" s="684"/>
      <c r="D17" s="683">
        <v>4771</v>
      </c>
      <c r="E17" s="684"/>
      <c r="F17" s="683">
        <f t="shared" si="0"/>
        <v>12456</v>
      </c>
      <c r="G17" s="685"/>
    </row>
    <row r="18" spans="1:7" s="29" customFormat="1" ht="19.5" customHeight="1" x14ac:dyDescent="0.15">
      <c r="A18" s="494" t="s">
        <v>313</v>
      </c>
      <c r="B18" s="683">
        <v>6921</v>
      </c>
      <c r="C18" s="684"/>
      <c r="D18" s="683">
        <v>0</v>
      </c>
      <c r="E18" s="684"/>
      <c r="F18" s="683">
        <f t="shared" si="0"/>
        <v>6921</v>
      </c>
      <c r="G18" s="685"/>
    </row>
    <row r="19" spans="1:7" s="29" customFormat="1" ht="19.5" customHeight="1" x14ac:dyDescent="0.15">
      <c r="A19" s="494" t="s">
        <v>315</v>
      </c>
      <c r="B19" s="683">
        <v>4559</v>
      </c>
      <c r="C19" s="684"/>
      <c r="D19" s="683">
        <v>0</v>
      </c>
      <c r="E19" s="684"/>
      <c r="F19" s="683">
        <f t="shared" si="0"/>
        <v>4559</v>
      </c>
      <c r="G19" s="685"/>
    </row>
    <row r="20" spans="1:7" s="29" customFormat="1" ht="19.5" customHeight="1" x14ac:dyDescent="0.15">
      <c r="A20" s="494" t="s">
        <v>338</v>
      </c>
      <c r="B20" s="683">
        <v>3462</v>
      </c>
      <c r="C20" s="684"/>
      <c r="D20" s="683">
        <v>0</v>
      </c>
      <c r="E20" s="684"/>
      <c r="F20" s="683">
        <f t="shared" si="0"/>
        <v>3462</v>
      </c>
      <c r="G20" s="685"/>
    </row>
    <row r="21" spans="1:7" s="29" customFormat="1" ht="19.5" customHeight="1" x14ac:dyDescent="0.15">
      <c r="A21" s="494" t="s">
        <v>393</v>
      </c>
      <c r="B21" s="683">
        <v>4769</v>
      </c>
      <c r="C21" s="684"/>
      <c r="D21" s="683">
        <v>0</v>
      </c>
      <c r="E21" s="684"/>
      <c r="F21" s="683">
        <f>SUM(B21:E21)</f>
        <v>4769</v>
      </c>
      <c r="G21" s="685"/>
    </row>
    <row r="22" spans="1:7" s="29" customFormat="1" ht="19.5" customHeight="1" x14ac:dyDescent="0.15">
      <c r="A22" s="494" t="s">
        <v>423</v>
      </c>
      <c r="B22" s="683">
        <v>3122</v>
      </c>
      <c r="C22" s="684"/>
      <c r="D22" s="683">
        <v>0</v>
      </c>
      <c r="E22" s="684"/>
      <c r="F22" s="683">
        <f>SUM(B22:E22)</f>
        <v>3122</v>
      </c>
      <c r="G22" s="685"/>
    </row>
    <row r="23" spans="1:7" s="29" customFormat="1" ht="19.5" customHeight="1" x14ac:dyDescent="0.15">
      <c r="A23" s="494" t="s">
        <v>465</v>
      </c>
      <c r="B23" s="683">
        <v>5420</v>
      </c>
      <c r="C23" s="684"/>
      <c r="D23" s="683">
        <v>18</v>
      </c>
      <c r="E23" s="684"/>
      <c r="F23" s="683">
        <f>SUM(B23:E23)</f>
        <v>5438</v>
      </c>
      <c r="G23" s="685"/>
    </row>
    <row r="24" spans="1:7" s="29" customFormat="1" ht="19.5" customHeight="1" thickBot="1" x14ac:dyDescent="0.2">
      <c r="A24" s="495" t="s">
        <v>470</v>
      </c>
      <c r="B24" s="686">
        <v>2172</v>
      </c>
      <c r="C24" s="687"/>
      <c r="D24" s="686">
        <v>0</v>
      </c>
      <c r="E24" s="687"/>
      <c r="F24" s="686">
        <f>SUM(B24:E24)</f>
        <v>2172</v>
      </c>
      <c r="G24" s="688"/>
    </row>
    <row r="25" spans="1:7" s="29" customFormat="1" ht="19.5" customHeight="1" thickBot="1" x14ac:dyDescent="0.2">
      <c r="B25" s="23"/>
      <c r="C25" s="23"/>
      <c r="D25" s="23"/>
      <c r="E25" s="23"/>
      <c r="F25" s="23"/>
      <c r="G25" s="23"/>
    </row>
    <row r="26" spans="1:7" s="29" customFormat="1" ht="19.5" customHeight="1" x14ac:dyDescent="0.15">
      <c r="A26" s="496" t="s">
        <v>128</v>
      </c>
      <c r="B26" s="697" t="s">
        <v>127</v>
      </c>
      <c r="C26" s="699" t="s">
        <v>170</v>
      </c>
      <c r="D26" s="695" t="s">
        <v>171</v>
      </c>
      <c r="E26" s="593" t="s">
        <v>170</v>
      </c>
      <c r="F26" s="695" t="s">
        <v>279</v>
      </c>
      <c r="G26" s="693" t="s">
        <v>170</v>
      </c>
    </row>
    <row r="27" spans="1:7" s="29" customFormat="1" ht="19.5" customHeight="1" x14ac:dyDescent="0.15">
      <c r="A27" s="497" t="s">
        <v>107</v>
      </c>
      <c r="B27" s="698"/>
      <c r="C27" s="700"/>
      <c r="D27" s="696"/>
      <c r="E27" s="701"/>
      <c r="F27" s="696"/>
      <c r="G27" s="694"/>
    </row>
    <row r="28" spans="1:7" s="29" customFormat="1" ht="19.5" customHeight="1" x14ac:dyDescent="0.15">
      <c r="A28" s="203" t="s">
        <v>98</v>
      </c>
      <c r="B28" s="137">
        <v>20</v>
      </c>
      <c r="C28" s="504">
        <v>-20</v>
      </c>
      <c r="D28" s="498"/>
      <c r="E28" s="499"/>
      <c r="F28" s="498">
        <f>B28+D28</f>
        <v>20</v>
      </c>
      <c r="G28" s="500">
        <f>C28+E28</f>
        <v>-20</v>
      </c>
    </row>
    <row r="29" spans="1:7" s="29" customFormat="1" ht="19.5" customHeight="1" x14ac:dyDescent="0.15">
      <c r="A29" s="203" t="s">
        <v>99</v>
      </c>
      <c r="B29" s="137">
        <v>180</v>
      </c>
      <c r="C29" s="504">
        <v>-180</v>
      </c>
      <c r="D29" s="498"/>
      <c r="E29" s="499"/>
      <c r="F29" s="498">
        <f t="shared" ref="F29:G39" si="1">B29+D29</f>
        <v>180</v>
      </c>
      <c r="G29" s="500">
        <f t="shared" si="1"/>
        <v>-180</v>
      </c>
    </row>
    <row r="30" spans="1:7" s="29" customFormat="1" ht="19.5" customHeight="1" x14ac:dyDescent="0.15">
      <c r="A30" s="203" t="s">
        <v>100</v>
      </c>
      <c r="B30" s="137">
        <v>0</v>
      </c>
      <c r="C30" s="504">
        <v>0</v>
      </c>
      <c r="D30" s="498"/>
      <c r="E30" s="499"/>
      <c r="F30" s="498">
        <f t="shared" si="1"/>
        <v>0</v>
      </c>
      <c r="G30" s="500">
        <f t="shared" si="1"/>
        <v>0</v>
      </c>
    </row>
    <row r="31" spans="1:7" s="29" customFormat="1" ht="19.5" customHeight="1" x14ac:dyDescent="0.15">
      <c r="A31" s="203" t="s">
        <v>101</v>
      </c>
      <c r="B31" s="137">
        <v>20</v>
      </c>
      <c r="C31" s="504">
        <v>-20</v>
      </c>
      <c r="D31" s="498"/>
      <c r="E31" s="499"/>
      <c r="F31" s="498">
        <f>B31+D31</f>
        <v>20</v>
      </c>
      <c r="G31" s="500">
        <f t="shared" si="1"/>
        <v>-20</v>
      </c>
    </row>
    <row r="32" spans="1:7" s="29" customFormat="1" ht="19.5" customHeight="1" x14ac:dyDescent="0.15">
      <c r="A32" s="203" t="s">
        <v>102</v>
      </c>
      <c r="B32" s="137">
        <v>260</v>
      </c>
      <c r="C32" s="504">
        <v>-260</v>
      </c>
      <c r="D32" s="498"/>
      <c r="E32" s="499"/>
      <c r="F32" s="498">
        <f t="shared" si="1"/>
        <v>260</v>
      </c>
      <c r="G32" s="500">
        <f t="shared" si="1"/>
        <v>-260</v>
      </c>
    </row>
    <row r="33" spans="1:7" s="29" customFormat="1" ht="19.5" customHeight="1" x14ac:dyDescent="0.15">
      <c r="A33" s="203" t="s">
        <v>103</v>
      </c>
      <c r="B33" s="137">
        <v>140</v>
      </c>
      <c r="C33" s="504">
        <v>-140</v>
      </c>
      <c r="D33" s="498"/>
      <c r="E33" s="499"/>
      <c r="F33" s="498">
        <f t="shared" si="1"/>
        <v>140</v>
      </c>
      <c r="G33" s="500">
        <f t="shared" si="1"/>
        <v>-140</v>
      </c>
    </row>
    <row r="34" spans="1:7" s="29" customFormat="1" ht="19.5" customHeight="1" x14ac:dyDescent="0.15">
      <c r="A34" s="203" t="s">
        <v>104</v>
      </c>
      <c r="B34" s="137">
        <v>260</v>
      </c>
      <c r="C34" s="504">
        <v>-260</v>
      </c>
      <c r="D34" s="498"/>
      <c r="E34" s="501"/>
      <c r="F34" s="498">
        <f t="shared" si="1"/>
        <v>260</v>
      </c>
      <c r="G34" s="500">
        <f t="shared" si="1"/>
        <v>-260</v>
      </c>
    </row>
    <row r="35" spans="1:7" s="29" customFormat="1" ht="19.5" customHeight="1" x14ac:dyDescent="0.15">
      <c r="A35" s="203" t="s">
        <v>105</v>
      </c>
      <c r="B35" s="137">
        <v>240</v>
      </c>
      <c r="C35" s="504">
        <v>-240</v>
      </c>
      <c r="D35" s="498"/>
      <c r="E35" s="499"/>
      <c r="F35" s="498">
        <f t="shared" si="1"/>
        <v>240</v>
      </c>
      <c r="G35" s="500">
        <f t="shared" si="1"/>
        <v>-240</v>
      </c>
    </row>
    <row r="36" spans="1:7" s="29" customFormat="1" ht="19.5" customHeight="1" x14ac:dyDescent="0.15">
      <c r="A36" s="203" t="s">
        <v>106</v>
      </c>
      <c r="B36" s="137">
        <v>2167</v>
      </c>
      <c r="C36" s="504">
        <v>-2167</v>
      </c>
      <c r="D36" s="498"/>
      <c r="E36" s="499"/>
      <c r="F36" s="498">
        <f t="shared" si="1"/>
        <v>2167</v>
      </c>
      <c r="G36" s="500">
        <f t="shared" si="1"/>
        <v>-2167</v>
      </c>
    </row>
    <row r="37" spans="1:7" s="29" customFormat="1" ht="19.5" customHeight="1" x14ac:dyDescent="0.15">
      <c r="A37" s="203" t="s">
        <v>314</v>
      </c>
      <c r="B37" s="137">
        <v>20</v>
      </c>
      <c r="C37" s="504">
        <v>-20</v>
      </c>
      <c r="D37" s="498"/>
      <c r="E37" s="499"/>
      <c r="F37" s="498">
        <f t="shared" si="1"/>
        <v>20</v>
      </c>
      <c r="G37" s="500">
        <f t="shared" si="1"/>
        <v>-20</v>
      </c>
    </row>
    <row r="38" spans="1:7" s="29" customFormat="1" ht="19.5" customHeight="1" x14ac:dyDescent="0.15">
      <c r="A38" s="203" t="s">
        <v>295</v>
      </c>
      <c r="B38" s="137">
        <v>0</v>
      </c>
      <c r="C38" s="504">
        <v>0</v>
      </c>
      <c r="D38" s="498"/>
      <c r="E38" s="499"/>
      <c r="F38" s="498">
        <f t="shared" si="1"/>
        <v>0</v>
      </c>
      <c r="G38" s="500">
        <f t="shared" si="1"/>
        <v>0</v>
      </c>
    </row>
    <row r="39" spans="1:7" s="29" customFormat="1" ht="19.5" customHeight="1" x14ac:dyDescent="0.15">
      <c r="A39" s="203" t="s">
        <v>296</v>
      </c>
      <c r="B39" s="137">
        <v>0</v>
      </c>
      <c r="C39" s="504">
        <v>0</v>
      </c>
      <c r="D39" s="498"/>
      <c r="E39" s="499"/>
      <c r="F39" s="498">
        <f t="shared" si="1"/>
        <v>0</v>
      </c>
      <c r="G39" s="500">
        <f t="shared" si="1"/>
        <v>0</v>
      </c>
    </row>
    <row r="40" spans="1:7" s="29" customFormat="1" ht="19.5" customHeight="1" x14ac:dyDescent="0.15">
      <c r="A40" s="203" t="s">
        <v>700</v>
      </c>
      <c r="B40" s="683">
        <f>SUM(B28:B39)</f>
        <v>3307</v>
      </c>
      <c r="C40" s="689">
        <f>SUM(C28:C39)</f>
        <v>-3307</v>
      </c>
      <c r="D40" s="679">
        <f>D28+D29+D30+D31+D32+D33+D34+D35+D36+D37+D38+D39</f>
        <v>0</v>
      </c>
      <c r="E40" s="691" t="s">
        <v>469</v>
      </c>
      <c r="F40" s="679">
        <f>F28+F29+F30+F31+F32+F33+F34+F35+F36+F37+F38+F39</f>
        <v>3307</v>
      </c>
      <c r="G40" s="681">
        <f>G28+G29+G30+G31+G32+G33+G34+G35+G36+G37+G38+G39</f>
        <v>-3307</v>
      </c>
    </row>
    <row r="41" spans="1:7" s="29" customFormat="1" ht="19.5" customHeight="1" thickBot="1" x14ac:dyDescent="0.2">
      <c r="A41" s="502" t="s">
        <v>279</v>
      </c>
      <c r="B41" s="686"/>
      <c r="C41" s="690"/>
      <c r="D41" s="680"/>
      <c r="E41" s="692"/>
      <c r="F41" s="680"/>
      <c r="G41" s="682"/>
    </row>
    <row r="42" spans="1:7" s="29" customFormat="1" ht="19.5" customHeight="1" x14ac:dyDescent="0.15">
      <c r="B42" s="23"/>
      <c r="C42" s="23"/>
      <c r="D42" s="23"/>
      <c r="E42" s="23"/>
      <c r="F42" s="23"/>
      <c r="G42" s="23"/>
    </row>
    <row r="43" spans="1:7" s="29" customFormat="1" ht="19.5" customHeight="1" x14ac:dyDescent="0.15">
      <c r="A43" s="2"/>
      <c r="B43" s="3"/>
      <c r="C43" s="3"/>
      <c r="D43" s="3"/>
      <c r="E43" s="3"/>
      <c r="F43" s="3"/>
      <c r="G43" s="3"/>
    </row>
  </sheetData>
  <mergeCells count="78">
    <mergeCell ref="B19:C19"/>
    <mergeCell ref="B3:C3"/>
    <mergeCell ref="D3:E3"/>
    <mergeCell ref="F3:G3"/>
    <mergeCell ref="F15:G15"/>
    <mergeCell ref="B14:C14"/>
    <mergeCell ref="D14:E14"/>
    <mergeCell ref="B11:C11"/>
    <mergeCell ref="B10:C10"/>
    <mergeCell ref="F14:G14"/>
    <mergeCell ref="F4:G4"/>
    <mergeCell ref="B12:C12"/>
    <mergeCell ref="B15:C15"/>
    <mergeCell ref="B4:C4"/>
    <mergeCell ref="B13:C13"/>
    <mergeCell ref="B8:C8"/>
    <mergeCell ref="B16:C16"/>
    <mergeCell ref="D16:E16"/>
    <mergeCell ref="D17:E17"/>
    <mergeCell ref="B26:B27"/>
    <mergeCell ref="C26:C27"/>
    <mergeCell ref="E26:E27"/>
    <mergeCell ref="B17:C17"/>
    <mergeCell ref="D26:D27"/>
    <mergeCell ref="B21:C21"/>
    <mergeCell ref="D21:E21"/>
    <mergeCell ref="B22:C22"/>
    <mergeCell ref="D22:E22"/>
    <mergeCell ref="B18:C18"/>
    <mergeCell ref="D18:E18"/>
    <mergeCell ref="B20:C20"/>
    <mergeCell ref="D20:E20"/>
    <mergeCell ref="B6:C6"/>
    <mergeCell ref="B5:C5"/>
    <mergeCell ref="D11:E11"/>
    <mergeCell ref="D9:E9"/>
    <mergeCell ref="B9:C9"/>
    <mergeCell ref="D5:E5"/>
    <mergeCell ref="B7:C7"/>
    <mergeCell ref="D4:E4"/>
    <mergeCell ref="D8:E8"/>
    <mergeCell ref="F19:G19"/>
    <mergeCell ref="F18:G18"/>
    <mergeCell ref="F5:G5"/>
    <mergeCell ref="F6:G6"/>
    <mergeCell ref="D6:E6"/>
    <mergeCell ref="F17:G17"/>
    <mergeCell ref="D10:E10"/>
    <mergeCell ref="D15:E15"/>
    <mergeCell ref="D7:E7"/>
    <mergeCell ref="D19:E19"/>
    <mergeCell ref="D13:E13"/>
    <mergeCell ref="D12:E12"/>
    <mergeCell ref="F8:G8"/>
    <mergeCell ref="F7:G7"/>
    <mergeCell ref="F21:G21"/>
    <mergeCell ref="G26:G27"/>
    <mergeCell ref="F26:F27"/>
    <mergeCell ref="F16:G16"/>
    <mergeCell ref="F9:G9"/>
    <mergeCell ref="F13:G13"/>
    <mergeCell ref="F12:G12"/>
    <mergeCell ref="F11:G11"/>
    <mergeCell ref="F10:G10"/>
    <mergeCell ref="F22:G22"/>
    <mergeCell ref="F20:G20"/>
    <mergeCell ref="F40:F41"/>
    <mergeCell ref="G40:G41"/>
    <mergeCell ref="B23:C23"/>
    <mergeCell ref="D23:E23"/>
    <mergeCell ref="F23:G23"/>
    <mergeCell ref="B24:C24"/>
    <mergeCell ref="D24:E24"/>
    <mergeCell ref="F24:G24"/>
    <mergeCell ref="B40:B41"/>
    <mergeCell ref="D40:D41"/>
    <mergeCell ref="C40:C41"/>
    <mergeCell ref="E40:E41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13</vt:i4>
      </vt:variant>
    </vt:vector>
  </HeadingPairs>
  <TitlesOfParts>
    <vt:vector size="22" baseType="lpstr">
      <vt:lpstr>P27輸移出入貨物年次別表1</vt:lpstr>
      <vt:lpstr>P28輸移出入貨物年次別表2</vt:lpstr>
      <vt:lpstr>P29輸移出入貨物月別表</vt:lpstr>
      <vt:lpstr>P30-33輸移出入貨物品種別表</vt:lpstr>
      <vt:lpstr>P34-41品種別外国貿易表</vt:lpstr>
      <vt:lpstr>P42-45品種別内国貿易表</vt:lpstr>
      <vt:lpstr>P46-53国別外国貿易表</vt:lpstr>
      <vt:lpstr>P54-57都道府県別内国貿易表</vt:lpstr>
      <vt:lpstr>P58木材輸入状況</vt:lpstr>
      <vt:lpstr>P27輸移出入貨物年次別表1!Print_Area</vt:lpstr>
      <vt:lpstr>P28輸移出入貨物年次別表2!Print_Area</vt:lpstr>
      <vt:lpstr>P29輸移出入貨物月別表!Print_Area</vt:lpstr>
      <vt:lpstr>'P30-33輸移出入貨物品種別表'!Print_Area</vt:lpstr>
      <vt:lpstr>'P34-41品種別外国貿易表'!Print_Area</vt:lpstr>
      <vt:lpstr>'P42-45品種別内国貿易表'!Print_Area</vt:lpstr>
      <vt:lpstr>'P46-53国別外国貿易表'!Print_Area</vt:lpstr>
      <vt:lpstr>'P54-57都道府県別内国貿易表'!Print_Area</vt:lpstr>
      <vt:lpstr>P58木材輸入状況!Print_Area</vt:lpstr>
      <vt:lpstr>'P34-41品種別外国貿易表'!Print_Titles</vt:lpstr>
      <vt:lpstr>'P42-45品種別内国貿易表'!Print_Titles</vt:lpstr>
      <vt:lpstr>'P46-53国別外国貿易表'!Print_Titles</vt:lpstr>
      <vt:lpstr>'P54-57都道府県別内国貿易表'!Print_Titles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koikekoh</cp:lastModifiedBy>
  <cp:lastPrinted>2023-07-06T01:41:55Z</cp:lastPrinted>
  <dcterms:modified xsi:type="dcterms:W3CDTF">2023-07-06T01:41:59Z</dcterms:modified>
</cp:coreProperties>
</file>