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2gesui\"/>
    </mc:Choice>
  </mc:AlternateContent>
  <workbookProtection workbookAlgorithmName="SHA-512" workbookHashValue="sbYKLx7Lswh79SO48O22F+scOEYPjmaLpR1IRQ1WAyzBdHt6/SCCqq84+djDmFS54ZoGEvu7qqLWbmycqNlIHA==" workbookSaltValue="nZjifXtQsJmjYLrbh7RxKw==" workbookSpinCount="100000" lockStructure="1"/>
  <bookViews>
    <workbookView xWindow="0" yWindow="0" windowWidth="28800" windowHeight="1221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J85" i="4" s="1"/>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G85" i="4"/>
  <c r="E85" i="4"/>
  <c r="AT10" i="4"/>
  <c r="AL10" i="4"/>
  <c r="I10" i="4"/>
  <c r="AL8" i="4"/>
  <c r="P8" i="4"/>
  <c r="I8" i="4"/>
</calcChain>
</file>

<file path=xl/sharedStrings.xml><?xml version="1.0" encoding="utf-8"?>
<sst xmlns="http://schemas.openxmlformats.org/spreadsheetml/2006/main" count="231" uniqueCount="116">
  <si>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</si>
  <si>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</si>
  <si>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</si>
  <si>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</si>
  <si>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</si>
  <si>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</si>
  <si>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</si>
  <si>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</si>
  <si>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</si>
  <si>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</si>
  <si>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</si>
  <si>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</si>
  <si>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</si>
  <si>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</si>
  <si>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</si>
  <si>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</si>
  <si>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</si>
  <si>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</si>
  <si>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</si>
  <si>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</si>
  <si>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</si>
  <si>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</si>
  <si>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</si>
  <si>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</si>
  <si>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</si>
  <si>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</si>
  <si>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</si>
  <si>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</si>
  <si>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</si>
  <si>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</si>
  <si>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</si>
  <si>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</si>
  <si>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</si>
  <si>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</si>
  <si>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</si>
  <si>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</si>
  <si>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</si>
  <si>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</si>
  <si>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</si>
  <si>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</si>
  <si>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</si>
  <si>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</si>
  <si>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</si>
  <si>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</si>
  <si>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</si>
  <si>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</si>
  <si>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</si>
  <si>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</si>
  <si>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</si>
  <si>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</si>
  <si>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</si>
  <si>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</si>
  <si>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</si>
  <si>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</si>
  <si>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</si>
  <si>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</si>
  <si>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</si>
  <si>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</si>
  <si>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</si>
  <si>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</si>
  <si>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</si>
  <si>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</si>
  <si>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</si>
  <si>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</si>
  <si>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</si>
  <si>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</si>
  <si>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</si>
  <si>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</si>
  <si>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</si>
  <si>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</si>
  <si>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</si>
  <si>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</si>
  <si>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</si>
  <si>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</si>
  <si>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</si>
  <si>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</si>
  <si>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</si>
  <si>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</si>
  <si>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</si>
  <si>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</si>
  <si>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</si>
  <si>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</si>
  <si>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</si>
  <si>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</si>
  <si>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</si>
  <si>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</si>
  <si>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</si>
  <si>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</si>
  <si>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</si>
  <si>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</si>
  <si>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</si>
  <si>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</si>
  <si>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</si>
  <si>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</si>
  <si>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</si>
  <si>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</si>
  <si>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米沢市</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</si>
  <si>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</si>
  <si>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</si>
  <si>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</si>
  <si>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</si>
  <si>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</si>
  <si>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</si>
  <si>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</si>
  <si>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</si>
  <si>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</si>
  <si>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</si>
  <si>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</si>
  <si>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</si>
  <si>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</si>
  <si>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</si>
  <si>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</si>
  <si>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</si>
  <si>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経常収支比率」は100％を割り込み単年度赤字となった。本市の使用料単価は操出基準の150円を下回っているため赤字となるが、令和２年度と令和３年度においては、基準外繰入金により一時的に黒字となったもの。
「②累積欠損金比率」は、①の理由により増加したもの。
「④企業債残高対事業規模比率」は、企業債残高が高く類似団体平均値を大きく上回っている。建設投資において自己資金がないため借入金に依存してきたことが分かる。
「⑥汚水処理原価」は類似団体より低いものの、使用料単価が低いことから「⑤経費回収率」が100％に達しておらず、汚水処理費を使用料で賄えていない状況である。なお、⑤⑥において前年度比が増減となったのは、一般会計繰入金の精算によるものであり、令和５年度については、例年並の水準となっている。
「⑦施設利用率」は、令和５年度に事業計画の見直しを行ったことにより、前年度比増となった。
「⑧水洗化率」は、類似団体平均値を下回っており、安定した収入を図るべく、引き続き水洗化率の向上に努める。</t>
    <phoneticPr fontId="4"/>
  </si>
  <si>
    <t>「①有形固定資産減価償却率」は、地方公営企業法適用前の減価償却累計額を控除した額を地方公営企業法適用開始時点の資産として計上しているため、減価償却累計額が小さく、類似団体平均値を大きく下回った。
「②管渠老朽化率」「③管渠改善率」は、当該年度時点で法定耐用年数を超えている管渠が無い。今後、管渠の更新費用の財源確保を含め、ストックマネジメントを作成し適切な管理が必要である。</t>
    <phoneticPr fontId="4"/>
  </si>
  <si>
    <t>類似団体と比較して、本市は、「汚水処理原価」が低いものの、「使用料単価」が低い状態にあるため、汚水処理費を使用料で賄えていない状況にあり、適正な料金となるよう使用料の見直しを行うとともに、一般会計との費用負担の適正化を図るなど、安定した収入の確保による経営が不可欠である。今後も施設更新費用の増加や人口減少に伴う使用料の減少等が予測されるが、より的確な経営分析を行い持続可能な経営に努める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</si>
</sst>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63F-4DBD-B8D6-4ED5BC6626D0}"/>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0.09</c:v>
                </c:pt>
                <c:pt idx="2">
                  <c:v>0.17</c:v>
                </c:pt>
                <c:pt idx="3">
                  <c:v>0.13</c:v>
                </c:pt>
                <c:pt idx="4">
                  <c:v>0.06</c:v>
                </c:pt>
              </c:numCache>
            </c:numRef>
          </c:val>
          <c:smooth val="0"/>
          <c:extLst>
            <c:ext xmlns:c16="http://schemas.microsoft.com/office/drawing/2014/chart" uri="{C3380CC4-5D6E-409C-BE32-E72D297353CC}">
              <c16:uniqueId val="{00000001-363F-4DBD-B8D6-4ED5BC6626D0}"/>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63.96</c:v>
                </c:pt>
                <c:pt idx="1">
                  <c:v>65.52</c:v>
                </c:pt>
                <c:pt idx="2">
                  <c:v>65.680000000000007</c:v>
                </c:pt>
                <c:pt idx="3">
                  <c:v>63.87</c:v>
                </c:pt>
                <c:pt idx="4">
                  <c:v>66.959999999999994</c:v>
                </c:pt>
              </c:numCache>
            </c:numRef>
          </c:val>
          <c:extLst>
            <c:ext xmlns:c16="http://schemas.microsoft.com/office/drawing/2014/chart" uri="{C3380CC4-5D6E-409C-BE32-E72D297353CC}">
              <c16:uniqueId val="{00000000-09D2-48B0-8CBD-1B1E2CD7373C}"/>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68.31</c:v>
                </c:pt>
                <c:pt idx="1">
                  <c:v>65.28</c:v>
                </c:pt>
                <c:pt idx="2">
                  <c:v>64.92</c:v>
                </c:pt>
                <c:pt idx="3">
                  <c:v>64.14</c:v>
                </c:pt>
                <c:pt idx="4">
                  <c:v>63.71</c:v>
                </c:pt>
              </c:numCache>
            </c:numRef>
          </c:val>
          <c:smooth val="0"/>
          <c:extLst>
            <c:ext xmlns:c16="http://schemas.microsoft.com/office/drawing/2014/chart" uri="{C3380CC4-5D6E-409C-BE32-E72D297353CC}">
              <c16:uniqueId val="{00000001-09D2-48B0-8CBD-1B1E2CD7373C}"/>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88.22</c:v>
                </c:pt>
                <c:pt idx="1">
                  <c:v>88.27</c:v>
                </c:pt>
                <c:pt idx="2">
                  <c:v>88.26</c:v>
                </c:pt>
                <c:pt idx="3">
                  <c:v>88.27</c:v>
                </c:pt>
                <c:pt idx="4">
                  <c:v>88.25</c:v>
                </c:pt>
              </c:numCache>
            </c:numRef>
          </c:val>
          <c:extLst>
            <c:ext xmlns:c16="http://schemas.microsoft.com/office/drawing/2014/chart" uri="{C3380CC4-5D6E-409C-BE32-E72D297353CC}">
              <c16:uniqueId val="{00000000-A89C-4B18-9AF8-8DB4861D974A}"/>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92.62</c:v>
                </c:pt>
                <c:pt idx="1">
                  <c:v>92.72</c:v>
                </c:pt>
                <c:pt idx="2">
                  <c:v>92.88</c:v>
                </c:pt>
                <c:pt idx="3">
                  <c:v>92.9</c:v>
                </c:pt>
                <c:pt idx="4">
                  <c:v>92.89</c:v>
                </c:pt>
              </c:numCache>
            </c:numRef>
          </c:val>
          <c:smooth val="0"/>
          <c:extLst>
            <c:ext xmlns:c16="http://schemas.microsoft.com/office/drawing/2014/chart" uri="{C3380CC4-5D6E-409C-BE32-E72D297353CC}">
              <c16:uniqueId val="{00000001-A89C-4B18-9AF8-8DB4861D974A}"/>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98.81</c:v>
                </c:pt>
                <c:pt idx="1">
                  <c:v>101.29</c:v>
                </c:pt>
                <c:pt idx="2">
                  <c:v>106.47</c:v>
                </c:pt>
                <c:pt idx="3">
                  <c:v>95.81</c:v>
                </c:pt>
                <c:pt idx="4">
                  <c:v>98.03</c:v>
                </c:pt>
              </c:numCache>
            </c:numRef>
          </c:val>
          <c:extLst>
            <c:ext xmlns:c16="http://schemas.microsoft.com/office/drawing/2014/chart" uri="{C3380CC4-5D6E-409C-BE32-E72D297353CC}">
              <c16:uniqueId val="{00000000-AFE8-43B3-9DBF-029EBDBBBBAA}"/>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106.99</c:v>
                </c:pt>
                <c:pt idx="1">
                  <c:v>107.85</c:v>
                </c:pt>
                <c:pt idx="2">
                  <c:v>108.04</c:v>
                </c:pt>
                <c:pt idx="3">
                  <c:v>107.49</c:v>
                </c:pt>
                <c:pt idx="4">
                  <c:v>107.64</c:v>
                </c:pt>
              </c:numCache>
            </c:numRef>
          </c:val>
          <c:smooth val="0"/>
          <c:extLst>
            <c:ext xmlns:c16="http://schemas.microsoft.com/office/drawing/2014/chart" uri="{C3380CC4-5D6E-409C-BE32-E72D297353CC}">
              <c16:uniqueId val="{00000001-AFE8-43B3-9DBF-029EBDBBBBAA}"/>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3.38</c:v>
                </c:pt>
                <c:pt idx="1">
                  <c:v>6.84</c:v>
                </c:pt>
                <c:pt idx="2">
                  <c:v>9.9499999999999993</c:v>
                </c:pt>
                <c:pt idx="3">
                  <c:v>13.24</c:v>
                </c:pt>
                <c:pt idx="4">
                  <c:v>16.77</c:v>
                </c:pt>
              </c:numCache>
            </c:numRef>
          </c:val>
          <c:extLst>
            <c:ext xmlns:c16="http://schemas.microsoft.com/office/drawing/2014/chart" uri="{C3380CC4-5D6E-409C-BE32-E72D297353CC}">
              <c16:uniqueId val="{00000000-22B3-4C7C-953A-B5DCE8A27F27}"/>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26.36</c:v>
                </c:pt>
                <c:pt idx="1">
                  <c:v>23.79</c:v>
                </c:pt>
                <c:pt idx="2">
                  <c:v>25.66</c:v>
                </c:pt>
                <c:pt idx="3">
                  <c:v>27.46</c:v>
                </c:pt>
                <c:pt idx="4">
                  <c:v>29.93</c:v>
                </c:pt>
              </c:numCache>
            </c:numRef>
          </c:val>
          <c:smooth val="0"/>
          <c:extLst>
            <c:ext xmlns:c16="http://schemas.microsoft.com/office/drawing/2014/chart" uri="{C3380CC4-5D6E-409C-BE32-E72D297353CC}">
              <c16:uniqueId val="{00000001-22B3-4C7C-953A-B5DCE8A27F27}"/>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695-4AAA-8877-47878C6B897E}"/>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1.43</c:v>
                </c:pt>
                <c:pt idx="1">
                  <c:v>1.22</c:v>
                </c:pt>
                <c:pt idx="2">
                  <c:v>1.61</c:v>
                </c:pt>
                <c:pt idx="3">
                  <c:v>2.08</c:v>
                </c:pt>
                <c:pt idx="4">
                  <c:v>2.74</c:v>
                </c:pt>
              </c:numCache>
            </c:numRef>
          </c:val>
          <c:smooth val="0"/>
          <c:extLst>
            <c:ext xmlns:c16="http://schemas.microsoft.com/office/drawing/2014/chart" uri="{C3380CC4-5D6E-409C-BE32-E72D297353CC}">
              <c16:uniqueId val="{00000001-E695-4AAA-8877-47878C6B897E}"/>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3.2</c:v>
                </c:pt>
                <c:pt idx="1">
                  <c:v>0.75</c:v>
                </c:pt>
                <c:pt idx="2" formatCode="#,##0.00;&quot;△&quot;#,##0.00">
                  <c:v>0</c:v>
                </c:pt>
                <c:pt idx="3" formatCode="#,##0.00;&quot;△&quot;#,##0.00">
                  <c:v>0</c:v>
                </c:pt>
                <c:pt idx="4">
                  <c:v>1.39</c:v>
                </c:pt>
              </c:numCache>
            </c:numRef>
          </c:val>
          <c:extLst>
            <c:ext xmlns:c16="http://schemas.microsoft.com/office/drawing/2014/chart" uri="{C3380CC4-5D6E-409C-BE32-E72D297353CC}">
              <c16:uniqueId val="{00000000-CB93-4E9F-AD84-A191F6E3CBF1}"/>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7.42</c:v>
                </c:pt>
                <c:pt idx="1">
                  <c:v>4.72</c:v>
                </c:pt>
                <c:pt idx="2">
                  <c:v>4.49</c:v>
                </c:pt>
                <c:pt idx="3">
                  <c:v>5.41</c:v>
                </c:pt>
                <c:pt idx="4">
                  <c:v>5.61</c:v>
                </c:pt>
              </c:numCache>
            </c:numRef>
          </c:val>
          <c:smooth val="0"/>
          <c:extLst>
            <c:ext xmlns:c16="http://schemas.microsoft.com/office/drawing/2014/chart" uri="{C3380CC4-5D6E-409C-BE32-E72D297353CC}">
              <c16:uniqueId val="{00000001-CB93-4E9F-AD84-A191F6E3CBF1}"/>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6.91</c:v>
                </c:pt>
                <c:pt idx="1">
                  <c:v>22.35</c:v>
                </c:pt>
                <c:pt idx="2">
                  <c:v>21.73</c:v>
                </c:pt>
                <c:pt idx="3">
                  <c:v>19.940000000000001</c:v>
                </c:pt>
                <c:pt idx="4">
                  <c:v>25.63</c:v>
                </c:pt>
              </c:numCache>
            </c:numRef>
          </c:val>
          <c:extLst>
            <c:ext xmlns:c16="http://schemas.microsoft.com/office/drawing/2014/chart" uri="{C3380CC4-5D6E-409C-BE32-E72D297353CC}">
              <c16:uniqueId val="{00000000-78F5-4BE4-8983-323119F0F0EC}"/>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68.180000000000007</c:v>
                </c:pt>
                <c:pt idx="1">
                  <c:v>67.930000000000007</c:v>
                </c:pt>
                <c:pt idx="2">
                  <c:v>68.53</c:v>
                </c:pt>
                <c:pt idx="3">
                  <c:v>69.180000000000007</c:v>
                </c:pt>
                <c:pt idx="4">
                  <c:v>76.319999999999993</c:v>
                </c:pt>
              </c:numCache>
            </c:numRef>
          </c:val>
          <c:smooth val="0"/>
          <c:extLst>
            <c:ext xmlns:c16="http://schemas.microsoft.com/office/drawing/2014/chart" uri="{C3380CC4-5D6E-409C-BE32-E72D297353CC}">
              <c16:uniqueId val="{00000001-78F5-4BE4-8983-323119F0F0EC}"/>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1440.77</c:v>
                </c:pt>
                <c:pt idx="1">
                  <c:v>1384.54</c:v>
                </c:pt>
                <c:pt idx="2">
                  <c:v>1186.49</c:v>
                </c:pt>
                <c:pt idx="3">
                  <c:v>1175.83</c:v>
                </c:pt>
                <c:pt idx="4">
                  <c:v>1177.24</c:v>
                </c:pt>
              </c:numCache>
            </c:numRef>
          </c:val>
          <c:extLst>
            <c:ext xmlns:c16="http://schemas.microsoft.com/office/drawing/2014/chart" uri="{C3380CC4-5D6E-409C-BE32-E72D297353CC}">
              <c16:uniqueId val="{00000000-EFB4-4FDA-ABDE-1270D517BD99}"/>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847.44</c:v>
                </c:pt>
                <c:pt idx="1">
                  <c:v>857.88</c:v>
                </c:pt>
                <c:pt idx="2">
                  <c:v>825.1</c:v>
                </c:pt>
                <c:pt idx="3">
                  <c:v>789.87</c:v>
                </c:pt>
                <c:pt idx="4">
                  <c:v>749.43</c:v>
                </c:pt>
              </c:numCache>
            </c:numRef>
          </c:val>
          <c:smooth val="0"/>
          <c:extLst>
            <c:ext xmlns:c16="http://schemas.microsoft.com/office/drawing/2014/chart" uri="{C3380CC4-5D6E-409C-BE32-E72D297353CC}">
              <c16:uniqueId val="{00000001-EFB4-4FDA-ABDE-1270D517BD99}"/>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96.01</c:v>
                </c:pt>
                <c:pt idx="1">
                  <c:v>94.5</c:v>
                </c:pt>
                <c:pt idx="2">
                  <c:v>95.15</c:v>
                </c:pt>
                <c:pt idx="3">
                  <c:v>91.15</c:v>
                </c:pt>
                <c:pt idx="4">
                  <c:v>96.28</c:v>
                </c:pt>
              </c:numCache>
            </c:numRef>
          </c:val>
          <c:extLst>
            <c:ext xmlns:c16="http://schemas.microsoft.com/office/drawing/2014/chart" uri="{C3380CC4-5D6E-409C-BE32-E72D297353CC}">
              <c16:uniqueId val="{00000000-6F08-4DDC-AB70-916F5836784E}"/>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94.69</c:v>
                </c:pt>
                <c:pt idx="1">
                  <c:v>94.97</c:v>
                </c:pt>
                <c:pt idx="2">
                  <c:v>97.07</c:v>
                </c:pt>
                <c:pt idx="3">
                  <c:v>98.06</c:v>
                </c:pt>
                <c:pt idx="4">
                  <c:v>98.46</c:v>
                </c:pt>
              </c:numCache>
            </c:numRef>
          </c:val>
          <c:smooth val="0"/>
          <c:extLst>
            <c:ext xmlns:c16="http://schemas.microsoft.com/office/drawing/2014/chart" uri="{C3380CC4-5D6E-409C-BE32-E72D297353CC}">
              <c16:uniqueId val="{00000001-6F08-4DDC-AB70-916F5836784E}"/>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150.22999999999999</c:v>
                </c:pt>
                <c:pt idx="1">
                  <c:v>150.55000000000001</c:v>
                </c:pt>
                <c:pt idx="2">
                  <c:v>150</c:v>
                </c:pt>
                <c:pt idx="3">
                  <c:v>156.49</c:v>
                </c:pt>
                <c:pt idx="4">
                  <c:v>150.04</c:v>
                </c:pt>
              </c:numCache>
            </c:numRef>
          </c:val>
          <c:extLst>
            <c:ext xmlns:c16="http://schemas.microsoft.com/office/drawing/2014/chart" uri="{C3380CC4-5D6E-409C-BE32-E72D297353CC}">
              <c16:uniqueId val="{00000000-B2E6-449E-ABC0-A74486CD7504}"/>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159.78</c:v>
                </c:pt>
                <c:pt idx="1">
                  <c:v>159.49</c:v>
                </c:pt>
                <c:pt idx="2">
                  <c:v>157.81</c:v>
                </c:pt>
                <c:pt idx="3">
                  <c:v>157.37</c:v>
                </c:pt>
                <c:pt idx="4">
                  <c:v>157.44999999999999</c:v>
                </c:pt>
              </c:numCache>
            </c:numRef>
          </c:val>
          <c:smooth val="0"/>
          <c:extLst>
            <c:ext xmlns:c16="http://schemas.microsoft.com/office/drawing/2014/chart" uri="{C3380CC4-5D6E-409C-BE32-E72D297353CC}">
              <c16:uniqueId val="{00000001-B2E6-449E-ABC0-A74486CD7504}"/>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CP72" sqref="CP7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山形県　米沢市</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3"/>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法適用</v>
      </c>
      <c r="C8" s="64"/>
      <c r="D8" s="64"/>
      <c r="E8" s="64"/>
      <c r="F8" s="64"/>
      <c r="G8" s="64"/>
      <c r="H8" s="64"/>
      <c r="I8" s="64" t="str">
        <f>データ!J6</f>
        <v>下水道事業</v>
      </c>
      <c r="J8" s="64"/>
      <c r="K8" s="64"/>
      <c r="L8" s="64"/>
      <c r="M8" s="64"/>
      <c r="N8" s="64"/>
      <c r="O8" s="64"/>
      <c r="P8" s="64" t="str">
        <f>データ!K6</f>
        <v>公共下水道</v>
      </c>
      <c r="Q8" s="64"/>
      <c r="R8" s="64"/>
      <c r="S8" s="64"/>
      <c r="T8" s="64"/>
      <c r="U8" s="64"/>
      <c r="V8" s="64"/>
      <c r="W8" s="64" t="str">
        <f>データ!L6</f>
        <v>Bd1</v>
      </c>
      <c r="X8" s="64"/>
      <c r="Y8" s="64"/>
      <c r="Z8" s="64"/>
      <c r="AA8" s="64"/>
      <c r="AB8" s="64"/>
      <c r="AC8" s="64"/>
      <c r="AD8" s="65" t="str">
        <f>データ!$M$6</f>
        <v>非設置</v>
      </c>
      <c r="AE8" s="65"/>
      <c r="AF8" s="65"/>
      <c r="AG8" s="65"/>
      <c r="AH8" s="65"/>
      <c r="AI8" s="65"/>
      <c r="AJ8" s="65"/>
      <c r="AK8" s="3"/>
      <c r="AL8" s="45">
        <f>データ!S6</f>
        <v>75838</v>
      </c>
      <c r="AM8" s="45"/>
      <c r="AN8" s="45"/>
      <c r="AO8" s="45"/>
      <c r="AP8" s="45"/>
      <c r="AQ8" s="45"/>
      <c r="AR8" s="45"/>
      <c r="AS8" s="45"/>
      <c r="AT8" s="44">
        <f>データ!T6</f>
        <v>548.51</v>
      </c>
      <c r="AU8" s="44"/>
      <c r="AV8" s="44"/>
      <c r="AW8" s="44"/>
      <c r="AX8" s="44"/>
      <c r="AY8" s="44"/>
      <c r="AZ8" s="44"/>
      <c r="BA8" s="44"/>
      <c r="BB8" s="44">
        <f>データ!U6</f>
        <v>138.26</v>
      </c>
      <c r="BC8" s="44"/>
      <c r="BD8" s="44"/>
      <c r="BE8" s="44"/>
      <c r="BF8" s="44"/>
      <c r="BG8" s="44"/>
      <c r="BH8" s="44"/>
      <c r="BI8" s="44"/>
      <c r="BJ8" s="3"/>
      <c r="BK8" s="3"/>
      <c r="BL8" s="60" t="s">
        <v>10</v>
      </c>
      <c r="BM8" s="61"/>
      <c r="BN8" s="62" t="s">
        <v>11</v>
      </c>
      <c r="BO8" s="62"/>
      <c r="BP8" s="62"/>
      <c r="BQ8" s="62"/>
      <c r="BR8" s="62"/>
      <c r="BS8" s="62"/>
      <c r="BT8" s="62"/>
      <c r="BU8" s="62"/>
      <c r="BV8" s="62"/>
      <c r="BW8" s="62"/>
      <c r="BX8" s="62"/>
      <c r="BY8" s="63"/>
    </row>
    <row r="9" spans="1:78" ht="18.75" customHeight="1" x14ac:dyDescent="0.15">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46" t="s">
        <v>16</v>
      </c>
      <c r="AE9" s="46"/>
      <c r="AF9" s="46"/>
      <c r="AG9" s="46"/>
      <c r="AH9" s="46"/>
      <c r="AI9" s="46"/>
      <c r="AJ9" s="46"/>
      <c r="AK9" s="3"/>
      <c r="AL9" s="46" t="s">
        <v>17</v>
      </c>
      <c r="AM9" s="46"/>
      <c r="AN9" s="46"/>
      <c r="AO9" s="46"/>
      <c r="AP9" s="46"/>
      <c r="AQ9" s="46"/>
      <c r="AR9" s="46"/>
      <c r="AS9" s="46"/>
      <c r="AT9" s="46" t="s">
        <v>18</v>
      </c>
      <c r="AU9" s="46"/>
      <c r="AV9" s="46"/>
      <c r="AW9" s="46"/>
      <c r="AX9" s="46"/>
      <c r="AY9" s="46"/>
      <c r="AZ9" s="46"/>
      <c r="BA9" s="46"/>
      <c r="BB9" s="46" t="s">
        <v>19</v>
      </c>
      <c r="BC9" s="46"/>
      <c r="BD9" s="46"/>
      <c r="BE9" s="46"/>
      <c r="BF9" s="46"/>
      <c r="BG9" s="46"/>
      <c r="BH9" s="46"/>
      <c r="BI9" s="46"/>
      <c r="BJ9" s="3"/>
      <c r="BK9" s="3"/>
      <c r="BL9" s="47" t="s">
        <v>20</v>
      </c>
      <c r="BM9" s="48"/>
      <c r="BN9" s="49" t="s">
        <v>21</v>
      </c>
      <c r="BO9" s="49"/>
      <c r="BP9" s="49"/>
      <c r="BQ9" s="49"/>
      <c r="BR9" s="49"/>
      <c r="BS9" s="49"/>
      <c r="BT9" s="49"/>
      <c r="BU9" s="49"/>
      <c r="BV9" s="49"/>
      <c r="BW9" s="49"/>
      <c r="BX9" s="49"/>
      <c r="BY9" s="50"/>
    </row>
    <row r="10" spans="1:78" ht="18.75" customHeight="1" x14ac:dyDescent="0.15">
      <c r="A10" s="2"/>
      <c r="B10" s="44" t="str">
        <f>データ!N6</f>
        <v>-</v>
      </c>
      <c r="C10" s="44"/>
      <c r="D10" s="44"/>
      <c r="E10" s="44"/>
      <c r="F10" s="44"/>
      <c r="G10" s="44"/>
      <c r="H10" s="44"/>
      <c r="I10" s="44">
        <f>データ!O6</f>
        <v>57.15</v>
      </c>
      <c r="J10" s="44"/>
      <c r="K10" s="44"/>
      <c r="L10" s="44"/>
      <c r="M10" s="44"/>
      <c r="N10" s="44"/>
      <c r="O10" s="44"/>
      <c r="P10" s="44">
        <f>データ!P6</f>
        <v>65.42</v>
      </c>
      <c r="Q10" s="44"/>
      <c r="R10" s="44"/>
      <c r="S10" s="44"/>
      <c r="T10" s="44"/>
      <c r="U10" s="44"/>
      <c r="V10" s="44"/>
      <c r="W10" s="44">
        <f>データ!Q6</f>
        <v>82.28</v>
      </c>
      <c r="X10" s="44"/>
      <c r="Y10" s="44"/>
      <c r="Z10" s="44"/>
      <c r="AA10" s="44"/>
      <c r="AB10" s="44"/>
      <c r="AC10" s="44"/>
      <c r="AD10" s="45">
        <f>データ!R6</f>
        <v>3377</v>
      </c>
      <c r="AE10" s="45"/>
      <c r="AF10" s="45"/>
      <c r="AG10" s="45"/>
      <c r="AH10" s="45"/>
      <c r="AI10" s="45"/>
      <c r="AJ10" s="45"/>
      <c r="AK10" s="2"/>
      <c r="AL10" s="45">
        <f>データ!V6</f>
        <v>49191</v>
      </c>
      <c r="AM10" s="45"/>
      <c r="AN10" s="45"/>
      <c r="AO10" s="45"/>
      <c r="AP10" s="45"/>
      <c r="AQ10" s="45"/>
      <c r="AR10" s="45"/>
      <c r="AS10" s="45"/>
      <c r="AT10" s="44">
        <f>データ!W6</f>
        <v>17.41</v>
      </c>
      <c r="AU10" s="44"/>
      <c r="AV10" s="44"/>
      <c r="AW10" s="44"/>
      <c r="AX10" s="44"/>
      <c r="AY10" s="44"/>
      <c r="AZ10" s="44"/>
      <c r="BA10" s="44"/>
      <c r="BB10" s="44">
        <f>データ!X6</f>
        <v>2825.45</v>
      </c>
      <c r="BC10" s="44"/>
      <c r="BD10" s="44"/>
      <c r="BE10" s="44"/>
      <c r="BF10" s="44"/>
      <c r="BG10" s="44"/>
      <c r="BH10" s="44"/>
      <c r="BI10" s="44"/>
      <c r="BJ10" s="2"/>
      <c r="BK10" s="2"/>
      <c r="BL10" s="51" t="s">
        <v>22</v>
      </c>
      <c r="BM10" s="52"/>
      <c r="BN10" s="53" t="s">
        <v>23</v>
      </c>
      <c r="BO10" s="53"/>
      <c r="BP10" s="53"/>
      <c r="BQ10" s="53"/>
      <c r="BR10" s="53"/>
      <c r="BS10" s="53"/>
      <c r="BT10" s="53"/>
      <c r="BU10" s="53"/>
      <c r="BV10" s="53"/>
      <c r="BW10" s="53"/>
      <c r="BX10" s="53"/>
      <c r="BY10" s="54"/>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113</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114</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115</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FnSBaDo1l1v460Z24RNcGldj7JdQX8jhSqZVFFXSIlhbRUJJ7uBVavfw2pITyGXZOrEZsMv5hnt5oFOE2v7iBw==" saltValue="+IJPUd0qE45oemKRrDtXB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62022</v>
      </c>
      <c r="D6" s="19">
        <f t="shared" si="3"/>
        <v>46</v>
      </c>
      <c r="E6" s="19">
        <f t="shared" si="3"/>
        <v>17</v>
      </c>
      <c r="F6" s="19">
        <f t="shared" si="3"/>
        <v>1</v>
      </c>
      <c r="G6" s="19">
        <f t="shared" si="3"/>
        <v>0</v>
      </c>
      <c r="H6" s="19" t="str">
        <f t="shared" si="3"/>
        <v>山形県　米沢市</v>
      </c>
      <c r="I6" s="19" t="str">
        <f t="shared" si="3"/>
        <v>法適用</v>
      </c>
      <c r="J6" s="19" t="str">
        <f t="shared" si="3"/>
        <v>下水道事業</v>
      </c>
      <c r="K6" s="19" t="str">
        <f t="shared" si="3"/>
        <v>公共下水道</v>
      </c>
      <c r="L6" s="19" t="str">
        <f t="shared" si="3"/>
        <v>Bd1</v>
      </c>
      <c r="M6" s="19" t="str">
        <f t="shared" si="3"/>
        <v>非設置</v>
      </c>
      <c r="N6" s="20" t="str">
        <f t="shared" si="3"/>
        <v>-</v>
      </c>
      <c r="O6" s="20">
        <f t="shared" si="3"/>
        <v>57.15</v>
      </c>
      <c r="P6" s="20">
        <f t="shared" si="3"/>
        <v>65.42</v>
      </c>
      <c r="Q6" s="20">
        <f t="shared" si="3"/>
        <v>82.28</v>
      </c>
      <c r="R6" s="20">
        <f t="shared" si="3"/>
        <v>3377</v>
      </c>
      <c r="S6" s="20">
        <f t="shared" si="3"/>
        <v>75838</v>
      </c>
      <c r="T6" s="20">
        <f t="shared" si="3"/>
        <v>548.51</v>
      </c>
      <c r="U6" s="20">
        <f t="shared" si="3"/>
        <v>138.26</v>
      </c>
      <c r="V6" s="20">
        <f t="shared" si="3"/>
        <v>49191</v>
      </c>
      <c r="W6" s="20">
        <f t="shared" si="3"/>
        <v>17.41</v>
      </c>
      <c r="X6" s="20">
        <f t="shared" si="3"/>
        <v>2825.45</v>
      </c>
      <c r="Y6" s="21">
        <f>IF(Y7="",NA(),Y7)</f>
        <v>98.81</v>
      </c>
      <c r="Z6" s="21">
        <f t="shared" ref="Z6:AH6" si="4">IF(Z7="",NA(),Z7)</f>
        <v>101.29</v>
      </c>
      <c r="AA6" s="21">
        <f t="shared" si="4"/>
        <v>106.47</v>
      </c>
      <c r="AB6" s="21">
        <f t="shared" si="4"/>
        <v>95.81</v>
      </c>
      <c r="AC6" s="21">
        <f t="shared" si="4"/>
        <v>98.03</v>
      </c>
      <c r="AD6" s="21">
        <f t="shared" si="4"/>
        <v>106.99</v>
      </c>
      <c r="AE6" s="21">
        <f t="shared" si="4"/>
        <v>107.85</v>
      </c>
      <c r="AF6" s="21">
        <f t="shared" si="4"/>
        <v>108.04</v>
      </c>
      <c r="AG6" s="21">
        <f t="shared" si="4"/>
        <v>107.49</v>
      </c>
      <c r="AH6" s="21">
        <f t="shared" si="4"/>
        <v>107.64</v>
      </c>
      <c r="AI6" s="20" t="str">
        <f>IF(AI7="","",IF(AI7="-","【-】","【"&amp;SUBSTITUTE(TEXT(AI7,"#,##0.00"),"-","△")&amp;"】"))</f>
        <v>【105.91】</v>
      </c>
      <c r="AJ6" s="21">
        <f>IF(AJ7="",NA(),AJ7)</f>
        <v>3.2</v>
      </c>
      <c r="AK6" s="21">
        <f t="shared" ref="AK6:AS6" si="5">IF(AK7="",NA(),AK7)</f>
        <v>0.75</v>
      </c>
      <c r="AL6" s="20">
        <f t="shared" si="5"/>
        <v>0</v>
      </c>
      <c r="AM6" s="20">
        <f t="shared" si="5"/>
        <v>0</v>
      </c>
      <c r="AN6" s="21">
        <f t="shared" si="5"/>
        <v>1.39</v>
      </c>
      <c r="AO6" s="21">
        <f t="shared" si="5"/>
        <v>7.42</v>
      </c>
      <c r="AP6" s="21">
        <f t="shared" si="5"/>
        <v>4.72</v>
      </c>
      <c r="AQ6" s="21">
        <f t="shared" si="5"/>
        <v>4.49</v>
      </c>
      <c r="AR6" s="21">
        <f t="shared" si="5"/>
        <v>5.41</v>
      </c>
      <c r="AS6" s="21">
        <f t="shared" si="5"/>
        <v>5.61</v>
      </c>
      <c r="AT6" s="20" t="str">
        <f>IF(AT7="","",IF(AT7="-","【-】","【"&amp;SUBSTITUTE(TEXT(AT7,"#,##0.00"),"-","△")&amp;"】"))</f>
        <v>【3.03】</v>
      </c>
      <c r="AU6" s="21">
        <f>IF(AU7="",NA(),AU7)</f>
        <v>6.91</v>
      </c>
      <c r="AV6" s="21">
        <f t="shared" ref="AV6:BD6" si="6">IF(AV7="",NA(),AV7)</f>
        <v>22.35</v>
      </c>
      <c r="AW6" s="21">
        <f t="shared" si="6"/>
        <v>21.73</v>
      </c>
      <c r="AX6" s="21">
        <f t="shared" si="6"/>
        <v>19.940000000000001</v>
      </c>
      <c r="AY6" s="21">
        <f t="shared" si="6"/>
        <v>25.63</v>
      </c>
      <c r="AZ6" s="21">
        <f t="shared" si="6"/>
        <v>68.180000000000007</v>
      </c>
      <c r="BA6" s="21">
        <f t="shared" si="6"/>
        <v>67.930000000000007</v>
      </c>
      <c r="BB6" s="21">
        <f t="shared" si="6"/>
        <v>68.53</v>
      </c>
      <c r="BC6" s="21">
        <f t="shared" si="6"/>
        <v>69.180000000000007</v>
      </c>
      <c r="BD6" s="21">
        <f t="shared" si="6"/>
        <v>76.319999999999993</v>
      </c>
      <c r="BE6" s="20" t="str">
        <f>IF(BE7="","",IF(BE7="-","【-】","【"&amp;SUBSTITUTE(TEXT(BE7,"#,##0.00"),"-","△")&amp;"】"))</f>
        <v>【78.43】</v>
      </c>
      <c r="BF6" s="21">
        <f>IF(BF7="",NA(),BF7)</f>
        <v>1440.77</v>
      </c>
      <c r="BG6" s="21">
        <f t="shared" ref="BG6:BO6" si="7">IF(BG7="",NA(),BG7)</f>
        <v>1384.54</v>
      </c>
      <c r="BH6" s="21">
        <f t="shared" si="7"/>
        <v>1186.49</v>
      </c>
      <c r="BI6" s="21">
        <f t="shared" si="7"/>
        <v>1175.83</v>
      </c>
      <c r="BJ6" s="21">
        <f t="shared" si="7"/>
        <v>1177.24</v>
      </c>
      <c r="BK6" s="21">
        <f t="shared" si="7"/>
        <v>847.44</v>
      </c>
      <c r="BL6" s="21">
        <f t="shared" si="7"/>
        <v>857.88</v>
      </c>
      <c r="BM6" s="21">
        <f t="shared" si="7"/>
        <v>825.1</v>
      </c>
      <c r="BN6" s="21">
        <f t="shared" si="7"/>
        <v>789.87</v>
      </c>
      <c r="BO6" s="21">
        <f t="shared" si="7"/>
        <v>749.43</v>
      </c>
      <c r="BP6" s="20" t="str">
        <f>IF(BP7="","",IF(BP7="-","【-】","【"&amp;SUBSTITUTE(TEXT(BP7,"#,##0.00"),"-","△")&amp;"】"))</f>
        <v>【630.82】</v>
      </c>
      <c r="BQ6" s="21">
        <f>IF(BQ7="",NA(),BQ7)</f>
        <v>96.01</v>
      </c>
      <c r="BR6" s="21">
        <f t="shared" ref="BR6:BZ6" si="8">IF(BR7="",NA(),BR7)</f>
        <v>94.5</v>
      </c>
      <c r="BS6" s="21">
        <f t="shared" si="8"/>
        <v>95.15</v>
      </c>
      <c r="BT6" s="21">
        <f t="shared" si="8"/>
        <v>91.15</v>
      </c>
      <c r="BU6" s="21">
        <f t="shared" si="8"/>
        <v>96.28</v>
      </c>
      <c r="BV6" s="21">
        <f t="shared" si="8"/>
        <v>94.69</v>
      </c>
      <c r="BW6" s="21">
        <f t="shared" si="8"/>
        <v>94.97</v>
      </c>
      <c r="BX6" s="21">
        <f t="shared" si="8"/>
        <v>97.07</v>
      </c>
      <c r="BY6" s="21">
        <f t="shared" si="8"/>
        <v>98.06</v>
      </c>
      <c r="BZ6" s="21">
        <f t="shared" si="8"/>
        <v>98.46</v>
      </c>
      <c r="CA6" s="20" t="str">
        <f>IF(CA7="","",IF(CA7="-","【-】","【"&amp;SUBSTITUTE(TEXT(CA7,"#,##0.00"),"-","△")&amp;"】"))</f>
        <v>【97.81】</v>
      </c>
      <c r="CB6" s="21">
        <f>IF(CB7="",NA(),CB7)</f>
        <v>150.22999999999999</v>
      </c>
      <c r="CC6" s="21">
        <f t="shared" ref="CC6:CK6" si="9">IF(CC7="",NA(),CC7)</f>
        <v>150.55000000000001</v>
      </c>
      <c r="CD6" s="21">
        <f t="shared" si="9"/>
        <v>150</v>
      </c>
      <c r="CE6" s="21">
        <f t="shared" si="9"/>
        <v>156.49</v>
      </c>
      <c r="CF6" s="21">
        <f t="shared" si="9"/>
        <v>150.04</v>
      </c>
      <c r="CG6" s="21">
        <f t="shared" si="9"/>
        <v>159.78</v>
      </c>
      <c r="CH6" s="21">
        <f t="shared" si="9"/>
        <v>159.49</v>
      </c>
      <c r="CI6" s="21">
        <f t="shared" si="9"/>
        <v>157.81</v>
      </c>
      <c r="CJ6" s="21">
        <f t="shared" si="9"/>
        <v>157.37</v>
      </c>
      <c r="CK6" s="21">
        <f t="shared" si="9"/>
        <v>157.44999999999999</v>
      </c>
      <c r="CL6" s="20" t="str">
        <f>IF(CL7="","",IF(CL7="-","【-】","【"&amp;SUBSTITUTE(TEXT(CL7,"#,##0.00"),"-","△")&amp;"】"))</f>
        <v>【138.75】</v>
      </c>
      <c r="CM6" s="21">
        <f>IF(CM7="",NA(),CM7)</f>
        <v>63.96</v>
      </c>
      <c r="CN6" s="21">
        <f t="shared" ref="CN6:CV6" si="10">IF(CN7="",NA(),CN7)</f>
        <v>65.52</v>
      </c>
      <c r="CO6" s="21">
        <f t="shared" si="10"/>
        <v>65.680000000000007</v>
      </c>
      <c r="CP6" s="21">
        <f t="shared" si="10"/>
        <v>63.87</v>
      </c>
      <c r="CQ6" s="21">
        <f t="shared" si="10"/>
        <v>66.959999999999994</v>
      </c>
      <c r="CR6" s="21">
        <f t="shared" si="10"/>
        <v>68.31</v>
      </c>
      <c r="CS6" s="21">
        <f t="shared" si="10"/>
        <v>65.28</v>
      </c>
      <c r="CT6" s="21">
        <f t="shared" si="10"/>
        <v>64.92</v>
      </c>
      <c r="CU6" s="21">
        <f t="shared" si="10"/>
        <v>64.14</v>
      </c>
      <c r="CV6" s="21">
        <f t="shared" si="10"/>
        <v>63.71</v>
      </c>
      <c r="CW6" s="20" t="str">
        <f>IF(CW7="","",IF(CW7="-","【-】","【"&amp;SUBSTITUTE(TEXT(CW7,"#,##0.00"),"-","△")&amp;"】"))</f>
        <v>【58.94】</v>
      </c>
      <c r="CX6" s="21">
        <f>IF(CX7="",NA(),CX7)</f>
        <v>88.22</v>
      </c>
      <c r="CY6" s="21">
        <f t="shared" ref="CY6:DG6" si="11">IF(CY7="",NA(),CY7)</f>
        <v>88.27</v>
      </c>
      <c r="CZ6" s="21">
        <f t="shared" si="11"/>
        <v>88.26</v>
      </c>
      <c r="DA6" s="21">
        <f t="shared" si="11"/>
        <v>88.27</v>
      </c>
      <c r="DB6" s="21">
        <f t="shared" si="11"/>
        <v>88.25</v>
      </c>
      <c r="DC6" s="21">
        <f t="shared" si="11"/>
        <v>92.62</v>
      </c>
      <c r="DD6" s="21">
        <f t="shared" si="11"/>
        <v>92.72</v>
      </c>
      <c r="DE6" s="21">
        <f t="shared" si="11"/>
        <v>92.88</v>
      </c>
      <c r="DF6" s="21">
        <f t="shared" si="11"/>
        <v>92.9</v>
      </c>
      <c r="DG6" s="21">
        <f t="shared" si="11"/>
        <v>92.89</v>
      </c>
      <c r="DH6" s="20" t="str">
        <f>IF(DH7="","",IF(DH7="-","【-】","【"&amp;SUBSTITUTE(TEXT(DH7,"#,##0.00"),"-","△")&amp;"】"))</f>
        <v>【95.91】</v>
      </c>
      <c r="DI6" s="21">
        <f>IF(DI7="",NA(),DI7)</f>
        <v>3.38</v>
      </c>
      <c r="DJ6" s="21">
        <f t="shared" ref="DJ6:DR6" si="12">IF(DJ7="",NA(),DJ7)</f>
        <v>6.84</v>
      </c>
      <c r="DK6" s="21">
        <f t="shared" si="12"/>
        <v>9.9499999999999993</v>
      </c>
      <c r="DL6" s="21">
        <f t="shared" si="12"/>
        <v>13.24</v>
      </c>
      <c r="DM6" s="21">
        <f t="shared" si="12"/>
        <v>16.77</v>
      </c>
      <c r="DN6" s="21">
        <f t="shared" si="12"/>
        <v>26.36</v>
      </c>
      <c r="DO6" s="21">
        <f t="shared" si="12"/>
        <v>23.79</v>
      </c>
      <c r="DP6" s="21">
        <f t="shared" si="12"/>
        <v>25.66</v>
      </c>
      <c r="DQ6" s="21">
        <f t="shared" si="12"/>
        <v>27.46</v>
      </c>
      <c r="DR6" s="21">
        <f t="shared" si="12"/>
        <v>29.93</v>
      </c>
      <c r="DS6" s="20" t="str">
        <f>IF(DS7="","",IF(DS7="-","【-】","【"&amp;SUBSTITUTE(TEXT(DS7,"#,##0.00"),"-","△")&amp;"】"))</f>
        <v>【41.09】</v>
      </c>
      <c r="DT6" s="20">
        <f>IF(DT7="",NA(),DT7)</f>
        <v>0</v>
      </c>
      <c r="DU6" s="20">
        <f t="shared" ref="DU6:EC6" si="13">IF(DU7="",NA(),DU7)</f>
        <v>0</v>
      </c>
      <c r="DV6" s="20">
        <f t="shared" si="13"/>
        <v>0</v>
      </c>
      <c r="DW6" s="20">
        <f t="shared" si="13"/>
        <v>0</v>
      </c>
      <c r="DX6" s="20">
        <f t="shared" si="13"/>
        <v>0</v>
      </c>
      <c r="DY6" s="21">
        <f t="shared" si="13"/>
        <v>1.43</v>
      </c>
      <c r="DZ6" s="21">
        <f t="shared" si="13"/>
        <v>1.22</v>
      </c>
      <c r="EA6" s="21">
        <f t="shared" si="13"/>
        <v>1.61</v>
      </c>
      <c r="EB6" s="21">
        <f t="shared" si="13"/>
        <v>2.08</v>
      </c>
      <c r="EC6" s="21">
        <f t="shared" si="13"/>
        <v>2.74</v>
      </c>
      <c r="ED6" s="20" t="str">
        <f>IF(ED7="","",IF(ED7="-","【-】","【"&amp;SUBSTITUTE(TEXT(ED7,"#,##0.00"),"-","△")&amp;"】"))</f>
        <v>【8.68】</v>
      </c>
      <c r="EE6" s="20">
        <f>IF(EE7="",NA(),EE7)</f>
        <v>0</v>
      </c>
      <c r="EF6" s="20">
        <f t="shared" ref="EF6:EN6" si="14">IF(EF7="",NA(),EF7)</f>
        <v>0</v>
      </c>
      <c r="EG6" s="20">
        <f t="shared" si="14"/>
        <v>0</v>
      </c>
      <c r="EH6" s="20">
        <f t="shared" si="14"/>
        <v>0</v>
      </c>
      <c r="EI6" s="20">
        <f t="shared" si="14"/>
        <v>0</v>
      </c>
      <c r="EJ6" s="21">
        <f t="shared" si="14"/>
        <v>0.09</v>
      </c>
      <c r="EK6" s="21">
        <f t="shared" si="14"/>
        <v>0.09</v>
      </c>
      <c r="EL6" s="21">
        <f t="shared" si="14"/>
        <v>0.17</v>
      </c>
      <c r="EM6" s="21">
        <f t="shared" si="14"/>
        <v>0.13</v>
      </c>
      <c r="EN6" s="21">
        <f t="shared" si="14"/>
        <v>0.06</v>
      </c>
      <c r="EO6" s="20" t="str">
        <f>IF(EO7="","",IF(EO7="-","【-】","【"&amp;SUBSTITUTE(TEXT(EO7,"#,##0.00"),"-","△")&amp;"】"))</f>
        <v>【0.22】</v>
      </c>
    </row>
    <row r="7" spans="1:148" s="22" customFormat="1" x14ac:dyDescent="0.15">
      <c r="A7" s="14"/>
      <c r="B7" s="23">
        <v>2023</v>
      </c>
      <c r="C7" s="23">
        <v>62022</v>
      </c>
      <c r="D7" s="23">
        <v>46</v>
      </c>
      <c r="E7" s="23">
        <v>17</v>
      </c>
      <c r="F7" s="23">
        <v>1</v>
      </c>
      <c r="G7" s="23">
        <v>0</v>
      </c>
      <c r="H7" s="23" t="s">
        <v>96</v>
      </c>
      <c r="I7" s="23" t="s">
        <v>97</v>
      </c>
      <c r="J7" s="23" t="s">
        <v>98</v>
      </c>
      <c r="K7" s="23" t="s">
        <v>99</v>
      </c>
      <c r="L7" s="23" t="s">
        <v>100</v>
      </c>
      <c r="M7" s="23" t="s">
        <v>101</v>
      </c>
      <c r="N7" s="24" t="s">
        <v>102</v>
      </c>
      <c r="O7" s="24">
        <v>57.15</v>
      </c>
      <c r="P7" s="24">
        <v>65.42</v>
      </c>
      <c r="Q7" s="24">
        <v>82.28</v>
      </c>
      <c r="R7" s="24">
        <v>3377</v>
      </c>
      <c r="S7" s="24">
        <v>75838</v>
      </c>
      <c r="T7" s="24">
        <v>548.51</v>
      </c>
      <c r="U7" s="24">
        <v>138.26</v>
      </c>
      <c r="V7" s="24">
        <v>49191</v>
      </c>
      <c r="W7" s="24">
        <v>17.41</v>
      </c>
      <c r="X7" s="24">
        <v>2825.45</v>
      </c>
      <c r="Y7" s="24">
        <v>98.81</v>
      </c>
      <c r="Z7" s="24">
        <v>101.29</v>
      </c>
      <c r="AA7" s="24">
        <v>106.47</v>
      </c>
      <c r="AB7" s="24">
        <v>95.81</v>
      </c>
      <c r="AC7" s="24">
        <v>98.03</v>
      </c>
      <c r="AD7" s="24">
        <v>106.99</v>
      </c>
      <c r="AE7" s="24">
        <v>107.85</v>
      </c>
      <c r="AF7" s="24">
        <v>108.04</v>
      </c>
      <c r="AG7" s="24">
        <v>107.49</v>
      </c>
      <c r="AH7" s="24">
        <v>107.64</v>
      </c>
      <c r="AI7" s="24">
        <v>105.91</v>
      </c>
      <c r="AJ7" s="24">
        <v>3.2</v>
      </c>
      <c r="AK7" s="24">
        <v>0.75</v>
      </c>
      <c r="AL7" s="24">
        <v>0</v>
      </c>
      <c r="AM7" s="24">
        <v>0</v>
      </c>
      <c r="AN7" s="24">
        <v>1.39</v>
      </c>
      <c r="AO7" s="24">
        <v>7.42</v>
      </c>
      <c r="AP7" s="24">
        <v>4.72</v>
      </c>
      <c r="AQ7" s="24">
        <v>4.49</v>
      </c>
      <c r="AR7" s="24">
        <v>5.41</v>
      </c>
      <c r="AS7" s="24">
        <v>5.61</v>
      </c>
      <c r="AT7" s="24">
        <v>3.03</v>
      </c>
      <c r="AU7" s="24">
        <v>6.91</v>
      </c>
      <c r="AV7" s="24">
        <v>22.35</v>
      </c>
      <c r="AW7" s="24">
        <v>21.73</v>
      </c>
      <c r="AX7" s="24">
        <v>19.940000000000001</v>
      </c>
      <c r="AY7" s="24">
        <v>25.63</v>
      </c>
      <c r="AZ7" s="24">
        <v>68.180000000000007</v>
      </c>
      <c r="BA7" s="24">
        <v>67.930000000000007</v>
      </c>
      <c r="BB7" s="24">
        <v>68.53</v>
      </c>
      <c r="BC7" s="24">
        <v>69.180000000000007</v>
      </c>
      <c r="BD7" s="24">
        <v>76.319999999999993</v>
      </c>
      <c r="BE7" s="24">
        <v>78.430000000000007</v>
      </c>
      <c r="BF7" s="24">
        <v>1440.77</v>
      </c>
      <c r="BG7" s="24">
        <v>1384.54</v>
      </c>
      <c r="BH7" s="24">
        <v>1186.49</v>
      </c>
      <c r="BI7" s="24">
        <v>1175.83</v>
      </c>
      <c r="BJ7" s="24">
        <v>1177.24</v>
      </c>
      <c r="BK7" s="24">
        <v>847.44</v>
      </c>
      <c r="BL7" s="24">
        <v>857.88</v>
      </c>
      <c r="BM7" s="24">
        <v>825.1</v>
      </c>
      <c r="BN7" s="24">
        <v>789.87</v>
      </c>
      <c r="BO7" s="24">
        <v>749.43</v>
      </c>
      <c r="BP7" s="24">
        <v>630.82000000000005</v>
      </c>
      <c r="BQ7" s="24">
        <v>96.01</v>
      </c>
      <c r="BR7" s="24">
        <v>94.5</v>
      </c>
      <c r="BS7" s="24">
        <v>95.15</v>
      </c>
      <c r="BT7" s="24">
        <v>91.15</v>
      </c>
      <c r="BU7" s="24">
        <v>96.28</v>
      </c>
      <c r="BV7" s="24">
        <v>94.69</v>
      </c>
      <c r="BW7" s="24">
        <v>94.97</v>
      </c>
      <c r="BX7" s="24">
        <v>97.07</v>
      </c>
      <c r="BY7" s="24">
        <v>98.06</v>
      </c>
      <c r="BZ7" s="24">
        <v>98.46</v>
      </c>
      <c r="CA7" s="24">
        <v>97.81</v>
      </c>
      <c r="CB7" s="24">
        <v>150.22999999999999</v>
      </c>
      <c r="CC7" s="24">
        <v>150.55000000000001</v>
      </c>
      <c r="CD7" s="24">
        <v>150</v>
      </c>
      <c r="CE7" s="24">
        <v>156.49</v>
      </c>
      <c r="CF7" s="24">
        <v>150.04</v>
      </c>
      <c r="CG7" s="24">
        <v>159.78</v>
      </c>
      <c r="CH7" s="24">
        <v>159.49</v>
      </c>
      <c r="CI7" s="24">
        <v>157.81</v>
      </c>
      <c r="CJ7" s="24">
        <v>157.37</v>
      </c>
      <c r="CK7" s="24">
        <v>157.44999999999999</v>
      </c>
      <c r="CL7" s="24">
        <v>138.75</v>
      </c>
      <c r="CM7" s="24">
        <v>63.96</v>
      </c>
      <c r="CN7" s="24">
        <v>65.52</v>
      </c>
      <c r="CO7" s="24">
        <v>65.680000000000007</v>
      </c>
      <c r="CP7" s="24">
        <v>63.87</v>
      </c>
      <c r="CQ7" s="24">
        <v>66.959999999999994</v>
      </c>
      <c r="CR7" s="24">
        <v>68.31</v>
      </c>
      <c r="CS7" s="24">
        <v>65.28</v>
      </c>
      <c r="CT7" s="24">
        <v>64.92</v>
      </c>
      <c r="CU7" s="24">
        <v>64.14</v>
      </c>
      <c r="CV7" s="24">
        <v>63.71</v>
      </c>
      <c r="CW7" s="24">
        <v>58.94</v>
      </c>
      <c r="CX7" s="24">
        <v>88.22</v>
      </c>
      <c r="CY7" s="24">
        <v>88.27</v>
      </c>
      <c r="CZ7" s="24">
        <v>88.26</v>
      </c>
      <c r="DA7" s="24">
        <v>88.27</v>
      </c>
      <c r="DB7" s="24">
        <v>88.25</v>
      </c>
      <c r="DC7" s="24">
        <v>92.62</v>
      </c>
      <c r="DD7" s="24">
        <v>92.72</v>
      </c>
      <c r="DE7" s="24">
        <v>92.88</v>
      </c>
      <c r="DF7" s="24">
        <v>92.9</v>
      </c>
      <c r="DG7" s="24">
        <v>92.89</v>
      </c>
      <c r="DH7" s="24">
        <v>95.91</v>
      </c>
      <c r="DI7" s="24">
        <v>3.38</v>
      </c>
      <c r="DJ7" s="24">
        <v>6.84</v>
      </c>
      <c r="DK7" s="24">
        <v>9.9499999999999993</v>
      </c>
      <c r="DL7" s="24">
        <v>13.24</v>
      </c>
      <c r="DM7" s="24">
        <v>16.77</v>
      </c>
      <c r="DN7" s="24">
        <v>26.36</v>
      </c>
      <c r="DO7" s="24">
        <v>23.79</v>
      </c>
      <c r="DP7" s="24">
        <v>25.66</v>
      </c>
      <c r="DQ7" s="24">
        <v>27.46</v>
      </c>
      <c r="DR7" s="24">
        <v>29.93</v>
      </c>
      <c r="DS7" s="24">
        <v>41.09</v>
      </c>
      <c r="DT7" s="24">
        <v>0</v>
      </c>
      <c r="DU7" s="24">
        <v>0</v>
      </c>
      <c r="DV7" s="24">
        <v>0</v>
      </c>
      <c r="DW7" s="24">
        <v>0</v>
      </c>
      <c r="DX7" s="24">
        <v>0</v>
      </c>
      <c r="DY7" s="24">
        <v>1.43</v>
      </c>
      <c r="DZ7" s="24">
        <v>1.22</v>
      </c>
      <c r="EA7" s="24">
        <v>1.61</v>
      </c>
      <c r="EB7" s="24">
        <v>2.08</v>
      </c>
      <c r="EC7" s="24">
        <v>2.74</v>
      </c>
      <c r="ED7" s="24">
        <v>8.68</v>
      </c>
      <c r="EE7" s="24">
        <v>0</v>
      </c>
      <c r="EF7" s="24">
        <v>0</v>
      </c>
      <c r="EG7" s="24">
        <v>0</v>
      </c>
      <c r="EH7" s="24">
        <v>0</v>
      </c>
      <c r="EI7" s="24">
        <v>0</v>
      </c>
      <c r="EJ7" s="24">
        <v>0.09</v>
      </c>
      <c r="EK7" s="24">
        <v>0.09</v>
      </c>
      <c r="EL7" s="24">
        <v>0.17</v>
      </c>
      <c r="EM7" s="24">
        <v>0.13</v>
      </c>
      <c r="EN7" s="24">
        <v>0.06</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110</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cp:lastPrinted>2025-01-28T01:58:26Z</cp:lastPrinted>
  <dcterms:created xsi:type="dcterms:W3CDTF">2025-01-24T06:58:24Z</dcterms:created>
  <dcterms:modified xsi:type="dcterms:W3CDTF">2025-03-04T01:28:09Z</dcterms:modified>
  <cp:category/>
</cp:coreProperties>
</file>