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3gesui\"/>
    </mc:Choice>
  </mc:AlternateContent>
  <workbookProtection workbookAlgorithmName="SHA-512" workbookHashValue="O0Txxc+cGo3CfIl3u2BJDZ1ahEQSr+stDncMwhJ7ebmpl3DNr1IUv/Q6dLbXsx8VEU3ZyFJ95+GqNyih8HuBPA==" workbookSaltValue="Qpf3p0ZqtPDaIVXPy845S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P10" i="4" s="1"/>
  <c r="O6" i="5"/>
  <c r="N6" i="5"/>
  <c r="B10" i="4" s="1"/>
  <c r="M6" i="5"/>
  <c r="AD8" i="4" s="1"/>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D10" i="4"/>
  <c r="I10" i="4"/>
  <c r="AL8" i="4"/>
  <c r="P8" i="4"/>
  <c r="I8" i="4"/>
  <c r="B8" i="4"/>
</calcChain>
</file>

<file path=xl/sharedStrings.xml><?xml version="1.0" encoding="utf-8"?>
<sst xmlns="http://schemas.openxmlformats.org/spreadsheetml/2006/main" count="241" uniqueCount="118">
  <si>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</si>
  <si>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</si>
  <si>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</si>
  <si>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</si>
  <si>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</si>
  <si>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</si>
  <si>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</si>
  <si>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</si>
  <si>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</si>
  <si>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</si>
  <si>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</si>
  <si>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</si>
  <si>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</si>
  <si>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</si>
  <si>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</si>
  <si>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</si>
  <si>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</si>
  <si>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</si>
  <si>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</si>
  <si>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</si>
  <si>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</si>
  <si>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</si>
  <si>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</si>
  <si>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</si>
  <si>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</si>
  <si>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</si>
  <si>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</si>
  <si>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</si>
  <si>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</si>
  <si>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</si>
  <si>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</si>
  <si>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</si>
  <si>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</si>
  <si>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</si>
  <si>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</si>
  <si>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</si>
  <si>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</si>
  <si>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</si>
  <si>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</si>
  <si>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</si>
  <si>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</si>
  <si>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</si>
  <si>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</si>
  <si>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</si>
  <si>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</si>
  <si>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</si>
  <si>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</si>
  <si>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</si>
  <si>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</si>
  <si>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</si>
  <si>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</si>
  <si>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</si>
  <si>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</si>
  <si>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</si>
  <si>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</si>
  <si>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</si>
  <si>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</si>
  <si>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</si>
  <si>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</si>
  <si>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</si>
  <si>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</si>
  <si>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</si>
  <si>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</si>
  <si>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</si>
  <si>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</si>
  <si>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</si>
  <si>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</si>
  <si>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</si>
  <si>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</si>
  <si>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</si>
  <si>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</si>
  <si>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</si>
  <si>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</si>
  <si>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</si>
  <si>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</si>
  <si>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</si>
  <si>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</si>
  <si>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</si>
  <si>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</si>
  <si>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</si>
  <si>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</si>
  <si>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</si>
  <si>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</si>
  <si>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</si>
  <si>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</si>
  <si>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</si>
  <si>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</si>
  <si>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</si>
  <si>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</si>
  <si>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</si>
  <si>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</si>
  <si>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</si>
  <si>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</si>
  <si>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</si>
  <si>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</si>
  <si>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</si>
  <si>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</si>
  <si>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</si>
  <si>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</si>
  <si>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</si>
  <si>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</si>
  <si>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</si>
  <si>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</si>
  <si>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</si>
  <si>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</si>
  <si>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</si>
  <si>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</si>
  <si>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</si>
  <si>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</si>
  <si>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</si>
  <si>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</si>
  <si>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</si>
  <si>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</si>
  <si>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</si>
  <si>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</si>
  <si>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①収益的収支比率は、令和6年度からの地方公営企業法適用のため、令和5年度は打切決算となり未払金が発生し総費用が前年度よりも減少したものの、企業債償還金において償還の進捗により元金分が増加したこと、次年度の地方公営企業法適用以降を見据えて運転資金確保のための基準外繰入の実施により総収益が増加したことにより、前年度比で+4.01％の増加になった。
　②及び③は、本事業が地方公営企業法非適用のため、該当数値はない。
　④企業債残高対事業規模比率は、使用料収入に対する企業債残高の比率であるが、本町では企業債の償還財源を一般会計繰入金としていることから0％である。
　⑤経費回収率は、使用料収入が打切決算で未収分が発生したことにより使用料単価が前年度より13.29円/㎥減少し、汚水処理原価は有収水量と維持管理費が減少し、資本費が増加したことにより8.31円/㎥増加したことにより、前年度比で10.61％の減少となったところであるが、類似団体平均値との比較では+7.41％上回っている。
　⑥汚水処理原価は、⑤と同様の理由により前年度比で8.31円の増となったが、類似団体との比較では-38.3円となっている。
　⑦施設利用率は、汚水の全量を流域下水道で処理しているため、本事業での該当数値はない。
　⑧水洗化率は、人口減少などにより前年度比で0.34％の微増となり、類似団体平均値についても7.39％上回っているが、汚水管渠の建設事業の完了から15年以上経過していることを踏まえ、継続的に未水洗化世帯への啓発を行う必要がある。</t>
    <rPh sb="11" eb="13">
      <t>レイワ</t>
    </rPh>
    <rPh sb="45" eb="47">
      <t>ミバラ</t>
    </rPh>
    <rPh sb="47" eb="48">
      <t>カネ</t>
    </rPh>
    <rPh sb="49" eb="51">
      <t>ハッセイ</t>
    </rPh>
    <rPh sb="52" eb="55">
      <t>ソウヒヨウ</t>
    </rPh>
    <rPh sb="62" eb="64">
      <t>ゲンショウ</t>
    </rPh>
    <rPh sb="99" eb="102">
      <t>ジネンド</t>
    </rPh>
    <rPh sb="103" eb="110">
      <t>チホウコウエイキギョウホウ</t>
    </rPh>
    <rPh sb="110" eb="112">
      <t>テキヨウ</t>
    </rPh>
    <rPh sb="112" eb="114">
      <t>イコウ</t>
    </rPh>
    <rPh sb="115" eb="117">
      <t>ミス</t>
    </rPh>
    <rPh sb="123" eb="125">
      <t>カクホ</t>
    </rPh>
    <rPh sb="140" eb="143">
      <t>ソウシュウエキ</t>
    </rPh>
    <rPh sb="144" eb="146">
      <t>ゾウカ</t>
    </rPh>
    <rPh sb="166" eb="168">
      <t>ゾウカ</t>
    </rPh>
    <rPh sb="297" eb="299">
      <t>ウチキ</t>
    </rPh>
    <rPh sb="299" eb="301">
      <t>ケッサン</t>
    </rPh>
    <rPh sb="302" eb="305">
      <t>ミシュウブン</t>
    </rPh>
    <rPh sb="306" eb="308">
      <t>ハッセイ</t>
    </rPh>
    <rPh sb="315" eb="320">
      <t>シヨウリョウタンカ</t>
    </rPh>
    <rPh sb="321" eb="324">
      <t>ゼンネンド</t>
    </rPh>
    <rPh sb="331" eb="332">
      <t>エン</t>
    </rPh>
    <rPh sb="334" eb="336">
      <t>ゲンショウ</t>
    </rPh>
    <rPh sb="342" eb="344">
      <t>ゲンカ</t>
    </rPh>
    <rPh sb="356" eb="358">
      <t>ゲンショウ</t>
    </rPh>
    <rPh sb="377" eb="378">
      <t>エン</t>
    </rPh>
    <rPh sb="380" eb="382">
      <t>ゾウカ</t>
    </rPh>
    <rPh sb="402" eb="404">
      <t>ゲンショウ</t>
    </rPh>
    <rPh sb="474" eb="475">
      <t>ゾウ</t>
    </rPh>
    <phoneticPr fontId="4"/>
  </si>
  <si>
    <t>　①有形固定資産減価償却率は、本事業が地方公営企業法非適用であるため、該当数値なしである。
　②管渠老朽化率は、法定耐用年数を超過した管渠がないため該当数値なしである。
　③管渠改善率は、②と同様の理由により管渠改善は実施していないため0%である。
　平成20年度以降、計画的に管渠の点検及び清掃を実施しており、当面は耐用年数に余裕があることから、同様の維持管理を継続的に実施していく予定である。</t>
    <phoneticPr fontId="4"/>
  </si>
  <si>
    <t>　令和5年度は令和6年度に予定している地方公営企業法適用のため、打切決算により経費回収率、汚水処理原価などで数値の悪化が見られるが、類似団体との比較では全般的に良好な数値となっている。しかし、全国的な人口減少や節水意識の向上により料金収入の伸びが期待できない状況にあること、企業債の償還が多額のため、一般会計からの繰入金に依存した経営となっていことなどの課題がある。
　地方公営企業法の適用以降は、経営状況や財政状況の明確化、さらにはより具体的な類似団体との比較が期待できることから、それら分析を踏まえ料金の適正化に向けた検討を行うものとする。</t>
    <rPh sb="1" eb="3">
      <t>レイワ</t>
    </rPh>
    <rPh sb="4" eb="6">
      <t>ネンド</t>
    </rPh>
    <rPh sb="7" eb="9">
      <t>レイワ</t>
    </rPh>
    <rPh sb="10" eb="12">
      <t>ネンド</t>
    </rPh>
    <rPh sb="13" eb="15">
      <t>ヨテイ</t>
    </rPh>
    <rPh sb="19" eb="26">
      <t>チホウコウエイキギョウホウ</t>
    </rPh>
    <rPh sb="26" eb="28">
      <t>テキヨウ</t>
    </rPh>
    <rPh sb="32" eb="36">
      <t>ダキリケッサン</t>
    </rPh>
    <rPh sb="39" eb="44">
      <t>ケイヒカイシュウリツ</t>
    </rPh>
    <rPh sb="45" eb="51">
      <t>オスイショリゲンカ</t>
    </rPh>
    <rPh sb="54" eb="56">
      <t>スウチ</t>
    </rPh>
    <rPh sb="57" eb="59">
      <t>アッカ</t>
    </rPh>
    <rPh sb="60" eb="61">
      <t>ミ</t>
    </rPh>
    <rPh sb="177" eb="179">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</si>
</sst>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058-4868-948C-7BA84AD83AE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D058-4868-948C-7BA84AD83AE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E1C-4AAA-9270-E0EBB757F26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9E1C-4AAA-9270-E0EBB757F26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90.89</c:v>
                </c:pt>
                <c:pt idx="1">
                  <c:v>91.45</c:v>
                </c:pt>
                <c:pt idx="2">
                  <c:v>91.69</c:v>
                </c:pt>
                <c:pt idx="3">
                  <c:v>91.78</c:v>
                </c:pt>
                <c:pt idx="4">
                  <c:v>92.12</c:v>
                </c:pt>
              </c:numCache>
            </c:numRef>
          </c:val>
          <c:extLst>
            <c:ext xmlns:c16="http://schemas.microsoft.com/office/drawing/2014/chart" uri="{C3380CC4-5D6E-409C-BE32-E72D297353CC}">
              <c16:uniqueId val="{00000000-4212-4C9C-AA25-B3D0EC1BB40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4212-4C9C-AA25-B3D0EC1BB40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71.989999999999995</c:v>
                </c:pt>
                <c:pt idx="1">
                  <c:v>70.38</c:v>
                </c:pt>
                <c:pt idx="2">
                  <c:v>67.650000000000006</c:v>
                </c:pt>
                <c:pt idx="3">
                  <c:v>65.91</c:v>
                </c:pt>
                <c:pt idx="4">
                  <c:v>69.92</c:v>
                </c:pt>
              </c:numCache>
            </c:numRef>
          </c:val>
          <c:extLst>
            <c:ext xmlns:c16="http://schemas.microsoft.com/office/drawing/2014/chart" uri="{C3380CC4-5D6E-409C-BE32-E72D297353CC}">
              <c16:uniqueId val="{00000000-8E1F-4D9B-8ABC-C64ED6EA197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1F-4D9B-8ABC-C64ED6EA197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3A-4468-A468-3AC324E8D47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3A-4468-A468-3AC324E8D47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BBC-49FB-AF23-83101CDF5B9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BBC-49FB-AF23-83101CDF5B9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0E-4205-AEC8-80E68C1F715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0E-4205-AEC8-80E68C1F715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FE9-4D23-944D-081076CD463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E9-4D23-944D-081076CD463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069-421C-9B76-5252A97128B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3069-421C-9B76-5252A97128B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99.15</c:v>
                </c:pt>
                <c:pt idx="1">
                  <c:v>95.07</c:v>
                </c:pt>
                <c:pt idx="2">
                  <c:v>87.78</c:v>
                </c:pt>
                <c:pt idx="3">
                  <c:v>88.73</c:v>
                </c:pt>
                <c:pt idx="4">
                  <c:v>78.12</c:v>
                </c:pt>
              </c:numCache>
            </c:numRef>
          </c:val>
          <c:extLst>
            <c:ext xmlns:c16="http://schemas.microsoft.com/office/drawing/2014/chart" uri="{C3380CC4-5D6E-409C-BE32-E72D297353CC}">
              <c16:uniqueId val="{00000000-A290-4E1B-A935-A8BC190B479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A290-4E1B-A935-A8BC190B479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164.55</c:v>
                </c:pt>
                <c:pt idx="1">
                  <c:v>174.24</c:v>
                </c:pt>
                <c:pt idx="2">
                  <c:v>188.39</c:v>
                </c:pt>
                <c:pt idx="3">
                  <c:v>186.54</c:v>
                </c:pt>
                <c:pt idx="4">
                  <c:v>194.85</c:v>
                </c:pt>
              </c:numCache>
            </c:numRef>
          </c:val>
          <c:extLst>
            <c:ext xmlns:c16="http://schemas.microsoft.com/office/drawing/2014/chart" uri="{C3380CC4-5D6E-409C-BE32-E72D297353CC}">
              <c16:uniqueId val="{00000000-ABB4-4010-8C53-2631714ADF5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ABB4-4010-8C53-2631714ADF5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三川町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7062</v>
      </c>
      <c r="AM8" s="36"/>
      <c r="AN8" s="36"/>
      <c r="AO8" s="36"/>
      <c r="AP8" s="36"/>
      <c r="AQ8" s="36"/>
      <c r="AR8" s="36"/>
      <c r="AS8" s="36"/>
      <c r="AT8" s="37">
        <f>データ!T6</f>
        <v>33.22</v>
      </c>
      <c r="AU8" s="37"/>
      <c r="AV8" s="37"/>
      <c r="AW8" s="37"/>
      <c r="AX8" s="37"/>
      <c r="AY8" s="37"/>
      <c r="AZ8" s="37"/>
      <c r="BA8" s="37"/>
      <c r="BB8" s="37">
        <f>データ!U6</f>
        <v>212.58</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65.27</v>
      </c>
      <c r="Q10" s="37"/>
      <c r="R10" s="37"/>
      <c r="S10" s="37"/>
      <c r="T10" s="37"/>
      <c r="U10" s="37"/>
      <c r="V10" s="37"/>
      <c r="W10" s="37">
        <f>データ!Q6</f>
        <v>93.62</v>
      </c>
      <c r="X10" s="37"/>
      <c r="Y10" s="37"/>
      <c r="Z10" s="37"/>
      <c r="AA10" s="37"/>
      <c r="AB10" s="37"/>
      <c r="AC10" s="37"/>
      <c r="AD10" s="36">
        <f>データ!R6</f>
        <v>3436</v>
      </c>
      <c r="AE10" s="36"/>
      <c r="AF10" s="36"/>
      <c r="AG10" s="36"/>
      <c r="AH10" s="36"/>
      <c r="AI10" s="36"/>
      <c r="AJ10" s="36"/>
      <c r="AK10" s="2"/>
      <c r="AL10" s="36">
        <f>データ!V6</f>
        <v>4596</v>
      </c>
      <c r="AM10" s="36"/>
      <c r="AN10" s="36"/>
      <c r="AO10" s="36"/>
      <c r="AP10" s="36"/>
      <c r="AQ10" s="36"/>
      <c r="AR10" s="36"/>
      <c r="AS10" s="36"/>
      <c r="AT10" s="37">
        <f>データ!W6</f>
        <v>2.63</v>
      </c>
      <c r="AU10" s="37"/>
      <c r="AV10" s="37"/>
      <c r="AW10" s="37"/>
      <c r="AX10" s="37"/>
      <c r="AY10" s="37"/>
      <c r="AZ10" s="37"/>
      <c r="BA10" s="37"/>
      <c r="BB10" s="37">
        <f>データ!X6</f>
        <v>1747.53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116</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117</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43</v>
      </c>
      <c r="N86" s="12" t="s">
        <v>43</v>
      </c>
      <c r="O86" s="12" t="str">
        <f>データ!EO6</f>
        <v>【0.11】</v>
      </c>
    </row>
  </sheetData>
  <sheetProtection algorithmName="SHA-512" hashValue="z1Eko5ejwfy6O1ccW2BBwq9/smwXWgRQ9iMMSysmSIg/s6fzWxEY7HHoZuoUevJJSZzKsgXDMbP5QbR95IREpA==" saltValue="0nIIar/wNA9X7+V+kMnOZ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8" t="s">
        <v>53</v>
      </c>
      <c r="I3" s="79"/>
      <c r="J3" s="79"/>
      <c r="K3" s="79"/>
      <c r="L3" s="79"/>
      <c r="M3" s="79"/>
      <c r="N3" s="79"/>
      <c r="O3" s="79"/>
      <c r="P3" s="79"/>
      <c r="Q3" s="79"/>
      <c r="R3" s="79"/>
      <c r="S3" s="79"/>
      <c r="T3" s="79"/>
      <c r="U3" s="79"/>
      <c r="V3" s="79"/>
      <c r="W3" s="79"/>
      <c r="X3" s="80"/>
      <c r="Y3" s="84"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55</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56</v>
      </c>
      <c r="B4" s="16"/>
      <c r="C4" s="16"/>
      <c r="D4" s="16"/>
      <c r="E4" s="16"/>
      <c r="F4" s="16"/>
      <c r="G4" s="16"/>
      <c r="H4" s="81"/>
      <c r="I4" s="82"/>
      <c r="J4" s="82"/>
      <c r="K4" s="82"/>
      <c r="L4" s="82"/>
      <c r="M4" s="82"/>
      <c r="N4" s="82"/>
      <c r="O4" s="82"/>
      <c r="P4" s="82"/>
      <c r="Q4" s="82"/>
      <c r="R4" s="82"/>
      <c r="S4" s="82"/>
      <c r="T4" s="82"/>
      <c r="U4" s="82"/>
      <c r="V4" s="82"/>
      <c r="W4" s="82"/>
      <c r="X4" s="83"/>
      <c r="Y4" s="77" t="s">
        <v>57</v>
      </c>
      <c r="Z4" s="77"/>
      <c r="AA4" s="77"/>
      <c r="AB4" s="77"/>
      <c r="AC4" s="77"/>
      <c r="AD4" s="77"/>
      <c r="AE4" s="77"/>
      <c r="AF4" s="77"/>
      <c r="AG4" s="77"/>
      <c r="AH4" s="77"/>
      <c r="AI4" s="77"/>
      <c r="AJ4" s="77" t="s">
        <v>58</v>
      </c>
      <c r="AK4" s="77"/>
      <c r="AL4" s="77"/>
      <c r="AM4" s="77"/>
      <c r="AN4" s="77"/>
      <c r="AO4" s="77"/>
      <c r="AP4" s="77"/>
      <c r="AQ4" s="77"/>
      <c r="AR4" s="77"/>
      <c r="AS4" s="77"/>
      <c r="AT4" s="77"/>
      <c r="AU4" s="77" t="s">
        <v>59</v>
      </c>
      <c r="AV4" s="77"/>
      <c r="AW4" s="77"/>
      <c r="AX4" s="77"/>
      <c r="AY4" s="77"/>
      <c r="AZ4" s="77"/>
      <c r="BA4" s="77"/>
      <c r="BB4" s="77"/>
      <c r="BC4" s="77"/>
      <c r="BD4" s="77"/>
      <c r="BE4" s="77"/>
      <c r="BF4" s="77" t="s">
        <v>60</v>
      </c>
      <c r="BG4" s="77"/>
      <c r="BH4" s="77"/>
      <c r="BI4" s="77"/>
      <c r="BJ4" s="77"/>
      <c r="BK4" s="77"/>
      <c r="BL4" s="77"/>
      <c r="BM4" s="77"/>
      <c r="BN4" s="77"/>
      <c r="BO4" s="77"/>
      <c r="BP4" s="77"/>
      <c r="BQ4" s="77" t="s">
        <v>61</v>
      </c>
      <c r="BR4" s="77"/>
      <c r="BS4" s="77"/>
      <c r="BT4" s="77"/>
      <c r="BU4" s="77"/>
      <c r="BV4" s="77"/>
      <c r="BW4" s="77"/>
      <c r="BX4" s="77"/>
      <c r="BY4" s="77"/>
      <c r="BZ4" s="77"/>
      <c r="CA4" s="77"/>
      <c r="CB4" s="77" t="s">
        <v>62</v>
      </c>
      <c r="CC4" s="77"/>
      <c r="CD4" s="77"/>
      <c r="CE4" s="77"/>
      <c r="CF4" s="77"/>
      <c r="CG4" s="77"/>
      <c r="CH4" s="77"/>
      <c r="CI4" s="77"/>
      <c r="CJ4" s="77"/>
      <c r="CK4" s="77"/>
      <c r="CL4" s="77"/>
      <c r="CM4" s="77" t="s">
        <v>63</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64262</v>
      </c>
      <c r="D6" s="19">
        <f t="shared" si="3"/>
        <v>47</v>
      </c>
      <c r="E6" s="19">
        <f t="shared" si="3"/>
        <v>17</v>
      </c>
      <c r="F6" s="19">
        <f t="shared" si="3"/>
        <v>4</v>
      </c>
      <c r="G6" s="19">
        <f t="shared" si="3"/>
        <v>0</v>
      </c>
      <c r="H6" s="19" t="str">
        <f t="shared" si="3"/>
        <v>山形県　三川町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65.27</v>
      </c>
      <c r="Q6" s="20">
        <f t="shared" si="3"/>
        <v>93.62</v>
      </c>
      <c r="R6" s="20">
        <f t="shared" si="3"/>
        <v>3436</v>
      </c>
      <c r="S6" s="20">
        <f t="shared" si="3"/>
        <v>7062</v>
      </c>
      <c r="T6" s="20">
        <f t="shared" si="3"/>
        <v>33.22</v>
      </c>
      <c r="U6" s="20">
        <f t="shared" si="3"/>
        <v>212.58</v>
      </c>
      <c r="V6" s="20">
        <f t="shared" si="3"/>
        <v>4596</v>
      </c>
      <c r="W6" s="20">
        <f t="shared" si="3"/>
        <v>2.63</v>
      </c>
      <c r="X6" s="20">
        <f t="shared" si="3"/>
        <v>1747.53</v>
      </c>
      <c r="Y6" s="21">
        <f>IF(Y7="",NA(),Y7)</f>
        <v>71.989999999999995</v>
      </c>
      <c r="Z6" s="21">
        <f t="shared" ref="Z6:AH6" si="4">IF(Z7="",NA(),Z7)</f>
        <v>70.38</v>
      </c>
      <c r="AA6" s="21">
        <f t="shared" si="4"/>
        <v>67.650000000000006</v>
      </c>
      <c r="AB6" s="21">
        <f t="shared" si="4"/>
        <v>65.91</v>
      </c>
      <c r="AC6" s="21">
        <f t="shared" si="4"/>
        <v>69.92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1206.79</v>
      </c>
      <c r="BL6" s="21">
        <f t="shared" si="7"/>
        <v>1258.43</v>
      </c>
      <c r="BM6" s="21">
        <f t="shared" si="7"/>
        <v>1163.75</v>
      </c>
      <c r="BN6" s="21">
        <f t="shared" si="7"/>
        <v>1195.47</v>
      </c>
      <c r="BO6" s="21">
        <f t="shared" si="7"/>
        <v>1168.69</v>
      </c>
      <c r="BP6" s="20" t="str">
        <f>IF(BP7="","",IF(BP7="-","【-】","【"&amp;SUBSTITUTE(TEXT(BP7,"#,##0.00"),"-","△")&amp;"】"))</f>
        <v>【1,156.82】</v>
      </c>
      <c r="BQ6" s="21">
        <f>IF(BQ7="",NA(),BQ7)</f>
        <v>99.15</v>
      </c>
      <c r="BR6" s="21">
        <f t="shared" ref="BR6:BZ6" si="8">IF(BR7="",NA(),BR7)</f>
        <v>95.07</v>
      </c>
      <c r="BS6" s="21">
        <f t="shared" si="8"/>
        <v>87.78</v>
      </c>
      <c r="BT6" s="21">
        <f t="shared" si="8"/>
        <v>88.73</v>
      </c>
      <c r="BU6" s="21">
        <f t="shared" si="8"/>
        <v>78.12</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164.55</v>
      </c>
      <c r="CC6" s="21">
        <f t="shared" ref="CC6:CK6" si="9">IF(CC7="",NA(),CC7)</f>
        <v>174.24</v>
      </c>
      <c r="CD6" s="21">
        <f t="shared" si="9"/>
        <v>188.39</v>
      </c>
      <c r="CE6" s="21">
        <f t="shared" si="9"/>
        <v>186.54</v>
      </c>
      <c r="CF6" s="21">
        <f t="shared" si="9"/>
        <v>194.85</v>
      </c>
      <c r="CG6" s="21">
        <f t="shared" si="9"/>
        <v>228.47</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41.06</v>
      </c>
      <c r="CV6" s="21">
        <f t="shared" si="10"/>
        <v>42.09</v>
      </c>
      <c r="CW6" s="20" t="str">
        <f>IF(CW7="","",IF(CW7="-","【-】","【"&amp;SUBSTITUTE(TEXT(CW7,"#,##0.00"),"-","△")&amp;"】"))</f>
        <v>【43.28】</v>
      </c>
      <c r="CX6" s="21">
        <f>IF(CX7="",NA(),CX7)</f>
        <v>90.89</v>
      </c>
      <c r="CY6" s="21">
        <f t="shared" ref="CY6:DG6" si="11">IF(CY7="",NA(),CY7)</f>
        <v>91.45</v>
      </c>
      <c r="CZ6" s="21">
        <f t="shared" si="11"/>
        <v>91.69</v>
      </c>
      <c r="DA6" s="21">
        <f t="shared" si="11"/>
        <v>91.78</v>
      </c>
      <c r="DB6" s="21">
        <f t="shared" si="11"/>
        <v>92.12</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64262</v>
      </c>
      <c r="D7" s="23">
        <v>47</v>
      </c>
      <c r="E7" s="23">
        <v>17</v>
      </c>
      <c r="F7" s="23">
        <v>4</v>
      </c>
      <c r="G7" s="23">
        <v>0</v>
      </c>
      <c r="H7" s="23" t="s">
        <v>97</v>
      </c>
      <c r="I7" s="23" t="s">
        <v>98</v>
      </c>
      <c r="J7" s="23" t="s">
        <v>99</v>
      </c>
      <c r="K7" s="23" t="s">
        <v>100</v>
      </c>
      <c r="L7" s="23" t="s">
        <v>101</v>
      </c>
      <c r="M7" s="23" t="s">
        <v>102</v>
      </c>
      <c r="N7" s="24" t="s">
        <v>103</v>
      </c>
      <c r="O7" s="24" t="s">
        <v>104</v>
      </c>
      <c r="P7" s="24">
        <v>65.27</v>
      </c>
      <c r="Q7" s="24">
        <v>93.62</v>
      </c>
      <c r="R7" s="24">
        <v>3436</v>
      </c>
      <c r="S7" s="24">
        <v>7062</v>
      </c>
      <c r="T7" s="24">
        <v>33.22</v>
      </c>
      <c r="U7" s="24">
        <v>212.58</v>
      </c>
      <c r="V7" s="24">
        <v>4596</v>
      </c>
      <c r="W7" s="24">
        <v>2.63</v>
      </c>
      <c r="X7" s="24">
        <v>1747.53</v>
      </c>
      <c r="Y7" s="24">
        <v>71.989999999999995</v>
      </c>
      <c r="Z7" s="24">
        <v>70.38</v>
      </c>
      <c r="AA7" s="24">
        <v>67.650000000000006</v>
      </c>
      <c r="AB7" s="24">
        <v>65.91</v>
      </c>
      <c r="AC7" s="24">
        <v>69.92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1206.79</v>
      </c>
      <c r="BL7" s="24">
        <v>1258.43</v>
      </c>
      <c r="BM7" s="24">
        <v>1163.75</v>
      </c>
      <c r="BN7" s="24">
        <v>1195.47</v>
      </c>
      <c r="BO7" s="24">
        <v>1168.69</v>
      </c>
      <c r="BP7" s="24">
        <v>1156.82</v>
      </c>
      <c r="BQ7" s="24">
        <v>99.15</v>
      </c>
      <c r="BR7" s="24">
        <v>95.07</v>
      </c>
      <c r="BS7" s="24">
        <v>87.78</v>
      </c>
      <c r="BT7" s="24">
        <v>88.73</v>
      </c>
      <c r="BU7" s="24">
        <v>78.12</v>
      </c>
      <c r="BV7" s="24">
        <v>71.84</v>
      </c>
      <c r="BW7" s="24">
        <v>73.36</v>
      </c>
      <c r="BX7" s="24">
        <v>72.599999999999994</v>
      </c>
      <c r="BY7" s="24">
        <v>69.430000000000007</v>
      </c>
      <c r="BZ7" s="24">
        <v>70.709999999999994</v>
      </c>
      <c r="CA7" s="24">
        <v>75.33</v>
      </c>
      <c r="CB7" s="24">
        <v>164.55</v>
      </c>
      <c r="CC7" s="24">
        <v>174.24</v>
      </c>
      <c r="CD7" s="24">
        <v>188.39</v>
      </c>
      <c r="CE7" s="24">
        <v>186.54</v>
      </c>
      <c r="CF7" s="24">
        <v>194.85</v>
      </c>
      <c r="CG7" s="24">
        <v>228.47</v>
      </c>
      <c r="CH7" s="24">
        <v>224.88</v>
      </c>
      <c r="CI7" s="24">
        <v>228.64</v>
      </c>
      <c r="CJ7" s="24">
        <v>239.46</v>
      </c>
      <c r="CK7" s="24">
        <v>233.15</v>
      </c>
      <c r="CL7" s="24">
        <v>215.73</v>
      </c>
      <c r="CM7" s="24" t="s">
        <v>103</v>
      </c>
      <c r="CN7" s="24" t="s">
        <v>103</v>
      </c>
      <c r="CO7" s="24" t="s">
        <v>103</v>
      </c>
      <c r="CP7" s="24" t="s">
        <v>103</v>
      </c>
      <c r="CQ7" s="24" t="s">
        <v>103</v>
      </c>
      <c r="CR7" s="24">
        <v>42.47</v>
      </c>
      <c r="CS7" s="24">
        <v>42.4</v>
      </c>
      <c r="CT7" s="24">
        <v>42.28</v>
      </c>
      <c r="CU7" s="24">
        <v>41.06</v>
      </c>
      <c r="CV7" s="24">
        <v>42.09</v>
      </c>
      <c r="CW7" s="24">
        <v>43.28</v>
      </c>
      <c r="CX7" s="24">
        <v>90.89</v>
      </c>
      <c r="CY7" s="24">
        <v>91.45</v>
      </c>
      <c r="CZ7" s="24">
        <v>91.69</v>
      </c>
      <c r="DA7" s="24">
        <v>91.78</v>
      </c>
      <c r="DB7" s="24">
        <v>92.12</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2025-03-04T02:18:34Z</dcterms:modified>
</cp:coreProperties>
</file>