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編集中\確定\エクセル（本文）\"/>
    </mc:Choice>
  </mc:AlternateContent>
  <xr:revisionPtr revIDLastSave="0" documentId="13_ncr:1_{C612B280-F991-45E4-A862-C4471D9CA5D8}" xr6:coauthVersionLast="47" xr6:coauthVersionMax="47" xr10:uidLastSave="{00000000-0000-0000-0000-000000000000}"/>
  <bookViews>
    <workbookView xWindow="-118" yWindow="-118" windowWidth="33749" windowHeight="18471" tabRatio="213" xr2:uid="{00000000-000D-0000-FFFF-FFFF00000000}"/>
  </bookViews>
  <sheets>
    <sheet name="P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" l="1"/>
  <c r="R21" i="1"/>
  <c r="R20" i="1"/>
  <c r="S22" i="1"/>
  <c r="S21" i="1"/>
  <c r="S20" i="1"/>
  <c r="E20" i="1" l="1"/>
  <c r="P19" i="1" l="1"/>
  <c r="P18" i="1"/>
  <c r="P17" i="1"/>
  <c r="P16" i="1"/>
  <c r="P15" i="1"/>
  <c r="P14" i="1"/>
  <c r="P13" i="1"/>
  <c r="P12" i="1"/>
  <c r="P11" i="1"/>
  <c r="H11" i="1"/>
  <c r="O22" i="1"/>
  <c r="N22" i="1"/>
  <c r="M22" i="1"/>
  <c r="L22" i="1"/>
  <c r="K22" i="1"/>
  <c r="J22" i="1"/>
  <c r="I22" i="1"/>
  <c r="G22" i="1"/>
  <c r="F22" i="1"/>
  <c r="E22" i="1"/>
  <c r="D22" i="1"/>
  <c r="O21" i="1"/>
  <c r="N21" i="1"/>
  <c r="M21" i="1"/>
  <c r="L21" i="1"/>
  <c r="K21" i="1"/>
  <c r="J21" i="1"/>
  <c r="I21" i="1"/>
  <c r="G21" i="1"/>
  <c r="F21" i="1"/>
  <c r="E21" i="1"/>
  <c r="D21" i="1"/>
  <c r="O20" i="1"/>
  <c r="N20" i="1"/>
  <c r="M20" i="1"/>
  <c r="L20" i="1"/>
  <c r="K20" i="1"/>
  <c r="J20" i="1"/>
  <c r="I20" i="1"/>
  <c r="G20" i="1"/>
  <c r="F20" i="1"/>
  <c r="D20" i="1"/>
  <c r="H19" i="1"/>
  <c r="H18" i="1"/>
  <c r="H17" i="1"/>
  <c r="H16" i="1"/>
  <c r="H15" i="1"/>
  <c r="H14" i="1"/>
  <c r="H13" i="1"/>
  <c r="Q13" i="1" s="1"/>
  <c r="H12" i="1"/>
  <c r="Q12" i="1" s="1"/>
  <c r="Q11" i="1" l="1"/>
  <c r="Q16" i="1"/>
  <c r="Q14" i="1"/>
  <c r="P20" i="1"/>
  <c r="Q15" i="1"/>
  <c r="P21" i="1"/>
  <c r="P22" i="1"/>
  <c r="Q18" i="1"/>
  <c r="Q19" i="1"/>
  <c r="Q17" i="1"/>
  <c r="H22" i="1"/>
  <c r="H21" i="1"/>
  <c r="H20" i="1"/>
  <c r="Q20" i="1" s="1"/>
  <c r="Q21" i="1" l="1"/>
  <c r="Q22" i="1"/>
</calcChain>
</file>

<file path=xl/sharedStrings.xml><?xml version="1.0" encoding="utf-8"?>
<sst xmlns="http://schemas.openxmlformats.org/spreadsheetml/2006/main" count="44" uniqueCount="35">
  <si>
    <r>
      <rPr>
        <sz val="12"/>
        <rFont val="ＭＳ 明朝"/>
        <family val="1"/>
        <charset val="128"/>
      </rPr>
      <t>８　漁　船　勢　力</t>
    </r>
  </si>
  <si>
    <r>
      <t>&lt;</t>
    </r>
    <r>
      <rPr>
        <sz val="11"/>
        <rFont val="ＭＳ 明朝"/>
        <family val="1"/>
        <charset val="128"/>
      </rPr>
      <t>隻数</t>
    </r>
    <r>
      <rPr>
        <sz val="11"/>
        <rFont val="Century"/>
        <family val="1"/>
      </rPr>
      <t>&gt;</t>
    </r>
  </si>
  <si>
    <r>
      <t>&lt;</t>
    </r>
    <r>
      <rPr>
        <sz val="11"/>
        <rFont val="ＭＳ 明朝"/>
        <family val="1"/>
        <charset val="128"/>
      </rPr>
      <t>ﾄﾝ数､馬力数</t>
    </r>
    <r>
      <rPr>
        <sz val="11"/>
        <rFont val="Century"/>
        <family val="1"/>
      </rPr>
      <t>&gt;</t>
    </r>
  </si>
  <si>
    <r>
      <rPr>
        <sz val="11"/>
        <rFont val="ＭＳ 明朝"/>
        <family val="1"/>
        <charset val="128"/>
      </rPr>
      <t>無動力</t>
    </r>
  </si>
  <si>
    <r>
      <t>1</t>
    </r>
    <r>
      <rPr>
        <sz val="11"/>
        <rFont val="ＭＳ 明朝"/>
        <family val="1"/>
        <charset val="128"/>
      </rPr>
      <t>トン　未満</t>
    </r>
    <phoneticPr fontId="1"/>
  </si>
  <si>
    <t>1~2.9</t>
  </si>
  <si>
    <t>3~4.9</t>
  </si>
  <si>
    <r>
      <t>5</t>
    </r>
    <r>
      <rPr>
        <sz val="11"/>
        <rFont val="ＭＳ 明朝"/>
        <family val="1"/>
        <charset val="128"/>
      </rPr>
      <t>トン　未満計</t>
    </r>
    <phoneticPr fontId="1"/>
  </si>
  <si>
    <t>5~9</t>
  </si>
  <si>
    <t>10~19</t>
  </si>
  <si>
    <t>20~29</t>
  </si>
  <si>
    <t>30~49</t>
  </si>
  <si>
    <t>50~99</t>
  </si>
  <si>
    <t>100~199</t>
  </si>
  <si>
    <r>
      <t>200</t>
    </r>
    <r>
      <rPr>
        <sz val="11"/>
        <rFont val="ＭＳ 明朝"/>
        <family val="1"/>
        <charset val="128"/>
      </rPr>
      <t>ﾄﾝ　以上</t>
    </r>
    <phoneticPr fontId="1"/>
  </si>
  <si>
    <r>
      <t>5</t>
    </r>
    <r>
      <rPr>
        <sz val="11"/>
        <rFont val="ＭＳ 明朝"/>
        <family val="1"/>
        <charset val="128"/>
      </rPr>
      <t>トン　以上計</t>
    </r>
    <phoneticPr fontId="1"/>
  </si>
  <si>
    <t>FRP</t>
    <phoneticPr fontId="1"/>
  </si>
  <si>
    <r>
      <t xml:space="preserve"> </t>
    </r>
    <r>
      <rPr>
        <sz val="11"/>
        <rFont val="ＭＳ 明朝"/>
        <family val="1"/>
        <charset val="128"/>
      </rPr>
      <t>なお､平成</t>
    </r>
    <r>
      <rPr>
        <sz val="11"/>
        <rFont val="Century"/>
        <family val="1"/>
      </rPr>
      <t>14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日以降の馬力表示は、旧馬力と新馬力</t>
    </r>
    <r>
      <rPr>
        <sz val="11"/>
        <rFont val="Century"/>
        <family val="1"/>
      </rPr>
      <t>(kW)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通りあるため表中の馬力数は、各々の数値をそのまま集計し表記している。</t>
    </r>
    <rPh sb="41" eb="43">
      <t>ヒョウチュウ</t>
    </rPh>
    <rPh sb="44" eb="46">
      <t>バリキ</t>
    </rPh>
    <rPh sb="46" eb="47">
      <t>スウ</t>
    </rPh>
    <rPh sb="49" eb="51">
      <t>オノオノ</t>
    </rPh>
    <rPh sb="52" eb="54">
      <t>スウチ</t>
    </rPh>
    <rPh sb="59" eb="61">
      <t>シュウケイ</t>
    </rPh>
    <rPh sb="62" eb="64">
      <t>ヒョウキ</t>
    </rPh>
    <phoneticPr fontId="1"/>
  </si>
  <si>
    <r>
      <t xml:space="preserve">  </t>
    </r>
    <r>
      <rPr>
        <sz val="11"/>
        <rFont val="ＭＳ 明朝"/>
        <family val="1"/>
        <charset val="128"/>
      </rPr>
      <t>海面漁船は</t>
    </r>
    <r>
      <rPr>
        <sz val="11"/>
        <rFont val="Century"/>
        <family val="1"/>
      </rPr>
      <t>525</t>
    </r>
    <r>
      <rPr>
        <sz val="11"/>
        <rFont val="ＭＳ 明朝"/>
        <family val="1"/>
        <charset val="128"/>
      </rPr>
      <t>隻で前年より</t>
    </r>
    <r>
      <rPr>
        <sz val="11"/>
        <rFont val="Century"/>
        <family val="1"/>
      </rPr>
      <t>21</t>
    </r>
    <r>
      <rPr>
        <sz val="11"/>
        <rFont val="ＭＳ 明朝"/>
        <family val="1"/>
        <charset val="128"/>
      </rPr>
      <t>隻減少した｡船質別にみると､</t>
    </r>
    <r>
      <rPr>
        <sz val="11"/>
        <rFont val="Century"/>
        <family val="1"/>
      </rPr>
      <t>FRP</t>
    </r>
    <r>
      <rPr>
        <sz val="11"/>
        <rFont val="ＭＳ 明朝"/>
        <family val="1"/>
        <charset val="128"/>
      </rPr>
      <t>船が</t>
    </r>
    <r>
      <rPr>
        <sz val="11"/>
        <rFont val="Century"/>
        <family val="1"/>
      </rPr>
      <t>21</t>
    </r>
    <r>
      <rPr>
        <sz val="11"/>
        <rFont val="ＭＳ 明朝"/>
        <family val="1"/>
        <charset val="128"/>
      </rPr>
      <t>隻減少し、鋼船、木船に増減はなかった。ﾄﾝ数階層別にみると､</t>
    </r>
    <r>
      <rPr>
        <sz val="11"/>
        <rFont val="Century"/>
        <family val="1"/>
      </rPr>
      <t/>
    </r>
    <rPh sb="47" eb="48">
      <t>キ</t>
    </rPh>
    <rPh sb="50" eb="52">
      <t>ゾウゲン</t>
    </rPh>
    <phoneticPr fontId="1"/>
  </si>
  <si>
    <r>
      <t>5</t>
    </r>
    <r>
      <rPr>
        <sz val="11"/>
        <rFont val="ＭＳ 明朝"/>
        <family val="1"/>
        <charset val="128"/>
      </rPr>
      <t>ﾄﾝ未満船が</t>
    </r>
    <r>
      <rPr>
        <sz val="11"/>
        <rFont val="Century"/>
        <family val="1"/>
      </rPr>
      <t>19</t>
    </r>
    <r>
      <rPr>
        <sz val="11"/>
        <rFont val="ＭＳ 明朝"/>
        <family val="1"/>
        <charset val="128"/>
      </rPr>
      <t>隻、</t>
    </r>
    <r>
      <rPr>
        <sz val="11"/>
        <rFont val="Century"/>
        <family val="1"/>
      </rPr>
      <t>5</t>
    </r>
    <r>
      <rPr>
        <sz val="11"/>
        <rFont val="ＭＳ 明朝"/>
        <family val="1"/>
        <charset val="128"/>
      </rPr>
      <t>ﾄﾝ以上船が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隻減少した｡内水面漁船では動力船が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隻減少し、無動力船に増減はなかった。</t>
    </r>
    <rPh sb="9" eb="10">
      <t>セキ</t>
    </rPh>
    <rPh sb="14" eb="16">
      <t>イジョウ</t>
    </rPh>
    <rPh sb="16" eb="17">
      <t>セン</t>
    </rPh>
    <rPh sb="19" eb="20">
      <t>セキ</t>
    </rPh>
    <rPh sb="20" eb="22">
      <t>ゲンショウ</t>
    </rPh>
    <rPh sb="37" eb="38">
      <t>セキ</t>
    </rPh>
    <rPh sb="38" eb="40">
      <t>ゲンショウ</t>
    </rPh>
    <rPh sb="42" eb="43">
      <t>ム</t>
    </rPh>
    <rPh sb="43" eb="45">
      <t>ドウリョク</t>
    </rPh>
    <rPh sb="45" eb="46">
      <t>セン</t>
    </rPh>
    <rPh sb="47" eb="49">
      <t>ゾウゲン</t>
    </rPh>
    <phoneticPr fontId="1"/>
  </si>
  <si>
    <r>
      <t xml:space="preserve">  </t>
    </r>
    <r>
      <rPr>
        <sz val="11"/>
        <rFont val="ＭＳ 明朝"/>
        <family val="1"/>
        <charset val="128"/>
      </rPr>
      <t>海面動力漁船の一隻当たりの平均ﾄﾝ数は</t>
    </r>
    <r>
      <rPr>
        <sz val="11"/>
        <rFont val="Century"/>
        <family val="1"/>
      </rPr>
      <t>3.20</t>
    </r>
    <r>
      <rPr>
        <sz val="11"/>
        <rFont val="ＭＳ 明朝"/>
        <family val="1"/>
        <charset val="128"/>
      </rPr>
      <t>ﾄﾝ､平均馬力数は</t>
    </r>
    <r>
      <rPr>
        <sz val="11"/>
        <rFont val="Century"/>
        <family val="1"/>
      </rPr>
      <t>83</t>
    </r>
    <r>
      <rPr>
        <sz val="11"/>
        <rFont val="ＭＳ 明朝"/>
        <family val="1"/>
        <charset val="128"/>
      </rPr>
      <t>馬力であった｡</t>
    </r>
    <rPh sb="32" eb="33">
      <t>スウ</t>
    </rPh>
    <rPh sb="36" eb="38">
      <t>バリキ</t>
    </rPh>
    <phoneticPr fontId="1"/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</si>
  <si>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12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31</t>
    </r>
    <r>
      <rPr>
        <sz val="11"/>
        <rFont val="ＭＳ 明朝"/>
        <family val="1"/>
        <charset val="128"/>
      </rPr>
      <t>日現在</t>
    </r>
    <rPh sb="0" eb="2">
      <t>レイワ</t>
    </rPh>
    <phoneticPr fontId="1"/>
  </si>
  <si>
    <t>隻　数</t>
    <phoneticPr fontId="1"/>
  </si>
  <si>
    <t>区  分</t>
    <phoneticPr fontId="1"/>
  </si>
  <si>
    <t>トン数</t>
    <phoneticPr fontId="1"/>
  </si>
  <si>
    <t>馬力数</t>
  </si>
  <si>
    <t>木</t>
    <phoneticPr fontId="1"/>
  </si>
  <si>
    <t>計</t>
    <phoneticPr fontId="1"/>
  </si>
  <si>
    <t>船質</t>
    <phoneticPr fontId="1"/>
  </si>
  <si>
    <t>鋼</t>
    <phoneticPr fontId="1"/>
  </si>
  <si>
    <t>計</t>
  </si>
  <si>
    <t>無動力</t>
  </si>
  <si>
    <t>動力</t>
  </si>
  <si>
    <t>海                            面</t>
  </si>
  <si>
    <t>内 水 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</si>
</sst>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\ "/>
    <numFmt numFmtId="177" formatCode="#,##0.00\ "/>
    <numFmt numFmtId="178" formatCode="#,##0.000;[Red]\-#,##0.000"/>
    <numFmt numFmtId="179" formatCode="#,##0.000\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1:S22"/>
  <sheetViews>
    <sheetView tabSelected="1" view="pageLayout" zoomScaleNormal="100" workbookViewId="0">
      <selection activeCell="B1" sqref="B1"/>
    </sheetView>
  </sheetViews>
  <sheetFormatPr defaultColWidth="9" defaultRowHeight="14.4" x14ac:dyDescent="0.15"/>
  <cols>
    <col min="1" max="1" width="1.109375" style="6" customWidth="1"/>
    <col min="2" max="2" width="6.44140625" style="6" customWidth="1"/>
    <col min="3" max="15" width="8.109375" style="6" customWidth="1"/>
    <col min="16" max="16" width="9.109375" style="6" customWidth="1"/>
    <col min="17" max="17" width="9.6640625" style="6" customWidth="1"/>
    <col min="18" max="19" width="8.109375" style="6" customWidth="1"/>
    <col min="20" max="16384" width="9" style="6"/>
  </cols>
  <sheetData>
    <row r="1" spans="2:19" ht="28" customHeight="1" x14ac:dyDescent="0.15">
      <c r="B1" s="1" t="s">
        <v>0</v>
      </c>
      <c r="D1" s="1"/>
      <c r="E1" s="1"/>
    </row>
    <row r="2" spans="2:19" ht="27.65" customHeight="1" x14ac:dyDescent="0.15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2:19" ht="28" customHeight="1" x14ac:dyDescent="0.15">
      <c r="B3" s="12" t="s">
        <v>18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2:19" ht="28" customHeight="1" x14ac:dyDescent="0.15">
      <c r="B4" s="12" t="s">
        <v>19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2:19" ht="28" customHeight="1" x14ac:dyDescent="0.15"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2:19" ht="28" customHeight="1" x14ac:dyDescent="0.15">
      <c r="B6" s="12" t="s">
        <v>20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2:19" ht="28" customHeight="1" x14ac:dyDescent="0.15">
      <c r="B7" s="12" t="s">
        <v>17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2:19" ht="28" customHeight="1" x14ac:dyDescent="0.15">
      <c r="Q8" s="15" t="s">
        <v>21</v>
      </c>
      <c r="R8" s="15"/>
      <c r="S8" s="15"/>
    </row>
    <row r="9" spans="2:19" ht="28" customHeight="1" x14ac:dyDescent="0.15">
      <c r="B9" s="13" t="s">
        <v>28</v>
      </c>
      <c r="C9" s="13" t="s">
        <v>23</v>
      </c>
      <c r="D9" s="13" t="s">
        <v>33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 t="s">
        <v>34</v>
      </c>
      <c r="S9" s="13"/>
    </row>
    <row r="10" spans="2:19" ht="28" customHeight="1" x14ac:dyDescent="0.15">
      <c r="B10" s="13"/>
      <c r="C10" s="13"/>
      <c r="D10" s="2" t="s">
        <v>3</v>
      </c>
      <c r="E10" s="3" t="s">
        <v>4</v>
      </c>
      <c r="F10" s="7" t="s">
        <v>5</v>
      </c>
      <c r="G10" s="7" t="s">
        <v>6</v>
      </c>
      <c r="H10" s="3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3" t="s">
        <v>14</v>
      </c>
      <c r="P10" s="3" t="s">
        <v>15</v>
      </c>
      <c r="Q10" s="10" t="s">
        <v>30</v>
      </c>
      <c r="R10" s="10" t="s">
        <v>31</v>
      </c>
      <c r="S10" s="10" t="s">
        <v>32</v>
      </c>
    </row>
    <row r="11" spans="2:19" ht="28" customHeight="1" x14ac:dyDescent="0.15">
      <c r="B11" s="13" t="s">
        <v>26</v>
      </c>
      <c r="C11" s="10" t="s">
        <v>22</v>
      </c>
      <c r="D11" s="4"/>
      <c r="E11" s="4">
        <v>1</v>
      </c>
      <c r="F11" s="4"/>
      <c r="G11" s="4"/>
      <c r="H11" s="4">
        <f>SUM(D11:G11)</f>
        <v>1</v>
      </c>
      <c r="I11" s="4"/>
      <c r="J11" s="4"/>
      <c r="K11" s="4"/>
      <c r="L11" s="4"/>
      <c r="M11" s="4"/>
      <c r="N11" s="4"/>
      <c r="O11" s="4"/>
      <c r="P11" s="4" t="str">
        <f>IF(SUM(I11:O11)=0,"",SUM(I11:O11))</f>
        <v/>
      </c>
      <c r="Q11" s="4">
        <f>IF((H11+P11)=0,"",(H11+P11))</f>
        <v>1</v>
      </c>
      <c r="R11" s="4"/>
      <c r="S11" s="4">
        <v>5</v>
      </c>
    </row>
    <row r="12" spans="2:19" ht="28" customHeight="1" x14ac:dyDescent="0.15">
      <c r="B12" s="13"/>
      <c r="C12" s="10" t="s">
        <v>24</v>
      </c>
      <c r="D12" s="5"/>
      <c r="E12" s="5">
        <v>0.2</v>
      </c>
      <c r="F12" s="5"/>
      <c r="G12" s="5"/>
      <c r="H12" s="5">
        <f>SUM(D12:G12)</f>
        <v>0.2</v>
      </c>
      <c r="I12" s="5"/>
      <c r="J12" s="5"/>
      <c r="K12" s="5"/>
      <c r="L12" s="5"/>
      <c r="M12" s="5"/>
      <c r="N12" s="5"/>
      <c r="O12" s="5"/>
      <c r="P12" s="5" t="str">
        <f t="shared" ref="P12:P19" si="0">IF(SUM(I12:O12)=0,"",SUM(I12:O12))</f>
        <v/>
      </c>
      <c r="Q12" s="5">
        <f t="shared" ref="Q12:Q18" si="1">IF((H12+P12)=0,"",(H12+P12))</f>
        <v>0.2</v>
      </c>
      <c r="R12" s="5"/>
      <c r="S12" s="5">
        <v>1.84</v>
      </c>
    </row>
    <row r="13" spans="2:19" ht="28" customHeight="1" x14ac:dyDescent="0.15">
      <c r="B13" s="13"/>
      <c r="C13" s="10" t="s">
        <v>25</v>
      </c>
      <c r="D13" s="4"/>
      <c r="E13" s="4">
        <v>30</v>
      </c>
      <c r="F13" s="4"/>
      <c r="G13" s="4"/>
      <c r="H13" s="4">
        <f>SUM(E13:G13)</f>
        <v>30</v>
      </c>
      <c r="I13" s="4"/>
      <c r="J13" s="4"/>
      <c r="K13" s="4"/>
      <c r="L13" s="4"/>
      <c r="M13" s="4"/>
      <c r="N13" s="4"/>
      <c r="O13" s="4"/>
      <c r="P13" s="4" t="str">
        <f t="shared" si="0"/>
        <v/>
      </c>
      <c r="Q13" s="4">
        <f t="shared" si="1"/>
        <v>30</v>
      </c>
      <c r="R13" s="4"/>
      <c r="S13" s="4">
        <v>150</v>
      </c>
    </row>
    <row r="14" spans="2:19" ht="28" customHeight="1" x14ac:dyDescent="0.15">
      <c r="B14" s="13" t="s">
        <v>29</v>
      </c>
      <c r="C14" s="10" t="s">
        <v>22</v>
      </c>
      <c r="D14" s="4"/>
      <c r="E14" s="4"/>
      <c r="F14" s="4"/>
      <c r="G14" s="4">
        <v>2</v>
      </c>
      <c r="H14" s="4">
        <f>SUM(D14:G14)</f>
        <v>2</v>
      </c>
      <c r="I14" s="4"/>
      <c r="J14" s="4">
        <v>1</v>
      </c>
      <c r="K14" s="4"/>
      <c r="L14" s="4"/>
      <c r="M14" s="4">
        <v>1</v>
      </c>
      <c r="N14" s="4">
        <v>2</v>
      </c>
      <c r="O14" s="4">
        <v>1</v>
      </c>
      <c r="P14" s="4">
        <f t="shared" si="0"/>
        <v>5</v>
      </c>
      <c r="Q14" s="4">
        <f t="shared" si="1"/>
        <v>7</v>
      </c>
      <c r="R14" s="4"/>
      <c r="S14" s="4"/>
    </row>
    <row r="15" spans="2:19" ht="28" customHeight="1" x14ac:dyDescent="0.15">
      <c r="B15" s="13"/>
      <c r="C15" s="10" t="s">
        <v>24</v>
      </c>
      <c r="D15" s="5"/>
      <c r="E15" s="5"/>
      <c r="F15" s="5"/>
      <c r="G15" s="5">
        <v>9.8000000000000007</v>
      </c>
      <c r="H15" s="5">
        <f>SUM(D15:G15)</f>
        <v>9.8000000000000007</v>
      </c>
      <c r="I15" s="5"/>
      <c r="J15" s="5">
        <v>14</v>
      </c>
      <c r="K15" s="5"/>
      <c r="L15" s="5"/>
      <c r="M15" s="5">
        <v>52</v>
      </c>
      <c r="N15" s="5">
        <v>303</v>
      </c>
      <c r="O15" s="5">
        <v>233</v>
      </c>
      <c r="P15" s="5">
        <f t="shared" si="0"/>
        <v>602</v>
      </c>
      <c r="Q15" s="5">
        <f t="shared" si="1"/>
        <v>611.79999999999995</v>
      </c>
      <c r="R15" s="5"/>
      <c r="S15" s="5"/>
    </row>
    <row r="16" spans="2:19" ht="28" customHeight="1" x14ac:dyDescent="0.15">
      <c r="B16" s="13"/>
      <c r="C16" s="10" t="s">
        <v>25</v>
      </c>
      <c r="D16" s="4"/>
      <c r="E16" s="4"/>
      <c r="F16" s="4"/>
      <c r="G16" s="4">
        <v>645</v>
      </c>
      <c r="H16" s="4">
        <f>SUM(E16:G16)</f>
        <v>645</v>
      </c>
      <c r="I16" s="4"/>
      <c r="J16" s="4">
        <v>515</v>
      </c>
      <c r="K16" s="4"/>
      <c r="L16" s="4"/>
      <c r="M16" s="4">
        <v>3598</v>
      </c>
      <c r="N16" s="4">
        <v>1603</v>
      </c>
      <c r="O16" s="4">
        <v>1044</v>
      </c>
      <c r="P16" s="4">
        <f t="shared" si="0"/>
        <v>6760</v>
      </c>
      <c r="Q16" s="4">
        <f t="shared" si="1"/>
        <v>7405</v>
      </c>
      <c r="R16" s="4"/>
      <c r="S16" s="4"/>
    </row>
    <row r="17" spans="2:19" ht="28" customHeight="1" x14ac:dyDescent="0.15">
      <c r="B17" s="14" t="s">
        <v>16</v>
      </c>
      <c r="C17" s="10" t="s">
        <v>22</v>
      </c>
      <c r="D17" s="4"/>
      <c r="E17" s="4">
        <v>297</v>
      </c>
      <c r="F17" s="4">
        <v>145</v>
      </c>
      <c r="G17" s="4">
        <v>45</v>
      </c>
      <c r="H17" s="4">
        <f>SUM(D17:G17)</f>
        <v>487</v>
      </c>
      <c r="I17" s="4">
        <v>11</v>
      </c>
      <c r="J17" s="4">
        <v>19</v>
      </c>
      <c r="K17" s="4"/>
      <c r="L17" s="4"/>
      <c r="M17" s="4"/>
      <c r="N17" s="4"/>
      <c r="O17" s="4"/>
      <c r="P17" s="4">
        <f t="shared" si="0"/>
        <v>30</v>
      </c>
      <c r="Q17" s="4">
        <f t="shared" si="1"/>
        <v>517</v>
      </c>
      <c r="R17" s="4">
        <v>1</v>
      </c>
      <c r="S17" s="4">
        <v>14</v>
      </c>
    </row>
    <row r="18" spans="2:19" ht="28" customHeight="1" x14ac:dyDescent="0.15">
      <c r="B18" s="14"/>
      <c r="C18" s="10" t="s">
        <v>24</v>
      </c>
      <c r="D18" s="5"/>
      <c r="E18" s="5">
        <v>175.91</v>
      </c>
      <c r="F18" s="5">
        <v>311.33999999999997</v>
      </c>
      <c r="G18" s="5">
        <v>203.64</v>
      </c>
      <c r="H18" s="5">
        <f>SUM(D18:G18)</f>
        <v>690.89</v>
      </c>
      <c r="I18" s="5">
        <v>95.92</v>
      </c>
      <c r="J18" s="5">
        <v>280.82</v>
      </c>
      <c r="K18" s="5"/>
      <c r="L18" s="5"/>
      <c r="M18" s="5"/>
      <c r="N18" s="5"/>
      <c r="O18" s="5"/>
      <c r="P18" s="5">
        <f t="shared" si="0"/>
        <v>376.74</v>
      </c>
      <c r="Q18" s="5">
        <f t="shared" si="1"/>
        <v>1067.6300000000001</v>
      </c>
      <c r="R18" s="5">
        <v>0.7</v>
      </c>
      <c r="S18" s="5">
        <v>11.01</v>
      </c>
    </row>
    <row r="19" spans="2:19" ht="28" customHeight="1" x14ac:dyDescent="0.15">
      <c r="B19" s="14"/>
      <c r="C19" s="10" t="s">
        <v>25</v>
      </c>
      <c r="D19" s="4"/>
      <c r="E19" s="4">
        <v>10439</v>
      </c>
      <c r="F19" s="8">
        <v>12.614000000000001</v>
      </c>
      <c r="G19" s="4">
        <v>10841</v>
      </c>
      <c r="H19" s="4">
        <f>SUM(D19:G19)</f>
        <v>21292.614000000001</v>
      </c>
      <c r="I19" s="4">
        <v>3976</v>
      </c>
      <c r="J19" s="4">
        <v>10868</v>
      </c>
      <c r="K19" s="4"/>
      <c r="L19" s="4"/>
      <c r="M19" s="4"/>
      <c r="N19" s="4"/>
      <c r="O19" s="4"/>
      <c r="P19" s="4">
        <f t="shared" si="0"/>
        <v>14844</v>
      </c>
      <c r="Q19" s="4">
        <f>IF((H19+P19)=0,"",(H19+P19))</f>
        <v>36136.614000000001</v>
      </c>
      <c r="R19" s="4"/>
      <c r="S19" s="4">
        <v>450</v>
      </c>
    </row>
    <row r="20" spans="2:19" ht="28" customHeight="1" x14ac:dyDescent="0.15">
      <c r="B20" s="13" t="s">
        <v>27</v>
      </c>
      <c r="C20" s="10" t="s">
        <v>22</v>
      </c>
      <c r="D20" s="4" t="str">
        <f t="shared" ref="D20" si="2">IF((D11+D14+D17)=0,"",(D11+D14+D17))</f>
        <v/>
      </c>
      <c r="E20" s="4">
        <f>IF((E11+E14+E17)=0,"",(E11+E14+E17))</f>
        <v>298</v>
      </c>
      <c r="F20" s="4">
        <f t="shared" ref="F20:O20" si="3">IF((F11+F14+F17)=0,"",(F11+F14+F17))</f>
        <v>145</v>
      </c>
      <c r="G20" s="4">
        <f t="shared" si="3"/>
        <v>47</v>
      </c>
      <c r="H20" s="4">
        <f t="shared" si="3"/>
        <v>490</v>
      </c>
      <c r="I20" s="4">
        <f t="shared" si="3"/>
        <v>11</v>
      </c>
      <c r="J20" s="4">
        <f t="shared" si="3"/>
        <v>20</v>
      </c>
      <c r="K20" s="4" t="str">
        <f t="shared" si="3"/>
        <v/>
      </c>
      <c r="L20" s="4" t="str">
        <f t="shared" si="3"/>
        <v/>
      </c>
      <c r="M20" s="4">
        <f t="shared" si="3"/>
        <v>1</v>
      </c>
      <c r="N20" s="4">
        <f t="shared" si="3"/>
        <v>2</v>
      </c>
      <c r="O20" s="4">
        <f t="shared" si="3"/>
        <v>1</v>
      </c>
      <c r="P20" s="4">
        <f>IF((P11+P14+P17)=0,"",(P11+P14+P17))</f>
        <v>35</v>
      </c>
      <c r="Q20" s="4">
        <f>IF((H20+P20)=0,"",(H20+P20))</f>
        <v>525</v>
      </c>
      <c r="R20" s="4">
        <f t="shared" ref="R20:S20" si="4">IF((R11+R14+R17)=0,"",(R11+R14+R17))</f>
        <v>1</v>
      </c>
      <c r="S20" s="4">
        <f t="shared" si="4"/>
        <v>19</v>
      </c>
    </row>
    <row r="21" spans="2:19" ht="28" customHeight="1" x14ac:dyDescent="0.15">
      <c r="B21" s="13"/>
      <c r="C21" s="10" t="s">
        <v>24</v>
      </c>
      <c r="D21" s="5" t="str">
        <f t="shared" ref="D21:O21" si="5">IF((D12+D15+D18)=0,"",(D12+D15+D18))</f>
        <v/>
      </c>
      <c r="E21" s="5">
        <f t="shared" si="5"/>
        <v>176.10999999999999</v>
      </c>
      <c r="F21" s="5">
        <f t="shared" si="5"/>
        <v>311.33999999999997</v>
      </c>
      <c r="G21" s="5">
        <f t="shared" si="5"/>
        <v>213.44</v>
      </c>
      <c r="H21" s="5">
        <f t="shared" si="5"/>
        <v>700.89</v>
      </c>
      <c r="I21" s="5">
        <f t="shared" si="5"/>
        <v>95.92</v>
      </c>
      <c r="J21" s="5">
        <f t="shared" si="5"/>
        <v>294.82</v>
      </c>
      <c r="K21" s="5" t="str">
        <f t="shared" si="5"/>
        <v/>
      </c>
      <c r="L21" s="5" t="str">
        <f t="shared" si="5"/>
        <v/>
      </c>
      <c r="M21" s="5">
        <f t="shared" si="5"/>
        <v>52</v>
      </c>
      <c r="N21" s="5">
        <f t="shared" si="5"/>
        <v>303</v>
      </c>
      <c r="O21" s="5">
        <f t="shared" si="5"/>
        <v>233</v>
      </c>
      <c r="P21" s="5">
        <f>IF((P12+P15+P18)=0,"",(P12+P15+P18))</f>
        <v>978.74</v>
      </c>
      <c r="Q21" s="5">
        <f>IF((H21+P21)=0,"",(H21+P21))</f>
        <v>1679.63</v>
      </c>
      <c r="R21" s="5">
        <f t="shared" ref="R21:S21" si="6">IF((R12+R15+R18)=0,"",(R12+R15+R18))</f>
        <v>0.7</v>
      </c>
      <c r="S21" s="5">
        <f t="shared" si="6"/>
        <v>12.85</v>
      </c>
    </row>
    <row r="22" spans="2:19" ht="28" customHeight="1" x14ac:dyDescent="0.15">
      <c r="B22" s="13"/>
      <c r="C22" s="10" t="s">
        <v>25</v>
      </c>
      <c r="D22" s="4" t="str">
        <f t="shared" ref="D22:O22" si="7">IF((D13+D16+D19)=0,"",(D13+D16+D19))</f>
        <v/>
      </c>
      <c r="E22" s="4">
        <f t="shared" si="7"/>
        <v>10469</v>
      </c>
      <c r="F22" s="9">
        <f t="shared" si="7"/>
        <v>12.614000000000001</v>
      </c>
      <c r="G22" s="4">
        <f t="shared" si="7"/>
        <v>11486</v>
      </c>
      <c r="H22" s="4">
        <f t="shared" si="7"/>
        <v>21967.614000000001</v>
      </c>
      <c r="I22" s="4">
        <f t="shared" si="7"/>
        <v>3976</v>
      </c>
      <c r="J22" s="4">
        <f t="shared" si="7"/>
        <v>11383</v>
      </c>
      <c r="K22" s="4" t="str">
        <f t="shared" si="7"/>
        <v/>
      </c>
      <c r="L22" s="4" t="str">
        <f t="shared" si="7"/>
        <v/>
      </c>
      <c r="M22" s="4">
        <f t="shared" si="7"/>
        <v>3598</v>
      </c>
      <c r="N22" s="4">
        <f t="shared" si="7"/>
        <v>1603</v>
      </c>
      <c r="O22" s="4">
        <f t="shared" si="7"/>
        <v>1044</v>
      </c>
      <c r="P22" s="4">
        <f>IF((P13+P16+P19)=0,"",(P13+P16+P19))</f>
        <v>21604</v>
      </c>
      <c r="Q22" s="4">
        <f>IF((H22+P22)=0,"",(H22+P22))</f>
        <v>43571.614000000001</v>
      </c>
      <c r="R22" s="4" t="str">
        <f t="shared" ref="R22:S22" si="8">IF((R13+R16+R19)=0,"",(R13+R16+R19))</f>
        <v/>
      </c>
      <c r="S22" s="4">
        <f t="shared" si="8"/>
        <v>600</v>
      </c>
    </row>
  </sheetData>
  <sheetProtection selectLockedCells="1" selectUnlockedCells="1"/>
  <mergeCells count="15">
    <mergeCell ref="B2:S2"/>
    <mergeCell ref="B3:S3"/>
    <mergeCell ref="B14:B16"/>
    <mergeCell ref="B17:B19"/>
    <mergeCell ref="B20:B22"/>
    <mergeCell ref="B4:S4"/>
    <mergeCell ref="B5:S5"/>
    <mergeCell ref="B6:S6"/>
    <mergeCell ref="B7:S7"/>
    <mergeCell ref="Q8:S8"/>
    <mergeCell ref="B9:B10"/>
    <mergeCell ref="C9:C10"/>
    <mergeCell ref="D9:Q9"/>
    <mergeCell ref="R9:S9"/>
    <mergeCell ref="B11:B13"/>
  </mergeCells>
  <phoneticPr fontId="1"/>
  <pageMargins left="0.78740157480314965" right="0.39370078740157483" top="0.39370078740157483" bottom="0.39370078740157483" header="0" footer="0"/>
  <pageSetup paperSize="9" scale="91" firstPageNumber="0" orientation="landscape" horizontalDpi="300" verticalDpi="300" r:id="rId1"/>
  <headerFooter scaleWithDoc="0" alignWithMargins="0">
    <oddFooter>&amp;C&amp;"ＭＳ 明朝,標準"－６－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2025-07-29T01:02:58Z</cp:lastPrinted>
  <dcterms:modified xsi:type="dcterms:W3CDTF">2025-08-07T05:07:54Z</dcterms:modified>
</cp:coreProperties>
</file>