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エクセル（本文）\"/>
    </mc:Choice>
  </mc:AlternateContent>
  <xr:revisionPtr revIDLastSave="0" documentId="13_ncr:1_{21532B19-45F9-44B0-B330-46EF888AAE13}" xr6:coauthVersionLast="47" xr6:coauthVersionMax="47" xr10:uidLastSave="{00000000-0000-0000-0000-000000000000}"/>
  <bookViews>
    <workbookView xWindow="-118" yWindow="-118" windowWidth="33749" windowHeight="18471" tabRatio="213" xr2:uid="{00000000-000D-0000-FFFF-FFFF00000000}"/>
  </bookViews>
  <sheets>
    <sheet name="P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3" l="1"/>
  <c r="H27" i="3"/>
  <c r="J25" i="3"/>
  <c r="H25" i="3"/>
  <c r="J23" i="3"/>
  <c r="H23" i="3"/>
  <c r="J21" i="3"/>
  <c r="H21" i="3"/>
  <c r="J19" i="3"/>
  <c r="H19" i="3"/>
  <c r="J17" i="3"/>
  <c r="H17" i="3"/>
  <c r="J15" i="3"/>
  <c r="H15" i="3"/>
  <c r="J13" i="3"/>
  <c r="H13" i="3"/>
  <c r="J11" i="3"/>
  <c r="H11" i="3"/>
  <c r="J9" i="3"/>
  <c r="H9" i="3"/>
</calcChain>
</file>

<file path=xl/sharedStrings.xml><?xml version="1.0" encoding="utf-8"?>
<sst xmlns="http://schemas.openxmlformats.org/spreadsheetml/2006/main" count="73" uniqueCount="45">
  <si>
    <r>
      <rPr>
        <sz val="11"/>
        <rFont val="ＭＳ 明朝"/>
        <family val="1"/>
        <charset val="128"/>
      </rPr>
      <t>単位</t>
    </r>
    <r>
      <rPr>
        <sz val="11"/>
        <rFont val="Century"/>
        <family val="1"/>
      </rPr>
      <t>:</t>
    </r>
    <r>
      <rPr>
        <sz val="11"/>
        <rFont val="ＭＳ 明朝"/>
        <family val="1"/>
        <charset val="128"/>
      </rPr>
      <t>千円</t>
    </r>
  </si>
  <si>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業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量</t>
    </r>
  </si>
  <si>
    <r>
      <rPr>
        <sz val="11"/>
        <rFont val="ＭＳ 明朝"/>
        <family val="1"/>
        <charset val="128"/>
      </rPr>
      <t>事業費</t>
    </r>
  </si>
  <si>
    <r>
      <rPr>
        <sz val="11"/>
        <rFont val="ＭＳ 明朝"/>
        <family val="1"/>
        <charset val="128"/>
      </rPr>
      <t>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分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</si>
  <si>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</si>
  <si>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県･市町負担金</t>
    </r>
  </si>
  <si>
    <r>
      <rPr>
        <sz val="11"/>
        <rFont val="ＭＳ 明朝"/>
        <family val="1"/>
        <charset val="128"/>
      </rPr>
      <t>事業主体</t>
    </r>
    <phoneticPr fontId="1"/>
  </si>
  <si>
    <r>
      <rPr>
        <sz val="11"/>
        <rFont val="ＭＳ 明朝"/>
        <family val="1"/>
        <charset val="128"/>
      </rPr>
      <t>実施場所</t>
    </r>
    <phoneticPr fontId="1"/>
  </si>
  <si>
    <r>
      <rPr>
        <sz val="11"/>
        <rFont val="ＭＳ 明朝"/>
        <family val="1"/>
        <charset val="128"/>
      </rPr>
      <t>山形県</t>
    </r>
    <phoneticPr fontId="1"/>
  </si>
  <si>
    <r>
      <rPr>
        <sz val="11"/>
        <rFont val="ＭＳ 明朝"/>
        <family val="1"/>
        <charset val="128"/>
      </rPr>
      <t>飛島漁港</t>
    </r>
    <phoneticPr fontId="1"/>
  </si>
  <si>
    <r>
      <rPr>
        <sz val="11"/>
        <rFont val="ＭＳ 明朝"/>
        <family val="1"/>
        <charset val="128"/>
      </rPr>
      <t>吹浦漁港</t>
    </r>
    <rPh sb="0" eb="2">
      <t>フクラ</t>
    </rPh>
    <phoneticPr fontId="1"/>
  </si>
  <si>
    <r>
      <rPr>
        <sz val="11"/>
        <rFont val="ＭＳ 明朝"/>
        <family val="1"/>
        <charset val="128"/>
      </rPr>
      <t>堅苔沢漁港</t>
    </r>
    <rPh sb="0" eb="3">
      <t>カタノリザワ</t>
    </rPh>
    <rPh sb="3" eb="5">
      <t>ギョコウ</t>
    </rPh>
    <phoneticPr fontId="1"/>
  </si>
  <si>
    <r>
      <rPr>
        <sz val="11"/>
        <rFont val="ＭＳ 明朝"/>
        <family val="1"/>
        <charset val="128"/>
      </rPr>
      <t>山形県沿岸</t>
    </r>
    <rPh sb="0" eb="3">
      <t>ヤマガタケン</t>
    </rPh>
    <rPh sb="3" eb="5">
      <t>エンガン</t>
    </rPh>
    <phoneticPr fontId="1"/>
  </si>
  <si>
    <r>
      <t>(1)</t>
    </r>
    <r>
      <rPr>
        <sz val="12"/>
        <rFont val="ＭＳ 明朝"/>
        <family val="1"/>
        <charset val="128"/>
      </rPr>
      <t>漁港及び漁港海岸整備事業等</t>
    </r>
    <rPh sb="15" eb="16">
      <t>トウ</t>
    </rPh>
    <phoneticPr fontId="1"/>
  </si>
  <si>
    <r>
      <rPr>
        <sz val="14"/>
        <rFont val="ＭＳ 明朝"/>
        <family val="1"/>
        <charset val="128"/>
      </rPr>
      <t>１３　水産基盤整備事業</t>
    </r>
  </si>
  <si>
    <t>(8/10)</t>
  </si>
  <si>
    <t>(2/10)</t>
  </si>
  <si>
    <t>(11/20)</t>
  </si>
  <si>
    <t>(9/20)</t>
  </si>
  <si>
    <t>(5/10)</t>
  </si>
  <si>
    <t>L=40m</t>
    <phoneticPr fontId="1"/>
  </si>
  <si>
    <t>L=170m</t>
    <phoneticPr fontId="1"/>
  </si>
  <si>
    <r>
      <rPr>
        <sz val="12"/>
        <rFont val="ＭＳ 明朝"/>
        <family val="1"/>
        <charset val="128"/>
      </rPr>
      <t>　山形県が事業主体となり、漁港内の静穏度と安全な航路確保の他、耐震化・耐津波化を進めるため、飛島漁港、由良漁港を整備するとともに、飛島漁港、吹浦漁港、由良漁港、堅苔沢漁港において施設の長寿命化を図る。　　　　　　　　　　　　　　　　　　　　　　　　　　　　　　　　　　　　　　　　　　　　　　　　　</t>
    </r>
    <rPh sb="29" eb="30">
      <t>ホカ</t>
    </rPh>
    <rPh sb="31" eb="34">
      <t>タイシンカ</t>
    </rPh>
    <rPh sb="35" eb="39">
      <t>タイツナミカ</t>
    </rPh>
    <rPh sb="40" eb="41">
      <t>スス</t>
    </rPh>
    <rPh sb="51" eb="55">
      <t>ユラギョコウ</t>
    </rPh>
    <rPh sb="56" eb="58">
      <t>セイビ</t>
    </rPh>
    <rPh sb="65" eb="66">
      <t>ト</t>
    </rPh>
    <rPh sb="66" eb="67">
      <t>シマ</t>
    </rPh>
    <rPh sb="67" eb="69">
      <t>ギョコウ</t>
    </rPh>
    <rPh sb="70" eb="74">
      <t>フクラギョコウ</t>
    </rPh>
    <rPh sb="75" eb="77">
      <t>ユラ</t>
    </rPh>
    <rPh sb="77" eb="79">
      <t>ギョコウ</t>
    </rPh>
    <rPh sb="80" eb="85">
      <t>カタノリザワギョコウ</t>
    </rPh>
    <rPh sb="89" eb="91">
      <t>シセツ</t>
    </rPh>
    <rPh sb="92" eb="96">
      <t>チョウジュミョウカ</t>
    </rPh>
    <rPh sb="97" eb="98">
      <t>ハカ</t>
    </rPh>
    <phoneticPr fontId="1"/>
  </si>
  <si>
    <r>
      <rPr>
        <sz val="12"/>
        <rFont val="ＭＳ 明朝"/>
        <family val="1"/>
        <charset val="128"/>
      </rPr>
      <t>　吹浦漁港、由良漁港、小波渡漁港、堅苔沢漁港、米子漁港では、漁港機能増進事業として、浚渫、侵入防止対策を実施する。さらに、水産環境整備事業として、暮坪・堅苔沢沿岸において増殖礁設置の漁場整備を行った。</t>
    </r>
    <rPh sb="1" eb="5">
      <t>フクラギョコウ</t>
    </rPh>
    <rPh sb="6" eb="10">
      <t>ユラギョコウ</t>
    </rPh>
    <rPh sb="11" eb="16">
      <t>コバトギョコウ</t>
    </rPh>
    <rPh sb="17" eb="22">
      <t>カタノリザワギョコウ</t>
    </rPh>
    <rPh sb="23" eb="27">
      <t>ヨナゴギョコウ</t>
    </rPh>
    <rPh sb="30" eb="32">
      <t>ギョコウ</t>
    </rPh>
    <rPh sb="32" eb="34">
      <t>キノウ</t>
    </rPh>
    <rPh sb="34" eb="36">
      <t>ゾウシン</t>
    </rPh>
    <rPh sb="36" eb="38">
      <t>ジギョウ</t>
    </rPh>
    <rPh sb="42" eb="44">
      <t>シュンセツ</t>
    </rPh>
    <phoneticPr fontId="1"/>
  </si>
  <si>
    <r>
      <rPr>
        <sz val="11"/>
        <rFont val="ＭＳ 明朝"/>
        <family val="1"/>
        <charset val="128"/>
      </rPr>
      <t>由良漁港</t>
    </r>
    <rPh sb="0" eb="2">
      <t>ユラ</t>
    </rPh>
    <rPh sb="2" eb="4">
      <t>ギョコウ</t>
    </rPh>
    <phoneticPr fontId="1"/>
  </si>
  <si>
    <r>
      <rPr>
        <sz val="11"/>
        <rFont val="ＭＳ 明朝"/>
        <family val="1"/>
        <charset val="128"/>
      </rPr>
      <t>機能強化事業</t>
    </r>
    <rPh sb="0" eb="6">
      <t>キノウキョウカジギョウ</t>
    </rPh>
    <phoneticPr fontId="1"/>
  </si>
  <si>
    <r>
      <rPr>
        <sz val="11"/>
        <rFont val="ＭＳ 明朝"/>
        <family val="1"/>
        <charset val="128"/>
      </rPr>
      <t>海岸メンテナンス事業</t>
    </r>
    <rPh sb="0" eb="2">
      <t>カイガン</t>
    </rPh>
    <rPh sb="8" eb="10">
      <t>ジギョウ</t>
    </rPh>
    <phoneticPr fontId="1"/>
  </si>
  <si>
    <r>
      <t>1</t>
    </r>
    <r>
      <rPr>
        <sz val="11"/>
        <rFont val="ＭＳ 明朝"/>
        <family val="1"/>
        <charset val="128"/>
      </rPr>
      <t>式</t>
    </r>
    <phoneticPr fontId="1"/>
  </si>
  <si>
    <r>
      <rPr>
        <sz val="11"/>
        <rFont val="ＭＳ 明朝"/>
        <family val="1"/>
        <charset val="128"/>
      </rPr>
      <t>機能保全事業</t>
    </r>
    <rPh sb="0" eb="6">
      <t>キノウホゼンジギョウ</t>
    </rPh>
    <phoneticPr fontId="1"/>
  </si>
  <si>
    <r>
      <rPr>
        <sz val="11"/>
        <rFont val="ＭＳ 明朝"/>
        <family val="1"/>
        <charset val="128"/>
      </rPr>
      <t>浚渫　　　　　　　　　　　　　　　　　　　　　　　　　　　　　　　　　　　　　　　　　　　　　　　　　　　　　　　　　　　　　　　　</t>
    </r>
    <rPh sb="0" eb="2">
      <t>シュンセツ</t>
    </rPh>
    <phoneticPr fontId="1"/>
  </si>
  <si>
    <r>
      <rPr>
        <sz val="11"/>
        <rFont val="ＭＳ 明朝"/>
        <family val="1"/>
        <charset val="128"/>
      </rPr>
      <t>施設補修設計　　　　　　　　　　　　　　　　　　　　　　　　　　　　</t>
    </r>
    <rPh sb="0" eb="4">
      <t>シセツホシュウ</t>
    </rPh>
    <rPh sb="4" eb="6">
      <t>セッケイ</t>
    </rPh>
    <phoneticPr fontId="1"/>
  </si>
  <si>
    <r>
      <rPr>
        <sz val="11"/>
        <rFont val="ＭＳ 明朝"/>
        <family val="1"/>
        <charset val="128"/>
      </rPr>
      <t>水産環境整備事業</t>
    </r>
    <rPh sb="0" eb="4">
      <t>スイサンカンキョウ</t>
    </rPh>
    <rPh sb="4" eb="8">
      <t>セイビジギョウ</t>
    </rPh>
    <phoneticPr fontId="1"/>
  </si>
  <si>
    <r>
      <rPr>
        <sz val="11"/>
        <rFont val="ＭＳ 明朝"/>
        <family val="1"/>
        <charset val="128"/>
      </rPr>
      <t>増殖礁ブロック製作・据付　　　　　　　　　　　　　　　　　　　　　</t>
    </r>
    <rPh sb="0" eb="2">
      <t>ゾウショク</t>
    </rPh>
    <rPh sb="2" eb="3">
      <t>ショウ</t>
    </rPh>
    <rPh sb="7" eb="9">
      <t>セイサク</t>
    </rPh>
    <rPh sb="10" eb="11">
      <t>ス</t>
    </rPh>
    <rPh sb="11" eb="12">
      <t>ツ</t>
    </rPh>
    <phoneticPr fontId="1"/>
  </si>
  <si>
    <r>
      <rPr>
        <sz val="11"/>
        <rFont val="ＭＳ 明朝"/>
        <family val="1"/>
        <charset val="128"/>
      </rPr>
      <t>国庫補助金</t>
    </r>
    <r>
      <rPr>
        <sz val="11"/>
        <rFont val="Century"/>
        <family val="1"/>
      </rPr>
      <t xml:space="preserve">           (</t>
    </r>
    <r>
      <rPr>
        <sz val="11"/>
        <rFont val="ＭＳ 明朝"/>
        <family val="1"/>
        <charset val="128"/>
      </rPr>
      <t>補助率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</si>
  <si>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基本計画修正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防波堤</t>
    </r>
    <r>
      <rPr>
        <sz val="11"/>
        <rFont val="Century"/>
        <family val="1"/>
      </rPr>
      <t>(2)</t>
    </r>
    <r>
      <rPr>
        <sz val="11"/>
        <rFont val="ＭＳ 明朝"/>
        <family val="1"/>
        <charset val="128"/>
      </rPr>
      <t>　　　　　　　　　　　</t>
    </r>
    <rPh sb="0" eb="6">
      <t>キホンケイカクシュウセイ</t>
    </rPh>
    <rPh sb="7" eb="10">
      <t>ボウハテイ</t>
    </rPh>
    <phoneticPr fontId="1"/>
  </si>
  <si>
    <r>
      <t>L</t>
    </r>
    <r>
      <rPr>
        <sz val="11"/>
        <rFont val="ＭＳ 明朝"/>
        <family val="1"/>
        <charset val="128"/>
      </rPr>
      <t>＝</t>
    </r>
    <r>
      <rPr>
        <sz val="11"/>
        <rFont val="Century"/>
        <family val="1"/>
      </rPr>
      <t>120m</t>
    </r>
    <phoneticPr fontId="1"/>
  </si>
  <si>
    <r>
      <rPr>
        <sz val="11"/>
        <rFont val="ＭＳ 明朝"/>
        <family val="1"/>
        <charset val="128"/>
      </rPr>
      <t>中村地区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長寿命化　海岸護岸外　　　　　　　　　　　　　　　</t>
    </r>
    <rPh sb="0" eb="2">
      <t>ナカムラ</t>
    </rPh>
    <rPh sb="2" eb="4">
      <t>チク</t>
    </rPh>
    <rPh sb="5" eb="9">
      <t>チョウジュミョウカ</t>
    </rPh>
    <rPh sb="10" eb="15">
      <t>カイガンゴガンホカ</t>
    </rPh>
    <phoneticPr fontId="1"/>
  </si>
  <si>
    <r>
      <t>R6</t>
    </r>
    <r>
      <rPr>
        <sz val="11"/>
        <rFont val="ＭＳ 明朝"/>
        <family val="1"/>
        <charset val="128"/>
      </rPr>
      <t>補正　</t>
    </r>
    <r>
      <rPr>
        <sz val="11"/>
        <rFont val="Century"/>
        <family val="1"/>
      </rPr>
      <t>163,000</t>
    </r>
    <rPh sb="2" eb="4">
      <t>ホセイ</t>
    </rPh>
    <phoneticPr fontId="1"/>
  </si>
  <si>
    <r>
      <t>R6</t>
    </r>
    <r>
      <rPr>
        <sz val="11"/>
        <rFont val="ＭＳ 明朝"/>
        <family val="1"/>
        <charset val="128"/>
      </rPr>
      <t>補正　</t>
    </r>
    <r>
      <rPr>
        <sz val="11"/>
        <rFont val="Century"/>
        <family val="1"/>
      </rPr>
      <t>40,000</t>
    </r>
    <rPh sb="2" eb="4">
      <t>ホセイ</t>
    </rPh>
    <phoneticPr fontId="1"/>
  </si>
  <si>
    <r>
      <rPr>
        <sz val="11"/>
        <rFont val="ＭＳ 明朝"/>
        <family val="1"/>
        <charset val="128"/>
      </rPr>
      <t>西防波堤</t>
    </r>
    <r>
      <rPr>
        <sz val="11"/>
        <rFont val="Century"/>
        <family val="1"/>
      </rPr>
      <t>(B)</t>
    </r>
    <r>
      <rPr>
        <sz val="11"/>
        <rFont val="ＭＳ 明朝"/>
        <family val="1"/>
        <charset val="128"/>
      </rPr>
      <t>外改良工事　　　　　　　　　　　　</t>
    </r>
    <rPh sb="0" eb="4">
      <t>ニシボウハテイ</t>
    </rPh>
    <rPh sb="7" eb="8">
      <t>ホカ</t>
    </rPh>
    <rPh sb="8" eb="12">
      <t>カイリョウコウジ</t>
    </rPh>
    <phoneticPr fontId="1"/>
  </si>
  <si>
    <r>
      <t>R6</t>
    </r>
    <r>
      <rPr>
        <sz val="11"/>
        <rFont val="ＭＳ 明朝"/>
        <family val="1"/>
        <charset val="128"/>
      </rPr>
      <t>補正　</t>
    </r>
    <r>
      <rPr>
        <sz val="11"/>
        <rFont val="Century"/>
        <family val="1"/>
      </rPr>
      <t>140,000</t>
    </r>
    <rPh sb="2" eb="4">
      <t>ホセイ</t>
    </rPh>
    <phoneticPr fontId="1"/>
  </si>
  <si>
    <r>
      <rPr>
        <sz val="11"/>
        <rFont val="ＭＳ 明朝"/>
        <family val="1"/>
        <charset val="128"/>
      </rPr>
      <t>長寿命化対策　潜堤外　　　　　　　　　　　　　　　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</t>
    </r>
    <rPh sb="0" eb="4">
      <t>チョウジュミョウカ</t>
    </rPh>
    <rPh sb="4" eb="6">
      <t>タイサク</t>
    </rPh>
    <rPh sb="7" eb="9">
      <t>センテイ</t>
    </rPh>
    <rPh sb="9" eb="10">
      <t>ホカ</t>
    </rPh>
    <phoneticPr fontId="1"/>
  </si>
  <si>
    <r>
      <t>R6</t>
    </r>
    <r>
      <rPr>
        <sz val="11"/>
        <rFont val="ＭＳ 明朝"/>
        <family val="1"/>
        <charset val="128"/>
      </rPr>
      <t>補正　</t>
    </r>
    <r>
      <rPr>
        <sz val="11"/>
        <rFont val="Century"/>
        <family val="1"/>
      </rPr>
      <t>5,000</t>
    </r>
    <rPh sb="2" eb="4">
      <t>ホセイ</t>
    </rPh>
    <phoneticPr fontId="1"/>
  </si>
  <si>
    <r>
      <rPr>
        <sz val="11"/>
        <rFont val="ＭＳ 明朝"/>
        <family val="1"/>
        <charset val="128"/>
      </rPr>
      <t>耐震補強－</t>
    </r>
    <r>
      <rPr>
        <sz val="11"/>
        <rFont val="Century"/>
        <family val="1"/>
      </rPr>
      <t>4.5m</t>
    </r>
    <r>
      <rPr>
        <sz val="11"/>
        <rFont val="ＭＳ 明朝"/>
        <family val="1"/>
        <charset val="128"/>
      </rPr>
      <t>岸壁</t>
    </r>
    <r>
      <rPr>
        <sz val="11"/>
        <rFont val="Century"/>
        <family val="1"/>
      </rPr>
      <t>(B)</t>
    </r>
    <r>
      <rPr>
        <sz val="11"/>
        <rFont val="ＭＳ 明朝"/>
        <family val="1"/>
        <charset val="128"/>
      </rPr>
      <t>改良　　　　　　　　</t>
    </r>
    <rPh sb="0" eb="4">
      <t>タイシンホキョウ</t>
    </rPh>
    <rPh sb="9" eb="11">
      <t>ガンペキ</t>
    </rPh>
    <rPh sb="14" eb="16">
      <t>カイリョウ</t>
    </rPh>
    <phoneticPr fontId="1"/>
  </si>
  <si>
    <r>
      <rPr>
        <sz val="11"/>
        <rFont val="ＭＳ 明朝"/>
        <family val="1"/>
        <charset val="128"/>
      </rPr>
      <t>長寿命化対策　第</t>
    </r>
    <r>
      <rPr>
        <sz val="11"/>
        <rFont val="Century"/>
        <family val="1"/>
      </rPr>
      <t>5</t>
    </r>
    <r>
      <rPr>
        <sz val="11"/>
        <rFont val="ＭＳ 明朝"/>
        <family val="1"/>
        <charset val="128"/>
      </rPr>
      <t>防波堤外　　　　　　　　　　　　　　　　　　</t>
    </r>
    <rPh sb="0" eb="6">
      <t>チョウジュミョウカタイサク</t>
    </rPh>
    <rPh sb="7" eb="8">
      <t>ダイ</t>
    </rPh>
    <rPh sb="9" eb="12">
      <t>ボウハテイ</t>
    </rPh>
    <rPh sb="12" eb="1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</si>
</sst>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4"/>
      <name val="Century"/>
      <family val="1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3" fontId="5" fillId="0" borderId="9" xfId="0" applyNumberFormat="1" applyFont="1" applyBorder="1">
      <alignment vertical="center"/>
    </xf>
    <xf numFmtId="3" fontId="5" fillId="0" borderId="10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 shrinkToFit="1"/>
    </xf>
    <xf numFmtId="3" fontId="5" fillId="0" borderId="3" xfId="0" applyNumberFormat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Layout" zoomScaleNormal="75" workbookViewId="0"/>
  </sheetViews>
  <sheetFormatPr defaultColWidth="6.6640625" defaultRowHeight="14.4" x14ac:dyDescent="0.15"/>
  <cols>
    <col min="1" max="1" width="10.44140625" style="1" customWidth="1"/>
    <col min="2" max="2" width="12.109375" style="1" customWidth="1"/>
    <col min="3" max="3" width="1.21875" style="1" customWidth="1"/>
    <col min="4" max="4" width="9.77734375" style="1" customWidth="1"/>
    <col min="5" max="5" width="26.6640625" style="1" customWidth="1"/>
    <col min="6" max="6" width="9.5546875" style="1" customWidth="1"/>
    <col min="7" max="7" width="8.44140625" style="1" customWidth="1"/>
    <col min="8" max="8" width="10.44140625" style="1" customWidth="1"/>
    <col min="9" max="9" width="8.109375" style="1" customWidth="1"/>
    <col min="10" max="10" width="8.88671875" style="1" customWidth="1"/>
    <col min="11" max="11" width="8.109375" style="1" customWidth="1"/>
    <col min="12" max="12" width="9.77734375" style="1" customWidth="1"/>
    <col min="13" max="13" width="11.44140625" style="1" customWidth="1"/>
    <col min="14" max="16384" width="6.6640625" style="1"/>
  </cols>
  <sheetData>
    <row r="1" spans="1:13" ht="20.95" customHeight="1" x14ac:dyDescent="0.15">
      <c r="A1" s="8" t="s">
        <v>14</v>
      </c>
    </row>
    <row r="2" spans="1:13" ht="20.95" customHeight="1" x14ac:dyDescent="0.15">
      <c r="A2" s="3" t="s">
        <v>13</v>
      </c>
    </row>
    <row r="3" spans="1:13" ht="28.35" customHeight="1" x14ac:dyDescent="0.1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8.35" customHeight="1" x14ac:dyDescent="0.15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8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" t="s">
        <v>0</v>
      </c>
    </row>
    <row r="6" spans="1:13" ht="18" customHeight="1" x14ac:dyDescent="0.15">
      <c r="A6" s="15" t="s">
        <v>6</v>
      </c>
      <c r="B6" s="20" t="s">
        <v>7</v>
      </c>
      <c r="C6" s="23" t="s">
        <v>1</v>
      </c>
      <c r="D6" s="29"/>
      <c r="E6" s="29"/>
      <c r="F6" s="25"/>
      <c r="G6" s="15" t="s">
        <v>2</v>
      </c>
      <c r="H6" s="35" t="s">
        <v>3</v>
      </c>
      <c r="I6" s="36"/>
      <c r="J6" s="36"/>
      <c r="K6" s="37"/>
      <c r="L6" s="23" t="s">
        <v>4</v>
      </c>
      <c r="M6" s="25"/>
    </row>
    <row r="7" spans="1:13" ht="18" customHeight="1" x14ac:dyDescent="0.15">
      <c r="A7" s="16"/>
      <c r="B7" s="21"/>
      <c r="C7" s="30"/>
      <c r="D7" s="31"/>
      <c r="E7" s="31"/>
      <c r="F7" s="32"/>
      <c r="G7" s="16"/>
      <c r="H7" s="38" t="s">
        <v>33</v>
      </c>
      <c r="I7" s="39"/>
      <c r="J7" s="23" t="s">
        <v>5</v>
      </c>
      <c r="K7" s="25"/>
      <c r="L7" s="30"/>
      <c r="M7" s="32"/>
    </row>
    <row r="8" spans="1:13" ht="18" customHeight="1" x14ac:dyDescent="0.15">
      <c r="A8" s="17"/>
      <c r="B8" s="22"/>
      <c r="C8" s="24"/>
      <c r="D8" s="33"/>
      <c r="E8" s="33"/>
      <c r="F8" s="26"/>
      <c r="G8" s="17"/>
      <c r="H8" s="40"/>
      <c r="I8" s="41"/>
      <c r="J8" s="24"/>
      <c r="K8" s="26"/>
      <c r="L8" s="24"/>
      <c r="M8" s="26"/>
    </row>
    <row r="9" spans="1:13" ht="18" customHeight="1" x14ac:dyDescent="0.15">
      <c r="A9" s="15" t="s">
        <v>8</v>
      </c>
      <c r="B9" s="15" t="s">
        <v>9</v>
      </c>
      <c r="C9" s="4"/>
      <c r="D9" s="18" t="s">
        <v>25</v>
      </c>
      <c r="E9" s="18"/>
      <c r="F9" s="19"/>
      <c r="G9" s="12">
        <v>21000</v>
      </c>
      <c r="H9" s="27">
        <f>(G9*8/10)</f>
        <v>16800</v>
      </c>
      <c r="I9" s="53" t="s">
        <v>15</v>
      </c>
      <c r="J9" s="27">
        <f>(G9*2/10)</f>
        <v>4200</v>
      </c>
      <c r="K9" s="53" t="s">
        <v>16</v>
      </c>
      <c r="L9" s="50"/>
      <c r="M9" s="11"/>
    </row>
    <row r="10" spans="1:13" ht="18" customHeight="1" x14ac:dyDescent="0.15">
      <c r="A10" s="16"/>
      <c r="B10" s="16"/>
      <c r="C10" s="5"/>
      <c r="D10" s="14" t="s">
        <v>34</v>
      </c>
      <c r="E10" s="14"/>
      <c r="F10" s="9" t="s">
        <v>35</v>
      </c>
      <c r="G10" s="13"/>
      <c r="H10" s="28"/>
      <c r="I10" s="54"/>
      <c r="J10" s="28"/>
      <c r="K10" s="54"/>
      <c r="L10" s="51"/>
      <c r="M10" s="52"/>
    </row>
    <row r="11" spans="1:13" ht="18" customHeight="1" x14ac:dyDescent="0.15">
      <c r="A11" s="16"/>
      <c r="B11" s="16"/>
      <c r="C11" s="6"/>
      <c r="D11" s="18" t="s">
        <v>26</v>
      </c>
      <c r="E11" s="18"/>
      <c r="F11" s="19"/>
      <c r="G11" s="12">
        <v>3000</v>
      </c>
      <c r="H11" s="27">
        <f>(G11*11/20)</f>
        <v>1650</v>
      </c>
      <c r="I11" s="53" t="s">
        <v>17</v>
      </c>
      <c r="J11" s="27">
        <f>(G11*9/20)</f>
        <v>1350</v>
      </c>
      <c r="K11" s="53" t="s">
        <v>18</v>
      </c>
      <c r="L11" s="50"/>
      <c r="M11" s="11"/>
    </row>
    <row r="12" spans="1:13" ht="18" customHeight="1" x14ac:dyDescent="0.15">
      <c r="A12" s="16"/>
      <c r="B12" s="17"/>
      <c r="C12" s="6"/>
      <c r="D12" s="14" t="s">
        <v>36</v>
      </c>
      <c r="E12" s="14"/>
      <c r="F12" s="9" t="s">
        <v>27</v>
      </c>
      <c r="G12" s="13"/>
      <c r="H12" s="28"/>
      <c r="I12" s="54"/>
      <c r="J12" s="28"/>
      <c r="K12" s="54"/>
      <c r="L12" s="51"/>
      <c r="M12" s="52"/>
    </row>
    <row r="13" spans="1:13" ht="18" customHeight="1" x14ac:dyDescent="0.15">
      <c r="A13" s="16"/>
      <c r="B13" s="15" t="s">
        <v>10</v>
      </c>
      <c r="C13" s="23"/>
      <c r="D13" s="18" t="s">
        <v>28</v>
      </c>
      <c r="E13" s="18"/>
      <c r="F13" s="19"/>
      <c r="G13" s="12">
        <v>163000</v>
      </c>
      <c r="H13" s="27">
        <f>(G13*5/10)</f>
        <v>81500</v>
      </c>
      <c r="I13" s="53" t="s">
        <v>19</v>
      </c>
      <c r="J13" s="27">
        <f>(G13*5/10)</f>
        <v>81500</v>
      </c>
      <c r="K13" s="53" t="s">
        <v>19</v>
      </c>
      <c r="L13" s="46" t="s">
        <v>37</v>
      </c>
      <c r="M13" s="47"/>
    </row>
    <row r="14" spans="1:13" ht="18" customHeight="1" x14ac:dyDescent="0.15">
      <c r="A14" s="16"/>
      <c r="B14" s="17"/>
      <c r="C14" s="24"/>
      <c r="D14" s="14" t="s">
        <v>29</v>
      </c>
      <c r="E14" s="14"/>
      <c r="F14" s="9" t="s">
        <v>27</v>
      </c>
      <c r="G14" s="13"/>
      <c r="H14" s="28"/>
      <c r="I14" s="54"/>
      <c r="J14" s="28"/>
      <c r="K14" s="54"/>
      <c r="L14" s="48"/>
      <c r="M14" s="49"/>
    </row>
    <row r="15" spans="1:13" ht="18" customHeight="1" x14ac:dyDescent="0.15">
      <c r="A15" s="16"/>
      <c r="B15" s="20" t="s">
        <v>24</v>
      </c>
      <c r="C15" s="4"/>
      <c r="D15" s="18" t="s">
        <v>25</v>
      </c>
      <c r="E15" s="18"/>
      <c r="F15" s="19"/>
      <c r="G15" s="12">
        <v>150000</v>
      </c>
      <c r="H15" s="27">
        <f>(G15*5/10)</f>
        <v>75000</v>
      </c>
      <c r="I15" s="53" t="s">
        <v>19</v>
      </c>
      <c r="J15" s="27">
        <f>(G15*5/10)</f>
        <v>75000</v>
      </c>
      <c r="K15" s="53" t="s">
        <v>19</v>
      </c>
      <c r="L15" s="50"/>
      <c r="M15" s="11"/>
    </row>
    <row r="16" spans="1:13" ht="18" customHeight="1" x14ac:dyDescent="0.15">
      <c r="A16" s="16"/>
      <c r="B16" s="21"/>
      <c r="C16" s="5"/>
      <c r="D16" s="14" t="s">
        <v>43</v>
      </c>
      <c r="E16" s="14"/>
      <c r="F16" s="9" t="s">
        <v>20</v>
      </c>
      <c r="G16" s="13"/>
      <c r="H16" s="28"/>
      <c r="I16" s="54"/>
      <c r="J16" s="28"/>
      <c r="K16" s="54"/>
      <c r="L16" s="51"/>
      <c r="M16" s="52"/>
    </row>
    <row r="17" spans="1:13" ht="18" customHeight="1" x14ac:dyDescent="0.15">
      <c r="A17" s="16"/>
      <c r="B17" s="21"/>
      <c r="C17" s="4"/>
      <c r="D17" s="18" t="s">
        <v>25</v>
      </c>
      <c r="E17" s="18"/>
      <c r="F17" s="19"/>
      <c r="G17" s="12">
        <v>40000</v>
      </c>
      <c r="H17" s="27">
        <f>(G17*5/10)</f>
        <v>20000</v>
      </c>
      <c r="I17" s="53" t="s">
        <v>19</v>
      </c>
      <c r="J17" s="27">
        <f>(G17*5/10)</f>
        <v>20000</v>
      </c>
      <c r="K17" s="53" t="s">
        <v>19</v>
      </c>
      <c r="L17" s="46" t="s">
        <v>38</v>
      </c>
      <c r="M17" s="47"/>
    </row>
    <row r="18" spans="1:13" ht="18" customHeight="1" x14ac:dyDescent="0.15">
      <c r="A18" s="16"/>
      <c r="B18" s="21"/>
      <c r="C18" s="5"/>
      <c r="D18" s="14" t="s">
        <v>39</v>
      </c>
      <c r="E18" s="14"/>
      <c r="F18" s="9" t="s">
        <v>21</v>
      </c>
      <c r="G18" s="13"/>
      <c r="H18" s="28"/>
      <c r="I18" s="54"/>
      <c r="J18" s="28"/>
      <c r="K18" s="54"/>
      <c r="L18" s="48"/>
      <c r="M18" s="49"/>
    </row>
    <row r="19" spans="1:13" ht="18" customHeight="1" x14ac:dyDescent="0.15">
      <c r="A19" s="16"/>
      <c r="B19" s="21"/>
      <c r="C19" s="4"/>
      <c r="D19" s="18" t="s">
        <v>28</v>
      </c>
      <c r="E19" s="18"/>
      <c r="F19" s="19"/>
      <c r="G19" s="12">
        <v>140000</v>
      </c>
      <c r="H19" s="27">
        <f>(G19*5/10)</f>
        <v>70000</v>
      </c>
      <c r="I19" s="53" t="s">
        <v>19</v>
      </c>
      <c r="J19" s="27">
        <f>(G19*5/10)</f>
        <v>70000</v>
      </c>
      <c r="K19" s="53" t="s">
        <v>19</v>
      </c>
      <c r="L19" s="46" t="s">
        <v>40</v>
      </c>
      <c r="M19" s="47"/>
    </row>
    <row r="20" spans="1:13" ht="18" customHeight="1" x14ac:dyDescent="0.15">
      <c r="A20" s="16"/>
      <c r="B20" s="21"/>
      <c r="C20" s="5"/>
      <c r="D20" s="14" t="s">
        <v>29</v>
      </c>
      <c r="E20" s="14"/>
      <c r="F20" s="9" t="s">
        <v>27</v>
      </c>
      <c r="G20" s="13"/>
      <c r="H20" s="28"/>
      <c r="I20" s="54"/>
      <c r="J20" s="28"/>
      <c r="K20" s="54"/>
      <c r="L20" s="48"/>
      <c r="M20" s="49"/>
    </row>
    <row r="21" spans="1:13" ht="18" customHeight="1" x14ac:dyDescent="0.15">
      <c r="A21" s="16"/>
      <c r="B21" s="21"/>
      <c r="C21" s="4"/>
      <c r="D21" s="18" t="s">
        <v>26</v>
      </c>
      <c r="E21" s="18"/>
      <c r="F21" s="19"/>
      <c r="G21" s="12">
        <v>27800</v>
      </c>
      <c r="H21" s="27">
        <f>(G21*5/10)</f>
        <v>13900</v>
      </c>
      <c r="I21" s="53" t="s">
        <v>19</v>
      </c>
      <c r="J21" s="27">
        <f>(G21*5/10)</f>
        <v>13900</v>
      </c>
      <c r="K21" s="53" t="s">
        <v>19</v>
      </c>
      <c r="L21" s="50"/>
      <c r="M21" s="11"/>
    </row>
    <row r="22" spans="1:13" ht="18" customHeight="1" x14ac:dyDescent="0.15">
      <c r="A22" s="16"/>
      <c r="B22" s="22"/>
      <c r="C22" s="5"/>
      <c r="D22" s="14" t="s">
        <v>41</v>
      </c>
      <c r="E22" s="14"/>
      <c r="F22" s="9" t="s">
        <v>27</v>
      </c>
      <c r="G22" s="13"/>
      <c r="H22" s="28"/>
      <c r="I22" s="54"/>
      <c r="J22" s="28"/>
      <c r="K22" s="54"/>
      <c r="L22" s="51"/>
      <c r="M22" s="52"/>
    </row>
    <row r="23" spans="1:13" ht="18" customHeight="1" x14ac:dyDescent="0.15">
      <c r="A23" s="16"/>
      <c r="B23" s="15" t="s">
        <v>11</v>
      </c>
      <c r="C23" s="4"/>
      <c r="D23" s="18" t="s">
        <v>28</v>
      </c>
      <c r="E23" s="18"/>
      <c r="F23" s="19"/>
      <c r="G23" s="12">
        <v>13000</v>
      </c>
      <c r="H23" s="27">
        <f>(G23*5/10)</f>
        <v>6500</v>
      </c>
      <c r="I23" s="53" t="s">
        <v>19</v>
      </c>
      <c r="J23" s="27">
        <f>(G23*5/10)</f>
        <v>6500</v>
      </c>
      <c r="K23" s="53" t="s">
        <v>19</v>
      </c>
      <c r="L23" s="50"/>
      <c r="M23" s="11"/>
    </row>
    <row r="24" spans="1:13" ht="18" customHeight="1" x14ac:dyDescent="0.15">
      <c r="A24" s="16"/>
      <c r="B24" s="16"/>
      <c r="C24" s="5"/>
      <c r="D24" s="14" t="s">
        <v>44</v>
      </c>
      <c r="E24" s="14"/>
      <c r="F24" s="9" t="s">
        <v>27</v>
      </c>
      <c r="G24" s="13"/>
      <c r="H24" s="28"/>
      <c r="I24" s="54"/>
      <c r="J24" s="28"/>
      <c r="K24" s="54"/>
      <c r="L24" s="51"/>
      <c r="M24" s="52"/>
    </row>
    <row r="25" spans="1:13" ht="18" customHeight="1" x14ac:dyDescent="0.15">
      <c r="A25" s="16"/>
      <c r="B25" s="16"/>
      <c r="C25" s="4"/>
      <c r="D25" s="18" t="s">
        <v>28</v>
      </c>
      <c r="E25" s="18"/>
      <c r="F25" s="19"/>
      <c r="G25" s="12">
        <v>5000</v>
      </c>
      <c r="H25" s="27">
        <f>(G25*5/10)</f>
        <v>2500</v>
      </c>
      <c r="I25" s="53" t="s">
        <v>19</v>
      </c>
      <c r="J25" s="27">
        <f>(G25*5/10)</f>
        <v>2500</v>
      </c>
      <c r="K25" s="53" t="s">
        <v>19</v>
      </c>
      <c r="L25" s="46" t="s">
        <v>42</v>
      </c>
      <c r="M25" s="47"/>
    </row>
    <row r="26" spans="1:13" ht="18" customHeight="1" x14ac:dyDescent="0.15">
      <c r="A26" s="16"/>
      <c r="B26" s="17"/>
      <c r="C26" s="5"/>
      <c r="D26" s="14" t="s">
        <v>30</v>
      </c>
      <c r="E26" s="14"/>
      <c r="F26" s="9" t="s">
        <v>27</v>
      </c>
      <c r="G26" s="13"/>
      <c r="H26" s="28"/>
      <c r="I26" s="54"/>
      <c r="J26" s="28"/>
      <c r="K26" s="54"/>
      <c r="L26" s="48"/>
      <c r="M26" s="49"/>
    </row>
    <row r="27" spans="1:13" ht="18" customHeight="1" x14ac:dyDescent="0.15">
      <c r="A27" s="16"/>
      <c r="B27" s="25" t="s">
        <v>12</v>
      </c>
      <c r="C27" s="4"/>
      <c r="D27" s="10" t="s">
        <v>31</v>
      </c>
      <c r="E27" s="10"/>
      <c r="F27" s="11"/>
      <c r="G27" s="12">
        <v>122000</v>
      </c>
      <c r="H27" s="27">
        <f>(G27*5/10)</f>
        <v>61000</v>
      </c>
      <c r="I27" s="53" t="s">
        <v>19</v>
      </c>
      <c r="J27" s="27">
        <f>(G27*5/10)</f>
        <v>61000</v>
      </c>
      <c r="K27" s="53" t="s">
        <v>19</v>
      </c>
      <c r="L27" s="42"/>
      <c r="M27" s="43"/>
    </row>
    <row r="28" spans="1:13" ht="18" customHeight="1" x14ac:dyDescent="0.15">
      <c r="A28" s="17"/>
      <c r="B28" s="26"/>
      <c r="C28" s="5"/>
      <c r="D28" s="14" t="s">
        <v>32</v>
      </c>
      <c r="E28" s="14"/>
      <c r="F28" s="9" t="s">
        <v>27</v>
      </c>
      <c r="G28" s="13"/>
      <c r="H28" s="28"/>
      <c r="I28" s="54"/>
      <c r="J28" s="28"/>
      <c r="K28" s="54"/>
      <c r="L28" s="44"/>
      <c r="M28" s="45"/>
    </row>
    <row r="29" spans="1:13" ht="18" customHeight="1" x14ac:dyDescent="0.15"/>
  </sheetData>
  <sheetProtection selectLockedCells="1" selectUnlockedCells="1"/>
  <mergeCells count="97">
    <mergeCell ref="H9:H10"/>
    <mergeCell ref="H23:H24"/>
    <mergeCell ref="D11:F11"/>
    <mergeCell ref="D10:E10"/>
    <mergeCell ref="D12:E12"/>
    <mergeCell ref="L17:M18"/>
    <mergeCell ref="J17:J18"/>
    <mergeCell ref="K17:K18"/>
    <mergeCell ref="G17:G18"/>
    <mergeCell ref="H17:H18"/>
    <mergeCell ref="I17:I18"/>
    <mergeCell ref="I9:I10"/>
    <mergeCell ref="H11:H12"/>
    <mergeCell ref="G15:G16"/>
    <mergeCell ref="L13:M14"/>
    <mergeCell ref="L15:M16"/>
    <mergeCell ref="G9:G10"/>
    <mergeCell ref="K13:K14"/>
    <mergeCell ref="I25:I26"/>
    <mergeCell ref="K15:K16"/>
    <mergeCell ref="L9:M10"/>
    <mergeCell ref="L19:M20"/>
    <mergeCell ref="J15:J16"/>
    <mergeCell ref="J9:J10"/>
    <mergeCell ref="K9:K10"/>
    <mergeCell ref="L11:M12"/>
    <mergeCell ref="J11:J12"/>
    <mergeCell ref="K11:K12"/>
    <mergeCell ref="L21:M22"/>
    <mergeCell ref="L23:M24"/>
    <mergeCell ref="K19:K20"/>
    <mergeCell ref="I15:I16"/>
    <mergeCell ref="L27:M28"/>
    <mergeCell ref="K25:K26"/>
    <mergeCell ref="I21:I22"/>
    <mergeCell ref="J21:J22"/>
    <mergeCell ref="K21:K22"/>
    <mergeCell ref="K23:K24"/>
    <mergeCell ref="L25:M26"/>
    <mergeCell ref="I27:I28"/>
    <mergeCell ref="I23:I24"/>
    <mergeCell ref="J23:J24"/>
    <mergeCell ref="J27:J28"/>
    <mergeCell ref="A6:A8"/>
    <mergeCell ref="B6:B8"/>
    <mergeCell ref="C6:F8"/>
    <mergeCell ref="G6:G8"/>
    <mergeCell ref="A3:M3"/>
    <mergeCell ref="H6:K6"/>
    <mergeCell ref="A4:M4"/>
    <mergeCell ref="J7:K8"/>
    <mergeCell ref="L6:M8"/>
    <mergeCell ref="H7:I8"/>
    <mergeCell ref="G11:G12"/>
    <mergeCell ref="G21:G22"/>
    <mergeCell ref="J19:J20"/>
    <mergeCell ref="H19:H20"/>
    <mergeCell ref="G19:G20"/>
    <mergeCell ref="I19:I20"/>
    <mergeCell ref="G13:G14"/>
    <mergeCell ref="H13:H14"/>
    <mergeCell ref="J13:J14"/>
    <mergeCell ref="I13:I14"/>
    <mergeCell ref="I11:I12"/>
    <mergeCell ref="H21:H22"/>
    <mergeCell ref="H15:H16"/>
    <mergeCell ref="H27:H28"/>
    <mergeCell ref="G27:G28"/>
    <mergeCell ref="K27:K28"/>
    <mergeCell ref="J25:J26"/>
    <mergeCell ref="H25:H26"/>
    <mergeCell ref="G25:G26"/>
    <mergeCell ref="D28:E28"/>
    <mergeCell ref="A9:A28"/>
    <mergeCell ref="B9:B12"/>
    <mergeCell ref="B13:B14"/>
    <mergeCell ref="D13:F13"/>
    <mergeCell ref="D21:F21"/>
    <mergeCell ref="D15:F15"/>
    <mergeCell ref="D17:F17"/>
    <mergeCell ref="D19:F19"/>
    <mergeCell ref="B15:B22"/>
    <mergeCell ref="C13:C14"/>
    <mergeCell ref="D23:F23"/>
    <mergeCell ref="D25:F25"/>
    <mergeCell ref="B27:B28"/>
    <mergeCell ref="B23:B26"/>
    <mergeCell ref="D9:F9"/>
    <mergeCell ref="D27:F27"/>
    <mergeCell ref="G23:G24"/>
    <mergeCell ref="D24:E24"/>
    <mergeCell ref="D26:E26"/>
    <mergeCell ref="D14:E14"/>
    <mergeCell ref="D16:E16"/>
    <mergeCell ref="D18:E18"/>
    <mergeCell ref="D20:E20"/>
    <mergeCell ref="D22:E22"/>
  </mergeCells>
  <phoneticPr fontId="1"/>
  <printOptions verticalCentered="1"/>
  <pageMargins left="0.78740157480314965" right="0.39370078740157483" top="0.39370078740157483" bottom="0.39370078740157483" header="0" footer="0"/>
  <pageSetup paperSize="9" firstPageNumber="0" orientation="landscape" r:id="rId1"/>
  <headerFooter scaleWithDoc="0" alignWithMargins="0">
    <oddFooter>&amp;C&amp;"ＭＳ 明朝,標準"－２３－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2025-06-27T07:19:33Z</cp:lastPrinted>
  <dcterms:modified xsi:type="dcterms:W3CDTF">2025-08-13T01:23:30Z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10</vt:lpwstr>
  </property>
  <property fmtid="{D5CDD505-2E9C-101B-9397-08002B2CF9AE}" pid="3" name="ProgId">
    <vt:lpwstr>Word.Document</vt:lpwstr>
  </property>
</Properties>
</file>