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updateLinks="always"/>
  <mc:AlternateContent xmlns:mc="http://schemas.openxmlformats.org/markup-compatibility/2006">
    <mc:Choice Requires="x15">
      <x15ac:absPath xmlns:x15ac="http://schemas.microsoft.com/office/spreadsheetml/2010/11/ac" url="\\inas01\iryoseisaku\◆医療企画担当\90 物価高騰\R7\03_賃上げ・物価上昇対策（12月補正）\03-2_業務遂行関係(R8)\02_資料作成\医療機関あて送付\決裁用\HP用\"/>
    </mc:Choice>
  </mc:AlternateContent>
  <xr:revisionPtr revIDLastSave="0" documentId="13_ncr:1_{DB326389-9E2F-4AB3-B931-DBD8883D8C80}" xr6:coauthVersionLast="47" xr6:coauthVersionMax="47" xr10:uidLastSave="{00000000-0000-0000-0000-000000000000}"/>
  <bookViews>
    <workbookView xWindow="-108" yWindow="-108" windowWidth="23256" windowHeight="13896" tabRatio="813" xr2:uid="{00000000-000D-0000-FFFF-FFFF00000000}"/>
  </bookViews>
  <sheets>
    <sheet name="【総額及び平均額】賃上げ支援事業実績報告書" sheetId="97" r:id="rId1"/>
    <sheet name="別紙（2.0％超部分算定シート）" sheetId="111" r:id="rId2"/>
    <sheet name="【総額及び平均額】賃上げ支援事業実績報告書 (法人単位)" sheetId="126" r:id="rId3"/>
    <sheet name="別紙（2.0％超部分算定シート)(法人単位)" sheetId="127" r:id="rId4"/>
    <sheet name="対象施設報告シート（法人単位）" sheetId="125" r:id="rId5"/>
  </sheets>
  <definedNames>
    <definedName name="_xlnm._FilterDatabase" localSheetId="0" hidden="1">【総額及び平均額】賃上げ支援事業実績報告書!$A$10:$W$46</definedName>
    <definedName name="_xlnm._FilterDatabase" localSheetId="2" hidden="1">'【総額及び平均額】賃上げ支援事業実績報告書 (法人単位)'!$A$10:$W$46</definedName>
    <definedName name="_xlnm._FilterDatabase" localSheetId="1" hidden="1">'別紙（2.0％超部分算定シート）'!$A$3:$L$4</definedName>
    <definedName name="_xlnm._FilterDatabase" localSheetId="3" hidden="1">'別紙（2.0％超部分算定シート)(法人単位)'!$A$3:$L$4</definedName>
    <definedName name="_xlnm.Print_Area" localSheetId="0">【総額及び平均額】賃上げ支援事業実績報告書!$A$1:$O$94</definedName>
    <definedName name="_xlnm.Print_Area" localSheetId="2">'【総額及び平均額】賃上げ支援事業実績報告書 (法人単位)'!$A$1:$O$94</definedName>
    <definedName name="_xlnm.Print_Area" localSheetId="1">'別紙（2.0％超部分算定シート）'!$A$1:$I$8</definedName>
    <definedName name="_xlnm.Print_Area" localSheetId="3">'別紙（2.0％超部分算定シート)(法人単位)'!$A$1:$I$9</definedName>
    <definedName name="_xlnm.Print_Area">#REF!</definedName>
    <definedName name="_xlnm.Print_Titles" localSheetId="0">【総額及び平均額】賃上げ支援事業実績報告書!$1:$9</definedName>
    <definedName name="_xlnm.Print_Titles" localSheetId="2">'【総額及び平均額】賃上げ支援事業実績報告書 (法人単位)'!$1:$9</definedName>
    <definedName name="_xlnm.Print_Titles" localSheetId="1">'別紙（2.0％超部分算定シート）'!$1:$2</definedName>
    <definedName name="_xlnm.Print_Titles" localSheetId="3">'別紙（2.0％超部分算定シート)(法人単位)'!$1:$2</definedName>
    <definedName name="ブロック">#REF!</definedName>
    <definedName name="医療提供体制施設整備交付金">#REF!</definedName>
    <definedName name="医療提供体制施設整備補助金">#REF!</definedName>
    <definedName name="地域医療介護総合確保基金">#REF!</definedName>
    <definedName name="鉄筋コンクリート">#REF!</definedName>
    <definedName name="病床確保料">#REF!</definedName>
    <definedName name="木造">#REF!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86" i="126" l="1"/>
  <c r="B13" i="126"/>
  <c r="C19" i="126"/>
  <c r="C17" i="126"/>
  <c r="C15" i="126"/>
  <c r="C13" i="126"/>
  <c r="D19" i="126"/>
  <c r="D17" i="126"/>
  <c r="D15" i="126"/>
  <c r="M15" i="126" s="1"/>
  <c r="D13" i="126"/>
  <c r="M13" i="126" s="1"/>
  <c r="O13" i="126"/>
  <c r="I7" i="111" l="1"/>
  <c r="E5" i="111"/>
  <c r="O13" i="97"/>
  <c r="M13" i="97"/>
  <c r="D13" i="97"/>
  <c r="B15" i="97"/>
  <c r="B13" i="97"/>
  <c r="M15" i="97"/>
  <c r="I13" i="126"/>
  <c r="H17" i="97"/>
  <c r="J20" i="97"/>
  <c r="K20" i="97"/>
  <c r="L20" i="97"/>
  <c r="F19" i="97"/>
  <c r="G19" i="97"/>
  <c r="H19" i="97"/>
  <c r="I19" i="97"/>
  <c r="F20" i="97"/>
  <c r="G20" i="97"/>
  <c r="H20" i="97"/>
  <c r="I20" i="97"/>
  <c r="L18" i="97"/>
  <c r="L16" i="97"/>
  <c r="L14" i="97"/>
  <c r="F14" i="97"/>
  <c r="G14" i="97"/>
  <c r="H14" i="97"/>
  <c r="I14" i="97"/>
  <c r="J14" i="97"/>
  <c r="K14" i="97"/>
  <c r="F15" i="97"/>
  <c r="G15" i="97"/>
  <c r="H15" i="97"/>
  <c r="I15" i="97"/>
  <c r="J15" i="97"/>
  <c r="K15" i="97"/>
  <c r="F16" i="97"/>
  <c r="G16" i="97"/>
  <c r="H16" i="97"/>
  <c r="I16" i="97"/>
  <c r="J16" i="97"/>
  <c r="K16" i="97"/>
  <c r="F17" i="97"/>
  <c r="G17" i="97"/>
  <c r="I17" i="97"/>
  <c r="J17" i="97"/>
  <c r="K17" i="97"/>
  <c r="F18" i="97"/>
  <c r="G18" i="97"/>
  <c r="H18" i="97"/>
  <c r="I18" i="97"/>
  <c r="J18" i="97"/>
  <c r="K18" i="97"/>
  <c r="G13" i="97"/>
  <c r="H13" i="97"/>
  <c r="I13" i="97"/>
  <c r="J13" i="97"/>
  <c r="K13" i="97"/>
  <c r="F13" i="97"/>
  <c r="J20" i="126"/>
  <c r="D37" i="126"/>
  <c r="D31" i="126"/>
  <c r="D92" i="126"/>
  <c r="C92" i="126" s="1"/>
  <c r="D81" i="126"/>
  <c r="C81" i="126" s="1"/>
  <c r="D70" i="126"/>
  <c r="C70" i="126" s="1"/>
  <c r="D59" i="126"/>
  <c r="C59" i="126" s="1"/>
  <c r="D48" i="126"/>
  <c r="C48" i="126" s="1"/>
  <c r="C37" i="126"/>
  <c r="D92" i="97"/>
  <c r="D81" i="97"/>
  <c r="D70" i="97"/>
  <c r="D59" i="97"/>
  <c r="D48" i="97"/>
  <c r="D37" i="97"/>
  <c r="I5" i="127"/>
  <c r="D5" i="127"/>
  <c r="E5" i="127" s="1"/>
  <c r="I4" i="127"/>
  <c r="I7" i="127" s="1"/>
  <c r="O21" i="126" s="1"/>
  <c r="D4" i="127"/>
  <c r="E4" i="127" s="1"/>
  <c r="O94" i="126"/>
  <c r="D90" i="126"/>
  <c r="C90" i="126" s="1"/>
  <c r="D88" i="126"/>
  <c r="C88" i="126" s="1"/>
  <c r="D86" i="126"/>
  <c r="O83" i="126"/>
  <c r="D79" i="126"/>
  <c r="C79" i="126"/>
  <c r="D77" i="126"/>
  <c r="C77" i="126"/>
  <c r="D75" i="126"/>
  <c r="C75" i="126"/>
  <c r="O72" i="126"/>
  <c r="D68" i="126"/>
  <c r="C68" i="126"/>
  <c r="D66" i="126"/>
  <c r="C66" i="126"/>
  <c r="D64" i="126"/>
  <c r="C64" i="126"/>
  <c r="O61" i="126"/>
  <c r="D57" i="126"/>
  <c r="C57" i="126"/>
  <c r="D55" i="126"/>
  <c r="C55" i="126"/>
  <c r="D53" i="126"/>
  <c r="C53" i="126"/>
  <c r="O50" i="126"/>
  <c r="D46" i="126"/>
  <c r="C46" i="126"/>
  <c r="D44" i="126"/>
  <c r="C44" i="126" s="1"/>
  <c r="D42" i="126"/>
  <c r="C42" i="126"/>
  <c r="O39" i="126"/>
  <c r="D35" i="126"/>
  <c r="C35" i="126"/>
  <c r="D33" i="126"/>
  <c r="C33" i="126"/>
  <c r="C31" i="126"/>
  <c r="L20" i="126"/>
  <c r="K20" i="126"/>
  <c r="I20" i="126"/>
  <c r="H20" i="126"/>
  <c r="G20" i="126"/>
  <c r="F20" i="126"/>
  <c r="O19" i="126"/>
  <c r="I19" i="126"/>
  <c r="H19" i="126"/>
  <c r="G19" i="126"/>
  <c r="F19" i="126"/>
  <c r="B19" i="126"/>
  <c r="L18" i="126"/>
  <c r="K18" i="126"/>
  <c r="J18" i="126"/>
  <c r="I18" i="126"/>
  <c r="H18" i="126"/>
  <c r="G18" i="126"/>
  <c r="F18" i="126"/>
  <c r="O17" i="126"/>
  <c r="K17" i="126"/>
  <c r="J17" i="126"/>
  <c r="I17" i="126"/>
  <c r="H17" i="126"/>
  <c r="G17" i="126"/>
  <c r="F17" i="126"/>
  <c r="B17" i="126"/>
  <c r="L16" i="126"/>
  <c r="K16" i="126"/>
  <c r="J16" i="126"/>
  <c r="I16" i="126"/>
  <c r="H16" i="126"/>
  <c r="G16" i="126"/>
  <c r="F16" i="126"/>
  <c r="O15" i="126"/>
  <c r="K15" i="126"/>
  <c r="J15" i="126"/>
  <c r="I15" i="126"/>
  <c r="H15" i="126"/>
  <c r="G15" i="126"/>
  <c r="F15" i="126"/>
  <c r="B15" i="126"/>
  <c r="L14" i="126"/>
  <c r="K14" i="126"/>
  <c r="J14" i="126"/>
  <c r="I14" i="126"/>
  <c r="H14" i="126"/>
  <c r="G14" i="126"/>
  <c r="F14" i="126"/>
  <c r="K13" i="126"/>
  <c r="J13" i="126"/>
  <c r="H13" i="126"/>
  <c r="G13" i="126"/>
  <c r="F13" i="126"/>
  <c r="I5" i="111"/>
  <c r="D5" i="111"/>
  <c r="I4" i="111"/>
  <c r="D4" i="111"/>
  <c r="E4" i="111" s="1"/>
  <c r="D23" i="97"/>
  <c r="O21" i="97" l="1"/>
  <c r="C13" i="97"/>
  <c r="O3" i="126"/>
  <c r="D26" i="126" s="1"/>
  <c r="O22" i="126"/>
  <c r="O5" i="126"/>
  <c r="O7" i="126" s="1"/>
  <c r="D22" i="126" l="1"/>
  <c r="O94" i="97" l="1"/>
  <c r="C92" i="97"/>
  <c r="D90" i="97"/>
  <c r="C90" i="97" s="1"/>
  <c r="D88" i="97"/>
  <c r="C88" i="97" s="1"/>
  <c r="D86" i="97"/>
  <c r="C86" i="97"/>
  <c r="O83" i="97"/>
  <c r="C81" i="97"/>
  <c r="D79" i="97"/>
  <c r="C79" i="97"/>
  <c r="D77" i="97"/>
  <c r="C77" i="97" s="1"/>
  <c r="D75" i="97"/>
  <c r="C75" i="97"/>
  <c r="O72" i="97"/>
  <c r="C70" i="97"/>
  <c r="D68" i="97"/>
  <c r="C68" i="97"/>
  <c r="D66" i="97"/>
  <c r="C66" i="97" s="1"/>
  <c r="D64" i="97"/>
  <c r="C64" i="97" s="1"/>
  <c r="O61" i="97"/>
  <c r="C59" i="97"/>
  <c r="D57" i="97"/>
  <c r="C57" i="97" s="1"/>
  <c r="D55" i="97"/>
  <c r="C55" i="97"/>
  <c r="D53" i="97"/>
  <c r="C53" i="97" s="1"/>
  <c r="O50" i="97"/>
  <c r="C48" i="97"/>
  <c r="D46" i="97"/>
  <c r="C46" i="97" s="1"/>
  <c r="D44" i="97"/>
  <c r="C44" i="97" s="1"/>
  <c r="D42" i="97"/>
  <c r="C42" i="97" s="1"/>
  <c r="O39" i="97"/>
  <c r="C37" i="97"/>
  <c r="D35" i="97"/>
  <c r="C35" i="97" s="1"/>
  <c r="D33" i="97"/>
  <c r="C33" i="97" s="1"/>
  <c r="D31" i="97"/>
  <c r="C31" i="97" s="1"/>
  <c r="O19" i="97"/>
  <c r="D19" i="97"/>
  <c r="B19" i="97"/>
  <c r="O17" i="97"/>
  <c r="B17" i="97"/>
  <c r="O15" i="97"/>
  <c r="D15" i="97"/>
  <c r="O5" i="97"/>
  <c r="O7" i="97" s="1"/>
  <c r="O3" i="97" l="1"/>
  <c r="D26" i="97" s="1"/>
  <c r="D22" i="97"/>
  <c r="D24" i="97" s="1"/>
  <c r="D25" i="97" s="1"/>
  <c r="O9" i="97"/>
  <c r="D17" i="97"/>
  <c r="C17" i="97" s="1"/>
  <c r="C15" i="97"/>
  <c r="C19" i="97"/>
  <c r="O22" i="97"/>
  <c r="M9" i="97" l="1"/>
  <c r="M8" i="97"/>
  <c r="C205" i="125"/>
  <c r="O8" i="126" s="1"/>
  <c r="A6" i="125"/>
  <c r="M6" i="126" s="1"/>
  <c r="D23" i="126" l="1"/>
  <c r="D24" i="126" s="1"/>
  <c r="D25" i="126" s="1"/>
  <c r="O9" i="126"/>
  <c r="M9" i="126" s="1"/>
  <c r="M8" i="126"/>
</calcChain>
</file>

<file path=xl/sharedStrings.xml><?xml version="1.0" encoding="utf-8"?>
<sst xmlns="http://schemas.openxmlformats.org/spreadsheetml/2006/main" count="478" uniqueCount="87">
  <si>
    <r>
      <t>（様式第２号）</t>
    </r>
    <r>
      <rPr>
        <b/>
        <sz val="20"/>
        <color rgb="FFFF0000"/>
        <rFont val="ＭＳ Ｐゴシック"/>
        <family val="3"/>
        <charset val="128"/>
        <scheme val="minor"/>
      </rPr>
      <t>※無床診療所（施設単位）の報告</t>
    </r>
    <r>
      <rPr>
        <b/>
        <sz val="20"/>
        <color theme="1"/>
        <rFont val="ＭＳ Ｐゴシック"/>
        <family val="3"/>
        <charset val="128"/>
        <scheme val="minor"/>
      </rPr>
      <t xml:space="preserve">
</t>
    </r>
    <rPh sb="1" eb="4">
      <t>ヨウシキダイ</t>
    </rPh>
    <rPh sb="5" eb="6">
      <t>ゴウ</t>
    </rPh>
    <rPh sb="8" eb="9">
      <t>ナ</t>
    </rPh>
    <phoneticPr fontId="33"/>
  </si>
  <si>
    <t>診療所等賃上げ支援事業　実績報告書
（賃金改善報告書）</t>
    <phoneticPr fontId="32"/>
  </si>
  <si>
    <t>理由書必要</t>
    <rPh sb="0" eb="3">
      <t>リユウショ</t>
    </rPh>
    <rPh sb="3" eb="5">
      <t>ヒツヨウ</t>
    </rPh>
    <phoneticPr fontId="32"/>
  </si>
  <si>
    <t>報告対象職種数（上記職種以外の職種も１件とみなす）</t>
    <rPh sb="0" eb="7">
      <t>ホウコクタイショウショクシュスウ</t>
    </rPh>
    <rPh sb="8" eb="14">
      <t>ジョウキショクシュイガイ</t>
    </rPh>
    <rPh sb="15" eb="17">
      <t>ショクシュ</t>
    </rPh>
    <rPh sb="19" eb="20">
      <t>ケン</t>
    </rPh>
    <phoneticPr fontId="32"/>
  </si>
  <si>
    <t>開設者：</t>
    <rPh sb="0" eb="3">
      <t>カイセツシャ</t>
    </rPh>
    <phoneticPr fontId="33"/>
  </si>
  <si>
    <t>❶：賃金改善の総額（自動計算）</t>
    <rPh sb="2" eb="4">
      <t>チンギン</t>
    </rPh>
    <rPh sb="4" eb="6">
      <t>カイゼン</t>
    </rPh>
    <rPh sb="7" eb="9">
      <t>ソウガク</t>
    </rPh>
    <rPh sb="10" eb="12">
      <t>ジドウ</t>
    </rPh>
    <rPh sb="12" eb="14">
      <t>ケイサン</t>
    </rPh>
    <phoneticPr fontId="32"/>
  </si>
  <si>
    <t>無床診療所の名称：</t>
    <rPh sb="0" eb="1">
      <t>ナ</t>
    </rPh>
    <rPh sb="1" eb="2">
      <t>ユカ</t>
    </rPh>
    <rPh sb="2" eb="5">
      <t>シンリョウジョ</t>
    </rPh>
    <rPh sb="6" eb="8">
      <t>メイショウ</t>
    </rPh>
    <phoneticPr fontId="32"/>
  </si>
  <si>
    <t>賃金改善に係る診療報酬及び他の補助金等を受けた場合その額（直接入力）</t>
    <rPh sb="29" eb="31">
      <t>チョクセツ</t>
    </rPh>
    <rPh sb="31" eb="33">
      <t>ニュウリョク</t>
    </rPh>
    <phoneticPr fontId="32"/>
  </si>
  <si>
    <r>
      <rPr>
        <b/>
        <u/>
        <sz val="12"/>
        <color rgb="FFFF0000"/>
        <rFont val="ＭＳ ゴシック"/>
        <family val="3"/>
        <charset val="128"/>
      </rPr>
      <t>（国実施要綱３（３）ウに該当する施設のみ記載）</t>
    </r>
    <r>
      <rPr>
        <b/>
        <u/>
        <sz val="12"/>
        <color theme="1"/>
        <rFont val="ＭＳ ゴシック"/>
        <family val="3"/>
        <charset val="128"/>
      </rPr>
      <t>令和８年６月１日時点で令和８年度診療報酬改定による見直し後のベースアップ評価料の届出の有無</t>
    </r>
    <rPh sb="1" eb="2">
      <t>クニ</t>
    </rPh>
    <rPh sb="2" eb="4">
      <t>ジッシ</t>
    </rPh>
    <rPh sb="4" eb="6">
      <t>ヨウコウ</t>
    </rPh>
    <rPh sb="12" eb="14">
      <t>ガイトウ</t>
    </rPh>
    <rPh sb="16" eb="18">
      <t>シセツ</t>
    </rPh>
    <rPh sb="20" eb="22">
      <t>キサイ</t>
    </rPh>
    <rPh sb="23" eb="25">
      <t>レイワ</t>
    </rPh>
    <rPh sb="26" eb="27">
      <t>ネン</t>
    </rPh>
    <rPh sb="28" eb="29">
      <t>ガツ</t>
    </rPh>
    <rPh sb="30" eb="31">
      <t>ニチ</t>
    </rPh>
    <rPh sb="31" eb="33">
      <t>ジテン</t>
    </rPh>
    <rPh sb="34" eb="36">
      <t>レイワ</t>
    </rPh>
    <rPh sb="37" eb="39">
      <t>ネンド</t>
    </rPh>
    <rPh sb="39" eb="41">
      <t>シンリョウ</t>
    </rPh>
    <rPh sb="41" eb="43">
      <t>ホウシュウ</t>
    </rPh>
    <rPh sb="43" eb="45">
      <t>カイテイ</t>
    </rPh>
    <rPh sb="48" eb="50">
      <t>ミナオ</t>
    </rPh>
    <rPh sb="51" eb="52">
      <t>ゴ</t>
    </rPh>
    <rPh sb="59" eb="61">
      <t>ヒョウカ</t>
    </rPh>
    <rPh sb="61" eb="62">
      <t>リョウ</t>
    </rPh>
    <rPh sb="63" eb="65">
      <t>トドケデ</t>
    </rPh>
    <rPh sb="66" eb="68">
      <t>ウム</t>
    </rPh>
    <phoneticPr fontId="32"/>
  </si>
  <si>
    <t>❷：補助対象経費（自動計算）（千円未満切り捨て）</t>
    <rPh sb="2" eb="4">
      <t>ホジョ</t>
    </rPh>
    <rPh sb="4" eb="6">
      <t>タイショウ</t>
    </rPh>
    <rPh sb="6" eb="8">
      <t>ケイヒ</t>
    </rPh>
    <rPh sb="9" eb="11">
      <t>ジドウ</t>
    </rPh>
    <rPh sb="11" eb="13">
      <t>ケイサン</t>
    </rPh>
    <rPh sb="15" eb="17">
      <t>センエン</t>
    </rPh>
    <rPh sb="17" eb="19">
      <t>ミマン</t>
    </rPh>
    <rPh sb="19" eb="20">
      <t>キ</t>
    </rPh>
    <rPh sb="21" eb="22">
      <t>ス</t>
    </rPh>
    <phoneticPr fontId="32"/>
  </si>
  <si>
    <t>❷≧❸の判定（×は返還あり）</t>
    <rPh sb="4" eb="6">
      <t>ハンテイ</t>
    </rPh>
    <phoneticPr fontId="32"/>
  </si>
  <si>
    <t>❸：賃上げ支援事業の既受領額（直接入力）</t>
    <rPh sb="2" eb="4">
      <t>チンア</t>
    </rPh>
    <rPh sb="5" eb="7">
      <t>シエン</t>
    </rPh>
    <rPh sb="7" eb="9">
      <t>ジギョウ</t>
    </rPh>
    <rPh sb="10" eb="11">
      <t>スデ</t>
    </rPh>
    <rPh sb="11" eb="13">
      <t>ジュリョウ</t>
    </rPh>
    <rPh sb="13" eb="14">
      <t>ガク</t>
    </rPh>
    <phoneticPr fontId="32"/>
  </si>
  <si>
    <t>交付確定額</t>
    <rPh sb="0" eb="2">
      <t>コウフ</t>
    </rPh>
    <rPh sb="2" eb="5">
      <t>カクテイガク</t>
    </rPh>
    <phoneticPr fontId="32"/>
  </si>
  <si>
    <t>❸－❷：返還額（千円未満切り捨て）</t>
    <rPh sb="4" eb="7">
      <t>ヘンカンガク</t>
    </rPh>
    <rPh sb="8" eb="10">
      <t>センエン</t>
    </rPh>
    <rPh sb="10" eb="12">
      <t>ミマン</t>
    </rPh>
    <rPh sb="12" eb="13">
      <t>キ</t>
    </rPh>
    <rPh sb="14" eb="15">
      <t>ス</t>
    </rPh>
    <phoneticPr fontId="32"/>
  </si>
  <si>
    <t>令和７年12月分から令和８年５月分までの
６ヶ月における賃金改善</t>
    <rPh sb="0" eb="2">
      <t>レイワ</t>
    </rPh>
    <rPh sb="3" eb="4">
      <t>ネン</t>
    </rPh>
    <rPh sb="6" eb="7">
      <t>ガツ</t>
    </rPh>
    <rPh sb="7" eb="8">
      <t>ブン</t>
    </rPh>
    <rPh sb="10" eb="12">
      <t>レイワ</t>
    </rPh>
    <rPh sb="13" eb="14">
      <t>ネン</t>
    </rPh>
    <rPh sb="15" eb="16">
      <t>ガツ</t>
    </rPh>
    <rPh sb="16" eb="17">
      <t>ブン</t>
    </rPh>
    <rPh sb="23" eb="24">
      <t>ゲツ</t>
    </rPh>
    <rPh sb="28" eb="30">
      <t>チンギン</t>
    </rPh>
    <rPh sb="30" eb="32">
      <t>カイゼン</t>
    </rPh>
    <phoneticPr fontId="32"/>
  </si>
  <si>
    <r>
      <t>入力欄　（職員・職種・役職によって異なる場合は、</t>
    </r>
    <r>
      <rPr>
        <b/>
        <sz val="11"/>
        <color rgb="FFFF0000"/>
        <rFont val="ＭＳ Ｐゴシック"/>
        <family val="3"/>
        <charset val="128"/>
        <scheme val="minor"/>
      </rPr>
      <t>総額を変えずに、かつ対象職員全員が同じ金額だけ改善された場合に計算しなおして入力してください</t>
    </r>
    <r>
      <rPr>
        <b/>
        <sz val="11"/>
        <color theme="1"/>
        <rFont val="ＭＳ Ｐゴシック"/>
        <family val="3"/>
        <charset val="128"/>
        <scheme val="minor"/>
      </rPr>
      <t>）</t>
    </r>
    <rPh sb="0" eb="2">
      <t>ニュウリョク</t>
    </rPh>
    <rPh sb="2" eb="3">
      <t>ラン</t>
    </rPh>
    <rPh sb="5" eb="7">
      <t>ショクイン</t>
    </rPh>
    <rPh sb="8" eb="10">
      <t>ショクシュ</t>
    </rPh>
    <rPh sb="11" eb="13">
      <t>ヤクショク</t>
    </rPh>
    <rPh sb="17" eb="18">
      <t>コト</t>
    </rPh>
    <rPh sb="20" eb="22">
      <t>バアイ</t>
    </rPh>
    <rPh sb="24" eb="26">
      <t>ソウガク</t>
    </rPh>
    <rPh sb="27" eb="28">
      <t>カ</t>
    </rPh>
    <rPh sb="34" eb="36">
      <t>タイショウ</t>
    </rPh>
    <rPh sb="36" eb="38">
      <t>ショクイン</t>
    </rPh>
    <rPh sb="38" eb="40">
      <t>ゼンイン</t>
    </rPh>
    <rPh sb="41" eb="42">
      <t>オナ</t>
    </rPh>
    <rPh sb="43" eb="45">
      <t>キンガク</t>
    </rPh>
    <rPh sb="47" eb="49">
      <t>カイゼン</t>
    </rPh>
    <rPh sb="52" eb="54">
      <t>バアイ</t>
    </rPh>
    <rPh sb="55" eb="57">
      <t>ケイサン</t>
    </rPh>
    <rPh sb="62" eb="64">
      <t>ニュウリョク</t>
    </rPh>
    <phoneticPr fontId="32"/>
  </si>
  <si>
    <t>給付金の対象となった賃金改善の総額</t>
    <rPh sb="0" eb="3">
      <t>キュウフキン</t>
    </rPh>
    <rPh sb="4" eb="6">
      <t>タイショウ</t>
    </rPh>
    <rPh sb="10" eb="12">
      <t>チンギン</t>
    </rPh>
    <phoneticPr fontId="32"/>
  </si>
  <si>
    <t>賃金改善（全体）の内容</t>
    <rPh sb="0" eb="2">
      <t>チンギン</t>
    </rPh>
    <rPh sb="2" eb="4">
      <t>カイゼン</t>
    </rPh>
    <rPh sb="5" eb="7">
      <t>ゼンタイ</t>
    </rPh>
    <rPh sb="9" eb="11">
      <t>ナイヨウ</t>
    </rPh>
    <phoneticPr fontId="32"/>
  </si>
  <si>
    <t>①対象人数
（常勤換算数）</t>
    <rPh sb="1" eb="3">
      <t>タイショウ</t>
    </rPh>
    <rPh sb="3" eb="5">
      <t>ニンズウ</t>
    </rPh>
    <rPh sb="7" eb="9">
      <t>ジョウキン</t>
    </rPh>
    <rPh sb="9" eb="11">
      <t>カンサン</t>
    </rPh>
    <rPh sb="11" eb="12">
      <t>スウ</t>
    </rPh>
    <phoneticPr fontId="32"/>
  </si>
  <si>
    <t>②月額または
月額換算額</t>
    <rPh sb="1" eb="3">
      <t>ゲツガク</t>
    </rPh>
    <rPh sb="7" eb="9">
      <t>ゲツガク</t>
    </rPh>
    <rPh sb="9" eb="11">
      <t>カンサン</t>
    </rPh>
    <rPh sb="11" eb="12">
      <t>ガク</t>
    </rPh>
    <phoneticPr fontId="32"/>
  </si>
  <si>
    <t>③月数</t>
    <rPh sb="1" eb="3">
      <t>ゲッスウ</t>
    </rPh>
    <phoneticPr fontId="32"/>
  </si>
  <si>
    <t>該当月に〇を記載</t>
    <rPh sb="0" eb="3">
      <t>ガイトウツキ</t>
    </rPh>
    <rPh sb="6" eb="8">
      <t>キサイ</t>
    </rPh>
    <phoneticPr fontId="32"/>
  </si>
  <si>
    <t>令和８年６月１日以降の
賃金改善水準（比較対象は給付金による賃金改善前の水準）</t>
    <rPh sb="0" eb="2">
      <t>レイワ</t>
    </rPh>
    <rPh sb="3" eb="4">
      <t>ネン</t>
    </rPh>
    <rPh sb="5" eb="6">
      <t>ガツ</t>
    </rPh>
    <rPh sb="7" eb="8">
      <t>ニチ</t>
    </rPh>
    <rPh sb="8" eb="10">
      <t>イコウ</t>
    </rPh>
    <rPh sb="12" eb="14">
      <t>チンギン</t>
    </rPh>
    <rPh sb="14" eb="16">
      <t>カイゼン</t>
    </rPh>
    <rPh sb="16" eb="18">
      <t>スイジュン</t>
    </rPh>
    <rPh sb="19" eb="21">
      <t>ヒカク</t>
    </rPh>
    <rPh sb="21" eb="23">
      <t>タイショウ</t>
    </rPh>
    <rPh sb="24" eb="27">
      <t>キュウフキン</t>
    </rPh>
    <rPh sb="30" eb="32">
      <t>チンギン</t>
    </rPh>
    <rPh sb="32" eb="34">
      <t>カイゼン</t>
    </rPh>
    <rPh sb="34" eb="35">
      <t>マエ</t>
    </rPh>
    <rPh sb="36" eb="38">
      <t>スイジュン</t>
    </rPh>
    <phoneticPr fontId="32"/>
  </si>
  <si>
    <t>賃金改善の総額                       (R7.12～R8.5)</t>
    <phoneticPr fontId="32"/>
  </si>
  <si>
    <t>R7.12</t>
    <phoneticPr fontId="32"/>
  </si>
  <si>
    <t>R8.1</t>
    <phoneticPr fontId="32"/>
  </si>
  <si>
    <t>R8.2</t>
  </si>
  <si>
    <t>R8.3</t>
  </si>
  <si>
    <t>R8.4</t>
  </si>
  <si>
    <t>R8.5</t>
  </si>
  <si>
    <t>R8.6</t>
  </si>
  <si>
    <t>　基本給の引き上げ</t>
    <rPh sb="1" eb="4">
      <t>キホンキュウ</t>
    </rPh>
    <rPh sb="5" eb="6">
      <t>ヒ</t>
    </rPh>
    <rPh sb="7" eb="8">
      <t>ア</t>
    </rPh>
    <phoneticPr fontId="33"/>
  </si>
  <si>
    <t>算定対象月</t>
    <rPh sb="0" eb="2">
      <t>サンテイ</t>
    </rPh>
    <rPh sb="2" eb="5">
      <t>タイショウツキ</t>
    </rPh>
    <phoneticPr fontId="32"/>
  </si>
  <si>
    <t>支払月</t>
    <rPh sb="0" eb="2">
      <t>シハラ</t>
    </rPh>
    <rPh sb="2" eb="3">
      <t>ツキ</t>
    </rPh>
    <phoneticPr fontId="32"/>
  </si>
  <si>
    <t>　毎月決まって支払われる手当の引き上げ（ベースアップ評価手当の増額など）</t>
    <rPh sb="1" eb="3">
      <t>マイゲツ</t>
    </rPh>
    <rPh sb="3" eb="4">
      <t>キ</t>
    </rPh>
    <rPh sb="7" eb="9">
      <t>シハラ</t>
    </rPh>
    <rPh sb="12" eb="14">
      <t>テアテ</t>
    </rPh>
    <rPh sb="15" eb="16">
      <t>ヒ</t>
    </rPh>
    <rPh sb="17" eb="18">
      <t>ア</t>
    </rPh>
    <rPh sb="26" eb="30">
      <t>ヒョウカテアテ</t>
    </rPh>
    <rPh sb="31" eb="33">
      <t>ゾウガク</t>
    </rPh>
    <phoneticPr fontId="33"/>
  </si>
  <si>
    <t>　一時金または特別手当</t>
    <rPh sb="1" eb="4">
      <t>イチジキン</t>
    </rPh>
    <rPh sb="7" eb="9">
      <t>トクベツ</t>
    </rPh>
    <rPh sb="9" eb="11">
      <t>テアテ</t>
    </rPh>
    <phoneticPr fontId="33"/>
  </si>
  <si>
    <r>
      <t>令和７年度に2.0％を上回るベースアップをすでに実施していた場合で、</t>
    </r>
    <r>
      <rPr>
        <b/>
        <sz val="11"/>
        <color rgb="FFFF0000"/>
        <rFont val="ＭＳ Ｐゴシック"/>
        <family val="3"/>
        <charset val="128"/>
        <scheme val="minor"/>
      </rPr>
      <t>令和７年12月から令和８年５月までの間の当該2.0％を上回る部分の補てんに本給付金を充てた場合</t>
    </r>
    <r>
      <rPr>
        <b/>
        <sz val="11"/>
        <color theme="1"/>
        <rFont val="ＭＳ Ｐゴシック"/>
        <family val="3"/>
        <charset val="128"/>
        <scheme val="minor"/>
      </rPr>
      <t>は、別紙にて算定した金額を右の欄に記載してください</t>
    </r>
    <rPh sb="11" eb="13">
      <t>ウワマワ</t>
    </rPh>
    <rPh sb="24" eb="26">
      <t>ジッシ</t>
    </rPh>
    <rPh sb="30" eb="32">
      <t>バアイ</t>
    </rPh>
    <rPh sb="67" eb="68">
      <t>ホ</t>
    </rPh>
    <rPh sb="71" eb="72">
      <t>ホン</t>
    </rPh>
    <rPh sb="72" eb="75">
      <t>キュウフキン</t>
    </rPh>
    <rPh sb="76" eb="77">
      <t>ア</t>
    </rPh>
    <rPh sb="79" eb="81">
      <t>バアイ</t>
    </rPh>
    <rPh sb="91" eb="93">
      <t>キンガク</t>
    </rPh>
    <rPh sb="94" eb="95">
      <t>ミギ</t>
    </rPh>
    <rPh sb="96" eb="97">
      <t>ラン</t>
    </rPh>
    <rPh sb="98" eb="100">
      <t>キサイ</t>
    </rPh>
    <phoneticPr fontId="32"/>
  </si>
  <si>
    <t>補助対象経費(A)</t>
    <rPh sb="0" eb="6">
      <t>ホジョタイショウケイヒ</t>
    </rPh>
    <phoneticPr fontId="32"/>
  </si>
  <si>
    <t>❷</t>
    <phoneticPr fontId="32"/>
  </si>
  <si>
    <t>合計金額</t>
    <rPh sb="0" eb="4">
      <t>ゴウケイキンガク</t>
    </rPh>
    <phoneticPr fontId="32"/>
  </si>
  <si>
    <t>賃上げ支援事業の既受領額(B)</t>
    <rPh sb="0" eb="2">
      <t>チンア</t>
    </rPh>
    <rPh sb="3" eb="7">
      <t>シエンジギョウ</t>
    </rPh>
    <rPh sb="8" eb="12">
      <t>キジュリョウガク</t>
    </rPh>
    <phoneticPr fontId="32"/>
  </si>
  <si>
    <t>❸</t>
    <phoneticPr fontId="32"/>
  </si>
  <si>
    <t>(B)-(A)</t>
    <phoneticPr fontId="32"/>
  </si>
  <si>
    <t>❸ー❷</t>
    <phoneticPr fontId="32"/>
  </si>
  <si>
    <t>返還の有無</t>
    <rPh sb="0" eb="2">
      <t>ヘンカン</t>
    </rPh>
    <rPh sb="3" eb="5">
      <t>ウム</t>
    </rPh>
    <phoneticPr fontId="32"/>
  </si>
  <si>
    <t>理由書提出の要否</t>
    <rPh sb="0" eb="5">
      <t>リユウショテイシュツ</t>
    </rPh>
    <rPh sb="6" eb="8">
      <t>ヨウヒ</t>
    </rPh>
    <phoneticPr fontId="32"/>
  </si>
  <si>
    <r>
      <rPr>
        <b/>
        <sz val="36"/>
        <color theme="1"/>
        <rFont val="ＭＳ Ｐゴシック"/>
        <family val="3"/>
        <charset val="128"/>
        <scheme val="minor"/>
      </rPr>
      <t>以下、給付金を活用した、個別職種の賃金改善の内容について記載してください。</t>
    </r>
    <r>
      <rPr>
        <b/>
        <sz val="36"/>
        <color rgb="FFFF0000"/>
        <rFont val="ＭＳ Ｐゴシック"/>
        <family val="3"/>
        <charset val="128"/>
        <scheme val="minor"/>
      </rPr>
      <t xml:space="preserve">
政策上の必要性から把握するものであり、補助金の交付額には影響しません。</t>
    </r>
    <rPh sb="0" eb="2">
      <t>イカ</t>
    </rPh>
    <rPh sb="3" eb="6">
      <t>キュウフキン</t>
    </rPh>
    <rPh sb="7" eb="9">
      <t>カツヨウ</t>
    </rPh>
    <rPh sb="12" eb="14">
      <t>コベツ</t>
    </rPh>
    <rPh sb="14" eb="16">
      <t>ショクシュ</t>
    </rPh>
    <rPh sb="17" eb="19">
      <t>チンギン</t>
    </rPh>
    <rPh sb="19" eb="21">
      <t>カイゼン</t>
    </rPh>
    <rPh sb="22" eb="24">
      <t>ナイヨウ</t>
    </rPh>
    <rPh sb="28" eb="30">
      <t>キサイ</t>
    </rPh>
    <rPh sb="38" eb="41">
      <t>セイサクジョウ</t>
    </rPh>
    <rPh sb="42" eb="45">
      <t>ヒツヨウセイ</t>
    </rPh>
    <rPh sb="47" eb="49">
      <t>ハアク</t>
    </rPh>
    <rPh sb="57" eb="60">
      <t>ホジョキン</t>
    </rPh>
    <rPh sb="61" eb="64">
      <t>コウフガク</t>
    </rPh>
    <rPh sb="66" eb="68">
      <t>エイキョウ</t>
    </rPh>
    <phoneticPr fontId="32"/>
  </si>
  <si>
    <t>看護職員等（保健師、助産師、看護師及び准看護師）の賃金改善の内容</t>
    <rPh sb="0" eb="2">
      <t>カンゴ</t>
    </rPh>
    <rPh sb="2" eb="4">
      <t>ショクイン</t>
    </rPh>
    <rPh sb="4" eb="5">
      <t>トウ</t>
    </rPh>
    <rPh sb="6" eb="9">
      <t>ホケンシ</t>
    </rPh>
    <rPh sb="10" eb="13">
      <t>ジョサンシ</t>
    </rPh>
    <rPh sb="14" eb="17">
      <t>カンゴシ</t>
    </rPh>
    <rPh sb="17" eb="18">
      <t>オヨ</t>
    </rPh>
    <rPh sb="19" eb="23">
      <t>ジュンカンゴシ</t>
    </rPh>
    <rPh sb="25" eb="27">
      <t>チンギン</t>
    </rPh>
    <rPh sb="27" eb="29">
      <t>カイゼン</t>
    </rPh>
    <rPh sb="30" eb="32">
      <t>ナイヨウ</t>
    </rPh>
    <phoneticPr fontId="32"/>
  </si>
  <si>
    <t>令和８年６月１日以降の
賃金改善水準（直接入力）（比較対象は給付金による賃金改善前の水準）</t>
    <rPh sb="0" eb="2">
      <t>レイワ</t>
    </rPh>
    <rPh sb="3" eb="4">
      <t>ネン</t>
    </rPh>
    <rPh sb="5" eb="6">
      <t>ガツ</t>
    </rPh>
    <rPh sb="7" eb="8">
      <t>ニチ</t>
    </rPh>
    <rPh sb="8" eb="10">
      <t>イコウ</t>
    </rPh>
    <rPh sb="12" eb="14">
      <t>チンギン</t>
    </rPh>
    <rPh sb="14" eb="16">
      <t>カイゼン</t>
    </rPh>
    <rPh sb="16" eb="18">
      <t>スイジュン</t>
    </rPh>
    <rPh sb="19" eb="21">
      <t>チョクセツ</t>
    </rPh>
    <rPh sb="21" eb="23">
      <t>ニュウリョク</t>
    </rPh>
    <rPh sb="25" eb="27">
      <t>ヒカク</t>
    </rPh>
    <rPh sb="27" eb="29">
      <t>タイショウ</t>
    </rPh>
    <rPh sb="30" eb="33">
      <t>キュウフキン</t>
    </rPh>
    <rPh sb="36" eb="38">
      <t>チンギン</t>
    </rPh>
    <rPh sb="38" eb="40">
      <t>カイゼン</t>
    </rPh>
    <rPh sb="40" eb="41">
      <t>マエ</t>
    </rPh>
    <rPh sb="42" eb="44">
      <t>スイジュン</t>
    </rPh>
    <phoneticPr fontId="32"/>
  </si>
  <si>
    <t>40歳未満の勤務医師、勤務歯科医師の賃金改善の内容</t>
    <rPh sb="2" eb="3">
      <t>サイ</t>
    </rPh>
    <rPh sb="3" eb="5">
      <t>ミマン</t>
    </rPh>
    <rPh sb="6" eb="8">
      <t>キンム</t>
    </rPh>
    <rPh sb="8" eb="10">
      <t>イシ</t>
    </rPh>
    <rPh sb="11" eb="13">
      <t>キンム</t>
    </rPh>
    <rPh sb="13" eb="17">
      <t>シカイシ</t>
    </rPh>
    <rPh sb="18" eb="20">
      <t>チンギン</t>
    </rPh>
    <rPh sb="20" eb="22">
      <t>カイゼン</t>
    </rPh>
    <rPh sb="23" eb="25">
      <t>ナイヨウ</t>
    </rPh>
    <phoneticPr fontId="32"/>
  </si>
  <si>
    <t>事務職員の賃金改善の内容</t>
    <rPh sb="0" eb="2">
      <t>ジム</t>
    </rPh>
    <rPh sb="2" eb="4">
      <t>ショクイン</t>
    </rPh>
    <rPh sb="5" eb="7">
      <t>チンギン</t>
    </rPh>
    <rPh sb="7" eb="9">
      <t>カイゼン</t>
    </rPh>
    <rPh sb="10" eb="12">
      <t>ナイヨウ</t>
    </rPh>
    <phoneticPr fontId="32"/>
  </si>
  <si>
    <t>看護補助者の賃金改善の内容</t>
    <rPh sb="0" eb="2">
      <t>カンゴ</t>
    </rPh>
    <rPh sb="2" eb="5">
      <t>ホジョシャ</t>
    </rPh>
    <rPh sb="6" eb="8">
      <t>チンギン</t>
    </rPh>
    <rPh sb="8" eb="10">
      <t>カイゼン</t>
    </rPh>
    <rPh sb="11" eb="13">
      <t>ナイヨウ</t>
    </rPh>
    <phoneticPr fontId="32"/>
  </si>
  <si>
    <t>薬剤師の賃金改善の内容</t>
    <rPh sb="0" eb="3">
      <t>ヤクザイシ</t>
    </rPh>
    <rPh sb="4" eb="6">
      <t>チンギン</t>
    </rPh>
    <rPh sb="6" eb="8">
      <t>カイゼン</t>
    </rPh>
    <rPh sb="9" eb="11">
      <t>ナイヨウ</t>
    </rPh>
    <phoneticPr fontId="32"/>
  </si>
  <si>
    <r>
      <t xml:space="preserve">（上記職種以外の職員）
その他職員の賃金改善の内容
</t>
    </r>
    <r>
      <rPr>
        <b/>
        <sz val="11"/>
        <color rgb="FFFF0000"/>
        <rFont val="ＭＳ Ｐゴシック"/>
        <family val="3"/>
        <charset val="128"/>
        <scheme val="minor"/>
      </rPr>
      <t>※上記職種以外の職種の賃金改善状況（給付金を活用したもの）を記載してください。
※なお、上記職種ごとの報告が困難な場合も当欄にまとめて記載してください。</t>
    </r>
    <rPh sb="1" eb="3">
      <t>ジョウキ</t>
    </rPh>
    <rPh sb="3" eb="5">
      <t>ショクシュ</t>
    </rPh>
    <rPh sb="5" eb="7">
      <t>イガイ</t>
    </rPh>
    <rPh sb="8" eb="10">
      <t>ショクイン</t>
    </rPh>
    <rPh sb="14" eb="15">
      <t>タ</t>
    </rPh>
    <rPh sb="15" eb="17">
      <t>ショクイン</t>
    </rPh>
    <rPh sb="18" eb="20">
      <t>チンギン</t>
    </rPh>
    <rPh sb="20" eb="22">
      <t>カイゼン</t>
    </rPh>
    <rPh sb="23" eb="25">
      <t>ナイヨウ</t>
    </rPh>
    <phoneticPr fontId="32"/>
  </si>
  <si>
    <r>
      <t>（様式第２号別紙１）　　　　　　　　</t>
    </r>
    <r>
      <rPr>
        <b/>
        <sz val="14"/>
        <color rgb="FFFF0000"/>
        <rFont val="ＭＳ Ｐゴシック"/>
        <family val="3"/>
        <charset val="128"/>
        <scheme val="minor"/>
      </rPr>
      <t>※無床診療所（施設単位）の報告</t>
    </r>
    <r>
      <rPr>
        <b/>
        <sz val="14"/>
        <color theme="1"/>
        <rFont val="ＭＳ Ｐゴシック"/>
        <family val="3"/>
        <charset val="128"/>
        <scheme val="minor"/>
      </rPr>
      <t xml:space="preserve">
</t>
    </r>
    <rPh sb="1" eb="4">
      <t>ヨウシキダイ</t>
    </rPh>
    <rPh sb="5" eb="6">
      <t>ゴウ</t>
    </rPh>
    <rPh sb="6" eb="8">
      <t>ベッシ</t>
    </rPh>
    <rPh sb="19" eb="21">
      <t>ムショウ</t>
    </rPh>
    <rPh sb="21" eb="24">
      <t>シンリョウジョ</t>
    </rPh>
    <rPh sb="25" eb="29">
      <t>シセツタンイ</t>
    </rPh>
    <rPh sb="31" eb="33">
      <t>ホウコク</t>
    </rPh>
    <phoneticPr fontId="33"/>
  </si>
  <si>
    <r>
      <t xml:space="preserve">【2.0超部分に充てる場合の算定シート】
</t>
    </r>
    <r>
      <rPr>
        <b/>
        <sz val="11"/>
        <color rgb="FFFF0000"/>
        <rFont val="ＭＳ Ｐゴシック"/>
        <family val="3"/>
        <charset val="128"/>
        <scheme val="minor"/>
      </rPr>
      <t>（注）本算定シートは実施要綱で定めている「令和７年度の対象職員のベースアップについて、令和７年３月31日時点の賃金水準と比較して2.0％を上回って実施している場合は、令和７年12月から令和８年５月までの間の当該2.0％を上回る部分に本事業の支給額を充てることができる。」という例外的な運用を行った場合のみ作成してください。</t>
    </r>
    <rPh sb="8" eb="9">
      <t>ア</t>
    </rPh>
    <rPh sb="11" eb="13">
      <t>バアイ</t>
    </rPh>
    <rPh sb="24" eb="25">
      <t>ホン</t>
    </rPh>
    <rPh sb="25" eb="27">
      <t>サンテイ</t>
    </rPh>
    <rPh sb="31" eb="33">
      <t>ジッシ</t>
    </rPh>
    <rPh sb="33" eb="35">
      <t>ヨウコウ</t>
    </rPh>
    <rPh sb="36" eb="37">
      <t>サダ</t>
    </rPh>
    <rPh sb="159" eb="162">
      <t>レイガイテキ</t>
    </rPh>
    <rPh sb="163" eb="165">
      <t>ウンヨウ</t>
    </rPh>
    <rPh sb="166" eb="167">
      <t>オコナ</t>
    </rPh>
    <rPh sb="169" eb="171">
      <t>バアイ</t>
    </rPh>
    <rPh sb="173" eb="175">
      <t>サクセイ</t>
    </rPh>
    <phoneticPr fontId="32"/>
  </si>
  <si>
    <t>１名あたり平均額
（対象職員・対象職種・役職によって異なる場合は加重平均してください）</t>
    <rPh sb="1" eb="2">
      <t>メイ</t>
    </rPh>
    <rPh sb="5" eb="8">
      <t>ヘイキンガク</t>
    </rPh>
    <rPh sb="10" eb="12">
      <t>タイショウ</t>
    </rPh>
    <rPh sb="12" eb="14">
      <t>ショクイン</t>
    </rPh>
    <rPh sb="15" eb="17">
      <t>タイショウ</t>
    </rPh>
    <rPh sb="17" eb="19">
      <t>ショクシュ</t>
    </rPh>
    <rPh sb="20" eb="22">
      <t>ヤクショク</t>
    </rPh>
    <rPh sb="26" eb="27">
      <t>コト</t>
    </rPh>
    <rPh sb="29" eb="31">
      <t>バアイ</t>
    </rPh>
    <rPh sb="32" eb="34">
      <t>カジュウ</t>
    </rPh>
    <rPh sb="34" eb="36">
      <t>ヘイキン</t>
    </rPh>
    <phoneticPr fontId="33"/>
  </si>
  <si>
    <t>賃金改善の総額</t>
    <phoneticPr fontId="32"/>
  </si>
  <si>
    <t>賃金改善の内容（※）</t>
    <rPh sb="0" eb="2">
      <t>チンギン</t>
    </rPh>
    <rPh sb="2" eb="4">
      <t>カイゼン</t>
    </rPh>
    <rPh sb="5" eb="7">
      <t>ナイヨウ</t>
    </rPh>
    <phoneticPr fontId="32"/>
  </si>
  <si>
    <t>Ⅰ　令和７年３月31日時点の賃金水準（月額）</t>
    <rPh sb="2" eb="4">
      <t>レイワ</t>
    </rPh>
    <rPh sb="5" eb="6">
      <t>ネン</t>
    </rPh>
    <rPh sb="7" eb="8">
      <t>ガツ</t>
    </rPh>
    <rPh sb="10" eb="11">
      <t>ニチ</t>
    </rPh>
    <rPh sb="11" eb="13">
      <t>ジテン</t>
    </rPh>
    <rPh sb="14" eb="16">
      <t>チンギン</t>
    </rPh>
    <rPh sb="16" eb="18">
      <t>スイジュン</t>
    </rPh>
    <rPh sb="19" eb="21">
      <t>ゲツガク</t>
    </rPh>
    <phoneticPr fontId="32"/>
  </si>
  <si>
    <t>Ⅱ　令和７年度中の賃金改善額（月額）</t>
    <rPh sb="2" eb="4">
      <t>レイワ</t>
    </rPh>
    <rPh sb="5" eb="7">
      <t>ネンド</t>
    </rPh>
    <rPh sb="7" eb="8">
      <t>チュウ</t>
    </rPh>
    <rPh sb="9" eb="11">
      <t>チンギン</t>
    </rPh>
    <rPh sb="11" eb="13">
      <t>カイゼン</t>
    </rPh>
    <rPh sb="13" eb="14">
      <t>ガク</t>
    </rPh>
    <rPh sb="15" eb="17">
      <t>ゲツガク</t>
    </rPh>
    <phoneticPr fontId="32"/>
  </si>
  <si>
    <t>Ⅲ　令和７年度中の賃金改善割合</t>
    <rPh sb="2" eb="4">
      <t>レイワ</t>
    </rPh>
    <rPh sb="5" eb="7">
      <t>ネンド</t>
    </rPh>
    <rPh sb="7" eb="8">
      <t>チュウ</t>
    </rPh>
    <rPh sb="9" eb="11">
      <t>チンギン</t>
    </rPh>
    <rPh sb="11" eb="13">
      <t>カイゼン</t>
    </rPh>
    <rPh sb="13" eb="15">
      <t>ワリアイ</t>
    </rPh>
    <phoneticPr fontId="32"/>
  </si>
  <si>
    <t>Ⅳ　本事業の支給額を充てられる上限月額</t>
    <rPh sb="2" eb="3">
      <t>ホン</t>
    </rPh>
    <rPh sb="3" eb="5">
      <t>ジギョウ</t>
    </rPh>
    <rPh sb="6" eb="9">
      <t>シキュウガク</t>
    </rPh>
    <rPh sb="10" eb="11">
      <t>ア</t>
    </rPh>
    <rPh sb="15" eb="17">
      <t>ジョウゲン</t>
    </rPh>
    <rPh sb="17" eb="19">
      <t>ゲツガク</t>
    </rPh>
    <phoneticPr fontId="32"/>
  </si>
  <si>
    <t>Ⅴ　本事業の支給額を充てる月額
（Ⅳの範囲内）</t>
    <rPh sb="2" eb="3">
      <t>ホン</t>
    </rPh>
    <rPh sb="3" eb="5">
      <t>ジギョウ</t>
    </rPh>
    <rPh sb="6" eb="9">
      <t>シキュウガク</t>
    </rPh>
    <rPh sb="10" eb="11">
      <t>ア</t>
    </rPh>
    <rPh sb="13" eb="14">
      <t>ゲツ</t>
    </rPh>
    <rPh sb="14" eb="15">
      <t>ガク</t>
    </rPh>
    <rPh sb="19" eb="22">
      <t>ハンイナイ</t>
    </rPh>
    <phoneticPr fontId="32"/>
  </si>
  <si>
    <t>Ⅵ　本事業の支給額を充てる期間
（最大：令和７年12月～令和８年５月の６ヶ月）</t>
    <rPh sb="2" eb="3">
      <t>ホン</t>
    </rPh>
    <rPh sb="3" eb="5">
      <t>ジギョウ</t>
    </rPh>
    <rPh sb="6" eb="9">
      <t>シキュウガク</t>
    </rPh>
    <rPh sb="10" eb="11">
      <t>ア</t>
    </rPh>
    <rPh sb="13" eb="15">
      <t>キカン</t>
    </rPh>
    <rPh sb="17" eb="19">
      <t>サイダイ</t>
    </rPh>
    <rPh sb="20" eb="22">
      <t>レイワ</t>
    </rPh>
    <rPh sb="23" eb="24">
      <t>ネン</t>
    </rPh>
    <rPh sb="26" eb="27">
      <t>ガツ</t>
    </rPh>
    <rPh sb="28" eb="30">
      <t>レイワ</t>
    </rPh>
    <rPh sb="31" eb="32">
      <t>ネン</t>
    </rPh>
    <rPh sb="33" eb="34">
      <t>ガツ</t>
    </rPh>
    <rPh sb="37" eb="38">
      <t>ゲツ</t>
    </rPh>
    <phoneticPr fontId="32"/>
  </si>
  <si>
    <t>Ⅶ　対象人数
（常勤換算数）</t>
    <rPh sb="2" eb="4">
      <t>タイショウ</t>
    </rPh>
    <rPh sb="4" eb="6">
      <t>ニンズウ</t>
    </rPh>
    <rPh sb="8" eb="10">
      <t>ジョウキン</t>
    </rPh>
    <rPh sb="10" eb="12">
      <t>カンサン</t>
    </rPh>
    <rPh sb="12" eb="13">
      <t>スウ</t>
    </rPh>
    <phoneticPr fontId="32"/>
  </si>
  <si>
    <t>「対象職員の常勤換算数」は、当該時点における対象職員の人数を常勤換算で記載してください。常勤の職員の常勤換算数は１としてください。
常勤でない職員の常勤換算数は、「当該常勤でない職員の所定労働時間」を「当該保険医療機関において定めている常勤職員の所定労働時間」で除して得た数（当該常勤でない職員の常勤換算数が１を超える場合は、１とする。）としてください。</t>
    <phoneticPr fontId="32"/>
  </si>
  <si>
    <r>
      <t>　令和７年度の対象職員の</t>
    </r>
    <r>
      <rPr>
        <b/>
        <sz val="11"/>
        <color rgb="FFFF0000"/>
        <rFont val="ＭＳ Ｐゴシック"/>
        <family val="3"/>
        <charset val="128"/>
        <scheme val="minor"/>
      </rPr>
      <t>基本給の引き上げ分について</t>
    </r>
    <r>
      <rPr>
        <b/>
        <sz val="11"/>
        <color theme="1"/>
        <rFont val="ＭＳ Ｐゴシック"/>
        <family val="3"/>
        <charset val="128"/>
        <scheme val="minor"/>
      </rPr>
      <t>、令和７年３月31日時点の賃金水準と比較して2.0％を上回って実施している場合は、令和７年12月から令和８年５月までの間の当該2.0％を上回る部分</t>
    </r>
    <rPh sb="12" eb="15">
      <t>キホンキュウ</t>
    </rPh>
    <rPh sb="16" eb="17">
      <t>ヒ</t>
    </rPh>
    <rPh sb="18" eb="19">
      <t>ア</t>
    </rPh>
    <rPh sb="20" eb="21">
      <t>ブン</t>
    </rPh>
    <phoneticPr fontId="32"/>
  </si>
  <si>
    <r>
      <t>　令和７年度の対象職員の</t>
    </r>
    <r>
      <rPr>
        <b/>
        <sz val="11"/>
        <color rgb="FFFF0000"/>
        <rFont val="ＭＳ Ｐゴシック"/>
        <family val="3"/>
        <charset val="128"/>
        <scheme val="minor"/>
      </rPr>
      <t>毎月決まって支払われる手当の引き上げ分について</t>
    </r>
    <r>
      <rPr>
        <b/>
        <sz val="11"/>
        <color theme="1"/>
        <rFont val="ＭＳ Ｐゴシック"/>
        <family val="3"/>
        <charset val="128"/>
        <scheme val="minor"/>
      </rPr>
      <t>、令和７年３月31日時点の賃金水準と比較して2.0％を上回って実施している場合は、令和７年12月から令和８年５月までの間の当該2.0％を上回る部分</t>
    </r>
    <rPh sb="30" eb="31">
      <t>ブン</t>
    </rPh>
    <phoneticPr fontId="32"/>
  </si>
  <si>
    <r>
      <t>（様式第２号）</t>
    </r>
    <r>
      <rPr>
        <b/>
        <sz val="20"/>
        <color rgb="FFFF0000"/>
        <rFont val="ＭＳ Ｐゴシック"/>
        <family val="3"/>
        <charset val="128"/>
        <scheme val="minor"/>
      </rPr>
      <t>※無床診療所（法人単位）の報告</t>
    </r>
    <r>
      <rPr>
        <b/>
        <sz val="20"/>
        <color theme="1"/>
        <rFont val="ＭＳ Ｐゴシック"/>
        <family val="3"/>
        <charset val="128"/>
        <scheme val="minor"/>
      </rPr>
      <t xml:space="preserve">
</t>
    </r>
    <rPh sb="1" eb="4">
      <t>ヨウシキダイ</t>
    </rPh>
    <rPh sb="5" eb="6">
      <t>ゴウ</t>
    </rPh>
    <rPh sb="8" eb="9">
      <t>ナ</t>
    </rPh>
    <rPh sb="14" eb="16">
      <t>ホウジン</t>
    </rPh>
    <phoneticPr fontId="33"/>
  </si>
  <si>
    <t>開設者（法人の名称等）：</t>
    <rPh sb="0" eb="3">
      <t>カイセツシャ</t>
    </rPh>
    <rPh sb="4" eb="6">
      <t>ホウジン</t>
    </rPh>
    <rPh sb="7" eb="10">
      <t>メイショウトウ</t>
    </rPh>
    <phoneticPr fontId="33"/>
  </si>
  <si>
    <t>集約施設数（同一都道府県内に限る）（対象施設報告シートから自動転記）</t>
    <rPh sb="0" eb="5">
      <t>シュウヤクシセツスウ</t>
    </rPh>
    <rPh sb="6" eb="13">
      <t>ドウイツトドウフケンナイ</t>
    </rPh>
    <rPh sb="14" eb="15">
      <t>カギ</t>
    </rPh>
    <rPh sb="18" eb="24">
      <t>タイショウシセツホウコク</t>
    </rPh>
    <rPh sb="29" eb="33">
      <t>ジドウテンキ</t>
    </rPh>
    <phoneticPr fontId="32"/>
  </si>
  <si>
    <r>
      <rPr>
        <b/>
        <u/>
        <sz val="12"/>
        <color rgb="FFFF0000"/>
        <rFont val="ＭＳ ゴシック"/>
        <family val="3"/>
        <charset val="128"/>
      </rPr>
      <t>（国実施要綱３（３）ウに該当する施設を有する法人のみ記載）</t>
    </r>
    <r>
      <rPr>
        <b/>
        <u/>
        <sz val="12"/>
        <color theme="1"/>
        <rFont val="ＭＳ ゴシック"/>
        <family val="3"/>
        <charset val="128"/>
      </rPr>
      <t>令和８年６月１日時点で令和８年度診療報酬改定による見直し後のベースアップ評価料の届出の有無</t>
    </r>
    <rPh sb="1" eb="2">
      <t>クニ</t>
    </rPh>
    <rPh sb="2" eb="4">
      <t>ジッシ</t>
    </rPh>
    <rPh sb="4" eb="6">
      <t>ヨウコウ</t>
    </rPh>
    <rPh sb="12" eb="14">
      <t>ガイトウ</t>
    </rPh>
    <rPh sb="16" eb="18">
      <t>シセツ</t>
    </rPh>
    <rPh sb="19" eb="20">
      <t>ユウ</t>
    </rPh>
    <rPh sb="22" eb="24">
      <t>ホウジン</t>
    </rPh>
    <rPh sb="26" eb="28">
      <t>キサイ</t>
    </rPh>
    <rPh sb="29" eb="31">
      <t>レイワ</t>
    </rPh>
    <rPh sb="32" eb="33">
      <t>ネン</t>
    </rPh>
    <rPh sb="34" eb="35">
      <t>ガツ</t>
    </rPh>
    <rPh sb="36" eb="37">
      <t>ニチ</t>
    </rPh>
    <rPh sb="37" eb="39">
      <t>ジテン</t>
    </rPh>
    <rPh sb="40" eb="42">
      <t>レイワ</t>
    </rPh>
    <rPh sb="43" eb="45">
      <t>ネンド</t>
    </rPh>
    <rPh sb="45" eb="47">
      <t>シンリョウ</t>
    </rPh>
    <rPh sb="47" eb="49">
      <t>ホウシュウ</t>
    </rPh>
    <rPh sb="49" eb="51">
      <t>カイテイ</t>
    </rPh>
    <rPh sb="54" eb="56">
      <t>ミナオ</t>
    </rPh>
    <rPh sb="57" eb="58">
      <t>ゴ</t>
    </rPh>
    <rPh sb="65" eb="67">
      <t>ヒョウカ</t>
    </rPh>
    <rPh sb="67" eb="68">
      <t>リョウ</t>
    </rPh>
    <rPh sb="69" eb="71">
      <t>トドケデ</t>
    </rPh>
    <rPh sb="72" eb="74">
      <t>ウム</t>
    </rPh>
    <phoneticPr fontId="32"/>
  </si>
  <si>
    <t>賃金改善（法人全体）の内容</t>
    <rPh sb="0" eb="2">
      <t>チンギン</t>
    </rPh>
    <rPh sb="2" eb="4">
      <t>カイゼン</t>
    </rPh>
    <rPh sb="5" eb="7">
      <t>ホウジン</t>
    </rPh>
    <rPh sb="7" eb="9">
      <t>ゼンタイ</t>
    </rPh>
    <rPh sb="11" eb="13">
      <t>ナイヨウ</t>
    </rPh>
    <phoneticPr fontId="32"/>
  </si>
  <si>
    <r>
      <t>（様式第２号別紙１）　　　　　　　　</t>
    </r>
    <r>
      <rPr>
        <b/>
        <sz val="14"/>
        <color rgb="FFFF0000"/>
        <rFont val="ＭＳ Ｐゴシック"/>
        <family val="3"/>
        <charset val="128"/>
        <scheme val="minor"/>
      </rPr>
      <t>※無床診療所（法人単位）の報告</t>
    </r>
    <r>
      <rPr>
        <b/>
        <sz val="14"/>
        <color theme="1"/>
        <rFont val="ＭＳ Ｐゴシック"/>
        <family val="3"/>
        <charset val="128"/>
        <scheme val="minor"/>
      </rPr>
      <t xml:space="preserve">
</t>
    </r>
    <rPh sb="1" eb="4">
      <t>ヨウシキダイ</t>
    </rPh>
    <rPh sb="5" eb="6">
      <t>ゴウ</t>
    </rPh>
    <rPh sb="6" eb="8">
      <t>ベッシ</t>
    </rPh>
    <rPh sb="19" eb="21">
      <t>ムショウ</t>
    </rPh>
    <rPh sb="21" eb="24">
      <t>シンリョウジョ</t>
    </rPh>
    <rPh sb="25" eb="27">
      <t>ホウジン</t>
    </rPh>
    <rPh sb="27" eb="29">
      <t>タンイ</t>
    </rPh>
    <rPh sb="31" eb="33">
      <t>ホウコク</t>
    </rPh>
    <phoneticPr fontId="33"/>
  </si>
  <si>
    <t xml:space="preserve">（様式第２号別紙２）
</t>
    <rPh sb="1" eb="4">
      <t>ヨウシキダイ</t>
    </rPh>
    <rPh sb="5" eb="6">
      <t>ゴウ</t>
    </rPh>
    <rPh sb="6" eb="8">
      <t>ベッシ</t>
    </rPh>
    <phoneticPr fontId="33"/>
  </si>
  <si>
    <t>対象施設報告シート</t>
    <rPh sb="0" eb="6">
      <t>タイショウシセツホウコク</t>
    </rPh>
    <phoneticPr fontId="32"/>
  </si>
  <si>
    <t>施設数（自動計算）</t>
    <rPh sb="0" eb="3">
      <t>シセツスウ</t>
    </rPh>
    <rPh sb="4" eb="6">
      <t>ジドウ</t>
    </rPh>
    <rPh sb="6" eb="8">
      <t>ケイサン</t>
    </rPh>
    <phoneticPr fontId="32"/>
  </si>
  <si>
    <t>交付決定を受けた施設名
（同一都道府県内の有床診・無床診・訪看ＳＴ・薬局が記載可能）※病院不可</t>
    <rPh sb="0" eb="2">
      <t>コウフ</t>
    </rPh>
    <rPh sb="2" eb="4">
      <t>ケッテイ</t>
    </rPh>
    <rPh sb="5" eb="6">
      <t>ウ</t>
    </rPh>
    <rPh sb="8" eb="10">
      <t>シセツ</t>
    </rPh>
    <rPh sb="10" eb="11">
      <t>メイ</t>
    </rPh>
    <rPh sb="11" eb="12">
      <t>ビョウメイ</t>
    </rPh>
    <rPh sb="13" eb="15">
      <t>ドウイツ</t>
    </rPh>
    <rPh sb="15" eb="19">
      <t>トドウフケン</t>
    </rPh>
    <rPh sb="19" eb="20">
      <t>ナイ</t>
    </rPh>
    <rPh sb="21" eb="23">
      <t>ユウショウ</t>
    </rPh>
    <rPh sb="23" eb="24">
      <t>シン</t>
    </rPh>
    <rPh sb="25" eb="27">
      <t>ムショウ</t>
    </rPh>
    <rPh sb="27" eb="28">
      <t>シン</t>
    </rPh>
    <rPh sb="29" eb="31">
      <t>ホウカン</t>
    </rPh>
    <rPh sb="34" eb="36">
      <t>ヤッキョク</t>
    </rPh>
    <rPh sb="37" eb="39">
      <t>キサイ</t>
    </rPh>
    <rPh sb="39" eb="41">
      <t>カノウ</t>
    </rPh>
    <rPh sb="41" eb="42">
      <t>ビョウメイ</t>
    </rPh>
    <rPh sb="43" eb="45">
      <t>ビョウイン</t>
    </rPh>
    <rPh sb="45" eb="47">
      <t>フカ</t>
    </rPh>
    <phoneticPr fontId="32"/>
  </si>
  <si>
    <t>交付決定額</t>
    <rPh sb="0" eb="2">
      <t>コウフ</t>
    </rPh>
    <rPh sb="2" eb="5">
      <t>ケッテイガク</t>
    </rPh>
    <phoneticPr fontId="32"/>
  </si>
  <si>
    <t>総額</t>
    <rPh sb="0" eb="2">
      <t>ソウガク</t>
    </rPh>
    <phoneticPr fontId="32"/>
  </si>
  <si>
    <t>〇</t>
    <phoneticPr fontId="32"/>
  </si>
  <si>
    <t>×</t>
    <phoneticPr fontId="32"/>
  </si>
  <si>
    <r>
      <rPr>
        <b/>
        <sz val="11"/>
        <color rgb="FFFF0000"/>
        <rFont val="ＭＳ Ｐゴシック"/>
        <family val="3"/>
        <charset val="128"/>
        <scheme val="minor"/>
      </rPr>
      <t xml:space="preserve">（給付金を充て、算出可能な場合のみ記載）
</t>
    </r>
    <r>
      <rPr>
        <b/>
        <sz val="11"/>
        <color theme="1"/>
        <rFont val="ＭＳ Ｐゴシック"/>
        <family val="3"/>
        <charset val="128"/>
        <scheme val="minor"/>
      </rPr>
      <t>　基本給や毎月決まって支払われる手当の引き上げに伴う賞与、時間外手当、法定福利費（事業主負担分のみ）等の増加分に用いた金額（算出が難しい場合は上記に含めてください。）</t>
    </r>
    <rPh sb="1" eb="4">
      <t>キュウフキン</t>
    </rPh>
    <rPh sb="5" eb="6">
      <t>ア</t>
    </rPh>
    <rPh sb="8" eb="10">
      <t>サンシュツ</t>
    </rPh>
    <rPh sb="10" eb="12">
      <t>カノウ</t>
    </rPh>
    <rPh sb="13" eb="15">
      <t>バアイ</t>
    </rPh>
    <rPh sb="17" eb="19">
      <t>キサイ</t>
    </rPh>
    <rPh sb="22" eb="25">
      <t>キホンキュウ</t>
    </rPh>
    <rPh sb="26" eb="28">
      <t>マイゲツ</t>
    </rPh>
    <rPh sb="28" eb="29">
      <t>キ</t>
    </rPh>
    <rPh sb="32" eb="34">
      <t>シハラ</t>
    </rPh>
    <rPh sb="37" eb="39">
      <t>テアテ</t>
    </rPh>
    <rPh sb="40" eb="41">
      <t>ヒ</t>
    </rPh>
    <rPh sb="42" eb="43">
      <t>ア</t>
    </rPh>
    <rPh sb="45" eb="46">
      <t>トモナ</t>
    </rPh>
    <rPh sb="47" eb="49">
      <t>ショウヨ</t>
    </rPh>
    <rPh sb="50" eb="53">
      <t>ジカンガイ</t>
    </rPh>
    <rPh sb="53" eb="55">
      <t>テアテ</t>
    </rPh>
    <rPh sb="56" eb="58">
      <t>ホウテイ</t>
    </rPh>
    <rPh sb="58" eb="61">
      <t>フクリヒ</t>
    </rPh>
    <rPh sb="62" eb="65">
      <t>ジギョウヌシ</t>
    </rPh>
    <rPh sb="65" eb="68">
      <t>フタンブン</t>
    </rPh>
    <rPh sb="71" eb="72">
      <t>トウ</t>
    </rPh>
    <rPh sb="73" eb="76">
      <t>ゾウカブン</t>
    </rPh>
    <rPh sb="77" eb="78">
      <t>モチ</t>
    </rPh>
    <rPh sb="80" eb="82">
      <t>キンガク</t>
    </rPh>
    <rPh sb="83" eb="85">
      <t>サンシュツ</t>
    </rPh>
    <rPh sb="86" eb="87">
      <t>ムズカ</t>
    </rPh>
    <rPh sb="89" eb="91">
      <t>バアイ</t>
    </rPh>
    <rPh sb="92" eb="94">
      <t>ジョウキ</t>
    </rPh>
    <rPh sb="95" eb="96">
      <t>フク</t>
    </rPh>
    <phoneticPr fontId="33"/>
  </si>
  <si>
    <t>（充てた場合のみ記載）
　上記の2.0％を上回る部分に伴う賞与、時間外手当、法定福利費（事業主負担分のみ）等の増加分に用いた金額（算出が難しい場合は上記に含めてください。）</t>
    <rPh sb="28" eb="30">
      <t>ジョウキ</t>
    </rPh>
    <rPh sb="36" eb="38">
      <t>ウワマワ</t>
    </rPh>
    <rPh sb="39" eb="41">
      <t>ブブンブン</t>
    </rPh>
    <rPh sb="71" eb="73">
      <t>バアイ</t>
    </rPh>
    <phoneticPr fontId="32"/>
  </si>
  <si>
    <t>（※）計算方法は例えば下記の方法が考えられますが、対象とする賃金改善の内容や職員・職種の範囲は施設ごとに判断して計算いただくようお願いいたします。
例１：対象職員全体の賃金水準加重平均額をR7.3.31時点とR7.12.1以降とで比較し、R7.12月からR8.5月までの間の2.0％を上回る分に充てる。
例２：上記を職種別に比較し、2.0％を上回っている職種についてのみ、上回る分に充てる。
例３：対象職員ごとに比較し、2.0％を上回っている職員についてのみ、上回る分に充てる。</t>
    <rPh sb="3" eb="5">
      <t>ケイサン</t>
    </rPh>
    <rPh sb="5" eb="7">
      <t>ホウホウ</t>
    </rPh>
    <rPh sb="8" eb="9">
      <t>タト</t>
    </rPh>
    <rPh sb="11" eb="13">
      <t>カキ</t>
    </rPh>
    <rPh sb="14" eb="16">
      <t>ホウホウ</t>
    </rPh>
    <rPh sb="17" eb="18">
      <t>カンガ</t>
    </rPh>
    <rPh sb="25" eb="27">
      <t>タイショウ</t>
    </rPh>
    <rPh sb="30" eb="32">
      <t>チンギン</t>
    </rPh>
    <rPh sb="32" eb="34">
      <t>カイゼン</t>
    </rPh>
    <rPh sb="35" eb="37">
      <t>ナイヨウ</t>
    </rPh>
    <rPh sb="38" eb="40">
      <t>ショクイン</t>
    </rPh>
    <rPh sb="41" eb="43">
      <t>ショクシュ</t>
    </rPh>
    <rPh sb="44" eb="46">
      <t>ハンイ</t>
    </rPh>
    <rPh sb="47" eb="49">
      <t>シセツ</t>
    </rPh>
    <rPh sb="52" eb="54">
      <t>ハンダン</t>
    </rPh>
    <rPh sb="56" eb="58">
      <t>ケイサン</t>
    </rPh>
    <rPh sb="65" eb="66">
      <t>ネガ</t>
    </rPh>
    <rPh sb="74" eb="75">
      <t>レイ</t>
    </rPh>
    <rPh sb="152" eb="153">
      <t>レイ</t>
    </rPh>
    <rPh sb="196" eb="197">
      <t>レイ</t>
    </rPh>
    <phoneticPr fontId="32"/>
  </si>
  <si>
    <t>❸：賃上げ支援事業の既受領額（対象施設報告シートから自動転記）</t>
    <rPh sb="2" eb="4">
      <t>チンア</t>
    </rPh>
    <rPh sb="5" eb="7">
      <t>シエン</t>
    </rPh>
    <rPh sb="7" eb="9">
      <t>ジギョウ</t>
    </rPh>
    <rPh sb="10" eb="11">
      <t>スデ</t>
    </rPh>
    <rPh sb="11" eb="13">
      <t>ジュリョウ</t>
    </rPh>
    <rPh sb="13" eb="14">
      <t>ガク</t>
    </rPh>
    <rPh sb="15" eb="17">
      <t>タイショウ</t>
    </rPh>
    <rPh sb="17" eb="19">
      <t>シセツ</t>
    </rPh>
    <rPh sb="19" eb="21">
      <t>ホウコク</t>
    </rPh>
    <rPh sb="26" eb="30">
      <t>ジドウテンキ</t>
    </rPh>
    <phoneticPr fontId="3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</si>
</sst>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quot;円&quot;"/>
    <numFmt numFmtId="177" formatCode="#,##0&quot;人&quot;"/>
    <numFmt numFmtId="178" formatCode="0.0%"/>
    <numFmt numFmtId="179" formatCode="#,##0&quot;ヶ月&quot;"/>
  </numFmts>
  <fonts count="58">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3"/>
      <charset val="128"/>
      <scheme val="minor"/>
    </font>
    <font>
      <sz val="11"/>
      <color theme="0"/>
      <name val="ＭＳ Ｐゴシック"/>
      <family val="3"/>
      <charset val="128"/>
      <scheme val="minor"/>
    </font>
    <font>
      <b/>
      <sz val="18"/>
      <color theme="3"/>
      <name val="ＭＳ Ｐゴシック"/>
      <family val="3"/>
      <charset val="128"/>
      <scheme val="major"/>
    </font>
    <font>
      <b/>
      <sz val="11"/>
      <color theme="0"/>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rgb="FFFF000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theme="1"/>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6"/>
      <name val="ＭＳ Ｐゴシック"/>
      <family val="3"/>
      <charset val="128"/>
      <scheme val="minor"/>
    </font>
    <font>
      <sz val="6"/>
      <name val="ＭＳ Ｐゴシック"/>
      <family val="2"/>
      <charset val="128"/>
      <scheme val="minor"/>
    </font>
    <font>
      <b/>
      <sz val="18"/>
      <color theme="1"/>
      <name val="ＭＳ Ｐゴシック"/>
      <family val="3"/>
      <charset val="128"/>
      <scheme val="minor"/>
    </font>
    <font>
      <sz val="11"/>
      <name val="明朝"/>
      <family val="1"/>
      <charset val="128"/>
    </font>
    <font>
      <sz val="11"/>
      <color indexed="8"/>
      <name val="ＭＳ Ｐゴシック"/>
      <family val="3"/>
      <charset val="128"/>
    </font>
    <font>
      <sz val="11"/>
      <color theme="1"/>
      <name val="ＭＳ Ｐゴシック"/>
      <family val="2"/>
      <scheme val="minor"/>
    </font>
    <font>
      <sz val="11"/>
      <name val="ＭＳ Ｐゴシック"/>
      <family val="3"/>
      <charset val="128"/>
    </font>
    <font>
      <u/>
      <sz val="12"/>
      <color theme="1"/>
      <name val="ＭＳ ゴシック"/>
      <family val="3"/>
      <charset val="128"/>
    </font>
    <font>
      <b/>
      <sz val="14"/>
      <color theme="1"/>
      <name val="ＭＳ Ｐゴシック"/>
      <family val="3"/>
      <charset val="128"/>
      <scheme val="minor"/>
    </font>
    <font>
      <b/>
      <u/>
      <sz val="12"/>
      <color theme="1"/>
      <name val="ＭＳ ゴシック"/>
      <family val="3"/>
      <charset val="128"/>
    </font>
    <font>
      <b/>
      <sz val="11"/>
      <color rgb="FFFF0000"/>
      <name val="ＭＳ Ｐゴシック"/>
      <family val="3"/>
      <charset val="128"/>
      <scheme val="minor"/>
    </font>
    <font>
      <b/>
      <sz val="14"/>
      <color rgb="FFFF0000"/>
      <name val="ＭＳ Ｐゴシック"/>
      <family val="3"/>
      <charset val="128"/>
      <scheme val="minor"/>
    </font>
    <font>
      <sz val="12"/>
      <color theme="1"/>
      <name val="ＭＳ Ｐゴシック"/>
      <family val="3"/>
      <charset val="128"/>
      <scheme val="minor"/>
    </font>
    <font>
      <b/>
      <u/>
      <sz val="12"/>
      <color rgb="FFFF0000"/>
      <name val="ＭＳ ゴシック"/>
      <family val="3"/>
      <charset val="128"/>
    </font>
    <font>
      <b/>
      <sz val="26"/>
      <color theme="1"/>
      <name val="ＭＳ Ｐゴシック"/>
      <family val="3"/>
      <charset val="128"/>
      <scheme val="minor"/>
    </font>
    <font>
      <sz val="36"/>
      <color theme="1"/>
      <name val="ＭＳ ゴシック"/>
      <family val="3"/>
      <charset val="128"/>
    </font>
    <font>
      <b/>
      <sz val="16"/>
      <color theme="1"/>
      <name val="ＭＳ Ｐゴシック"/>
      <family val="3"/>
      <charset val="128"/>
      <scheme val="minor"/>
    </font>
    <font>
      <b/>
      <sz val="20"/>
      <color theme="1"/>
      <name val="ＭＳ Ｐゴシック"/>
      <family val="3"/>
      <charset val="128"/>
      <scheme val="minor"/>
    </font>
    <font>
      <sz val="20"/>
      <color theme="1"/>
      <name val="ＭＳ Ｐゴシック"/>
      <family val="3"/>
      <charset val="128"/>
    </font>
    <font>
      <sz val="20"/>
      <color theme="1"/>
      <name val="ＭＳ Ｐゴシック"/>
      <family val="3"/>
      <charset val="128"/>
      <scheme val="minor"/>
    </font>
    <font>
      <b/>
      <sz val="36"/>
      <color rgb="FFFF0000"/>
      <name val="ＭＳ Ｐゴシック"/>
      <family val="3"/>
      <charset val="128"/>
      <scheme val="minor"/>
    </font>
    <font>
      <b/>
      <sz val="36"/>
      <color theme="1"/>
      <name val="ＭＳ Ｐゴシック"/>
      <family val="3"/>
      <charset val="128"/>
      <scheme val="minor"/>
    </font>
    <font>
      <b/>
      <sz val="20"/>
      <color rgb="FFFF0000"/>
      <name val="ＭＳ Ｐゴシック"/>
      <family val="3"/>
      <charset val="128"/>
      <scheme val="minor"/>
    </font>
    <font>
      <b/>
      <sz val="22"/>
      <color theme="1"/>
      <name val="ＭＳ Ｐゴシック"/>
      <family val="3"/>
      <charset val="128"/>
      <scheme val="minor"/>
    </font>
    <font>
      <b/>
      <sz val="14"/>
      <name val="ＭＳ Ｐゴシック"/>
      <family val="3"/>
      <charset val="128"/>
      <scheme val="minor"/>
    </font>
    <font>
      <b/>
      <sz val="11"/>
      <name val="ＭＳ Ｐゴシック"/>
      <family val="3"/>
      <charset val="128"/>
      <scheme val="minor"/>
    </font>
  </fonts>
  <fills count="36">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rgb="FFF2F2F2"/>
      </patternFill>
    </fill>
    <fill>
      <patternFill patternType="solid">
        <fgColor rgb="FFFFCC99"/>
      </patternFill>
    </fill>
    <fill>
      <patternFill patternType="solid">
        <fgColor rgb="FFC6EFCE"/>
      </patternFill>
    </fill>
    <fill>
      <patternFill patternType="solid">
        <fgColor rgb="FFFFFF00"/>
        <bgColor indexed="64"/>
      </patternFill>
    </fill>
    <fill>
      <patternFill patternType="solid">
        <fgColor theme="7" tint="0.79998168889431442"/>
        <bgColor indexed="64"/>
      </patternFill>
    </fill>
    <fill>
      <patternFill patternType="solid">
        <fgColor theme="0" tint="-0.14999847407452621"/>
        <bgColor indexed="64"/>
      </patternFill>
    </fill>
  </fills>
  <borders count="44">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left style="thin">
        <color indexed="64"/>
      </left>
      <right style="thin">
        <color indexed="64"/>
      </right>
      <top/>
      <bottom style="thin">
        <color indexed="64"/>
      </bottom>
      <diagonal/>
    </border>
    <border>
      <left/>
      <right/>
      <top style="thin">
        <color indexed="64"/>
      </top>
      <bottom/>
      <diagonal/>
    </border>
    <border>
      <left style="medium">
        <color indexed="64"/>
      </left>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left/>
      <right style="medium">
        <color indexed="64"/>
      </right>
      <top style="thin">
        <color indexed="64"/>
      </top>
      <bottom/>
      <diagonal/>
    </border>
    <border diagonalDown="1">
      <left/>
      <right/>
      <top/>
      <bottom/>
      <diagonal style="thin">
        <color indexed="64"/>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diagonalDown="1">
      <left style="thin">
        <color indexed="64"/>
      </left>
      <right/>
      <top/>
      <bottom/>
      <diagonal style="thin">
        <color indexed="64"/>
      </diagonal>
    </border>
    <border diagonalDown="1">
      <left/>
      <right/>
      <top/>
      <bottom style="thin">
        <color indexed="64"/>
      </bottom>
      <diagonal style="thin">
        <color indexed="64"/>
      </diagonal>
    </border>
    <border diagonalUp="1">
      <left style="thin">
        <color indexed="64"/>
      </left>
      <right style="thin">
        <color indexed="64"/>
      </right>
      <top style="thin">
        <color indexed="64"/>
      </top>
      <bottom style="thin">
        <color indexed="64"/>
      </bottom>
      <diagonal style="medium">
        <color indexed="64"/>
      </diagonal>
    </border>
    <border>
      <left style="thin">
        <color indexed="64"/>
      </left>
      <right/>
      <top/>
      <bottom/>
      <diagonal/>
    </border>
  </borders>
  <cellStyleXfs count="74">
    <xf numFmtId="0" fontId="0" fillId="0" borderId="0">
      <alignment vertical="center"/>
    </xf>
    <xf numFmtId="0" fontId="15" fillId="2" borderId="0" applyNumberFormat="0" applyBorder="0" applyAlignment="0" applyProtection="0">
      <alignment vertical="center"/>
    </xf>
    <xf numFmtId="0" fontId="15" fillId="3" borderId="0" applyNumberFormat="0" applyBorder="0" applyAlignment="0" applyProtection="0">
      <alignment vertical="center"/>
    </xf>
    <xf numFmtId="0" fontId="15" fillId="4" borderId="0" applyNumberFormat="0" applyBorder="0" applyAlignment="0" applyProtection="0">
      <alignment vertical="center"/>
    </xf>
    <xf numFmtId="0" fontId="15" fillId="5" borderId="0" applyNumberFormat="0" applyBorder="0" applyAlignment="0" applyProtection="0">
      <alignment vertical="center"/>
    </xf>
    <xf numFmtId="0" fontId="15" fillId="6" borderId="0" applyNumberFormat="0" applyBorder="0" applyAlignment="0" applyProtection="0">
      <alignment vertical="center"/>
    </xf>
    <xf numFmtId="0" fontId="15" fillId="7" borderId="0" applyNumberFormat="0" applyBorder="0" applyAlignment="0" applyProtection="0">
      <alignment vertical="center"/>
    </xf>
    <xf numFmtId="0" fontId="15" fillId="8" borderId="0" applyNumberFormat="0" applyBorder="0" applyAlignment="0" applyProtection="0">
      <alignment vertical="center"/>
    </xf>
    <xf numFmtId="0" fontId="15" fillId="9" borderId="0" applyNumberFormat="0" applyBorder="0" applyAlignment="0" applyProtection="0">
      <alignment vertical="center"/>
    </xf>
    <xf numFmtId="0" fontId="15" fillId="10" borderId="0" applyNumberFormat="0" applyBorder="0" applyAlignment="0" applyProtection="0">
      <alignment vertical="center"/>
    </xf>
    <xf numFmtId="0" fontId="15" fillId="11" borderId="0" applyNumberFormat="0" applyBorder="0" applyAlignment="0" applyProtection="0">
      <alignment vertical="center"/>
    </xf>
    <xf numFmtId="0" fontId="15" fillId="12" borderId="0" applyNumberFormat="0" applyBorder="0" applyAlignment="0" applyProtection="0">
      <alignment vertical="center"/>
    </xf>
    <xf numFmtId="0" fontId="15" fillId="13" borderId="0" applyNumberFormat="0" applyBorder="0" applyAlignment="0" applyProtection="0">
      <alignment vertical="center"/>
    </xf>
    <xf numFmtId="0" fontId="16" fillId="14" borderId="0" applyNumberFormat="0" applyBorder="0" applyAlignment="0" applyProtection="0">
      <alignment vertical="center"/>
    </xf>
    <xf numFmtId="0" fontId="16" fillId="15" borderId="0" applyNumberFormat="0" applyBorder="0" applyAlignment="0" applyProtection="0">
      <alignment vertical="center"/>
    </xf>
    <xf numFmtId="0" fontId="16" fillId="16" borderId="0" applyNumberFormat="0" applyBorder="0" applyAlignment="0" applyProtection="0">
      <alignment vertical="center"/>
    </xf>
    <xf numFmtId="0" fontId="16" fillId="17" borderId="0" applyNumberFormat="0" applyBorder="0" applyAlignment="0" applyProtection="0">
      <alignment vertical="center"/>
    </xf>
    <xf numFmtId="0" fontId="16" fillId="18" borderId="0" applyNumberFormat="0" applyBorder="0" applyAlignment="0" applyProtection="0">
      <alignment vertical="center"/>
    </xf>
    <xf numFmtId="0" fontId="16" fillId="19" borderId="0" applyNumberFormat="0" applyBorder="0" applyAlignment="0" applyProtection="0">
      <alignment vertical="center"/>
    </xf>
    <xf numFmtId="0" fontId="16" fillId="20" borderId="0" applyNumberFormat="0" applyBorder="0" applyAlignment="0" applyProtection="0">
      <alignment vertical="center"/>
    </xf>
    <xf numFmtId="0" fontId="16" fillId="21" borderId="0" applyNumberFormat="0" applyBorder="0" applyAlignment="0" applyProtection="0">
      <alignment vertical="center"/>
    </xf>
    <xf numFmtId="0" fontId="16" fillId="22" borderId="0" applyNumberFormat="0" applyBorder="0" applyAlignment="0" applyProtection="0">
      <alignment vertical="center"/>
    </xf>
    <xf numFmtId="0" fontId="16" fillId="23" borderId="0" applyNumberFormat="0" applyBorder="0" applyAlignment="0" applyProtection="0">
      <alignment vertical="center"/>
    </xf>
    <xf numFmtId="0" fontId="16" fillId="24" borderId="0" applyNumberFormat="0" applyBorder="0" applyAlignment="0" applyProtection="0">
      <alignment vertical="center"/>
    </xf>
    <xf numFmtId="0" fontId="16" fillId="25" borderId="0" applyNumberFormat="0" applyBorder="0" applyAlignment="0" applyProtection="0">
      <alignment vertical="center"/>
    </xf>
    <xf numFmtId="0" fontId="17" fillId="0" borderId="0" applyNumberFormat="0" applyFill="0" applyBorder="0" applyAlignment="0" applyProtection="0">
      <alignment vertical="center"/>
    </xf>
    <xf numFmtId="0" fontId="18" fillId="26" borderId="7" applyNumberFormat="0" applyAlignment="0" applyProtection="0">
      <alignment vertical="center"/>
    </xf>
    <xf numFmtId="0" fontId="19" fillId="27" borderId="0" applyNumberFormat="0" applyBorder="0" applyAlignment="0" applyProtection="0">
      <alignment vertical="center"/>
    </xf>
    <xf numFmtId="0" fontId="15" fillId="28" borderId="8" applyNumberFormat="0" applyFont="0" applyAlignment="0" applyProtection="0">
      <alignment vertical="center"/>
    </xf>
    <xf numFmtId="0" fontId="20" fillId="0" borderId="9" applyNumberFormat="0" applyFill="0" applyAlignment="0" applyProtection="0">
      <alignment vertical="center"/>
    </xf>
    <xf numFmtId="0" fontId="21" fillId="29" borderId="0" applyNumberFormat="0" applyBorder="0" applyAlignment="0" applyProtection="0">
      <alignment vertical="center"/>
    </xf>
    <xf numFmtId="0" fontId="22" fillId="30" borderId="10" applyNumberFormat="0" applyAlignment="0" applyProtection="0">
      <alignment vertical="center"/>
    </xf>
    <xf numFmtId="0" fontId="23" fillId="0" borderId="0" applyNumberFormat="0" applyFill="0" applyBorder="0" applyAlignment="0" applyProtection="0">
      <alignment vertical="center"/>
    </xf>
    <xf numFmtId="0" fontId="24" fillId="0" borderId="11" applyNumberFormat="0" applyFill="0" applyAlignment="0" applyProtection="0">
      <alignment vertical="center"/>
    </xf>
    <xf numFmtId="0" fontId="25" fillId="0" borderId="12" applyNumberFormat="0" applyFill="0" applyAlignment="0" applyProtection="0">
      <alignment vertical="center"/>
    </xf>
    <xf numFmtId="0" fontId="26" fillId="0" borderId="13" applyNumberFormat="0" applyFill="0" applyAlignment="0" applyProtection="0">
      <alignment vertical="center"/>
    </xf>
    <xf numFmtId="0" fontId="26" fillId="0" borderId="0" applyNumberFormat="0" applyFill="0" applyBorder="0" applyAlignment="0" applyProtection="0">
      <alignment vertical="center"/>
    </xf>
    <xf numFmtId="0" fontId="27" fillId="0" borderId="14" applyNumberFormat="0" applyFill="0" applyAlignment="0" applyProtection="0">
      <alignment vertical="center"/>
    </xf>
    <xf numFmtId="0" fontId="28" fillId="30" borderId="15" applyNumberFormat="0" applyAlignment="0" applyProtection="0">
      <alignment vertical="center"/>
    </xf>
    <xf numFmtId="0" fontId="29" fillId="0" borderId="0" applyNumberFormat="0" applyFill="0" applyBorder="0" applyAlignment="0" applyProtection="0">
      <alignment vertical="center"/>
    </xf>
    <xf numFmtId="0" fontId="30" fillId="31" borderId="10" applyNumberFormat="0" applyAlignment="0" applyProtection="0">
      <alignment vertical="center"/>
    </xf>
    <xf numFmtId="0" fontId="31" fillId="32" borderId="0" applyNumberFormat="0" applyBorder="0" applyAlignment="0" applyProtection="0">
      <alignment vertical="center"/>
    </xf>
    <xf numFmtId="0" fontId="14" fillId="0" borderId="0">
      <alignment vertical="center"/>
    </xf>
    <xf numFmtId="0" fontId="13" fillId="0" borderId="0">
      <alignment vertical="center"/>
    </xf>
    <xf numFmtId="0" fontId="35" fillId="0" borderId="0"/>
    <xf numFmtId="38" fontId="35" fillId="0" borderId="0" applyFont="0" applyFill="0" applyBorder="0" applyAlignment="0" applyProtection="0"/>
    <xf numFmtId="0" fontId="37" fillId="0" borderId="0"/>
    <xf numFmtId="38" fontId="37" fillId="0" borderId="0" applyFont="0" applyFill="0" applyBorder="0" applyAlignment="0" applyProtection="0">
      <alignment vertical="center"/>
    </xf>
    <xf numFmtId="0" fontId="15" fillId="0" borderId="0">
      <alignment vertical="center"/>
    </xf>
    <xf numFmtId="0" fontId="15" fillId="0" borderId="0">
      <alignment vertical="center"/>
    </xf>
    <xf numFmtId="0" fontId="36" fillId="0" borderId="0">
      <alignment vertical="center"/>
    </xf>
    <xf numFmtId="38" fontId="15" fillId="0" borderId="0" applyFont="0" applyFill="0" applyBorder="0" applyAlignment="0" applyProtection="0">
      <alignment vertical="center"/>
    </xf>
    <xf numFmtId="0" fontId="38" fillId="0" borderId="0">
      <alignment vertical="center"/>
    </xf>
    <xf numFmtId="0" fontId="12" fillId="0" borderId="0">
      <alignment vertical="center"/>
    </xf>
    <xf numFmtId="38" fontId="12" fillId="0" borderId="0" applyFont="0" applyFill="0" applyBorder="0" applyAlignment="0" applyProtection="0">
      <alignment vertical="center"/>
    </xf>
    <xf numFmtId="0" fontId="38" fillId="0" borderId="0"/>
    <xf numFmtId="0" fontId="11" fillId="0" borderId="0">
      <alignment vertical="center"/>
    </xf>
    <xf numFmtId="0" fontId="10" fillId="0" borderId="0">
      <alignment vertical="center"/>
    </xf>
    <xf numFmtId="0" fontId="9" fillId="0" borderId="0">
      <alignment vertical="center"/>
    </xf>
    <xf numFmtId="0" fontId="9" fillId="0" borderId="0">
      <alignment vertical="center"/>
    </xf>
    <xf numFmtId="0" fontId="9" fillId="0" borderId="0">
      <alignment vertical="center"/>
    </xf>
    <xf numFmtId="0" fontId="8" fillId="0" borderId="0">
      <alignment vertical="center"/>
    </xf>
    <xf numFmtId="0" fontId="7" fillId="0" borderId="0">
      <alignment vertical="center"/>
    </xf>
    <xf numFmtId="0" fontId="7" fillId="0" borderId="0">
      <alignment vertical="center"/>
    </xf>
    <xf numFmtId="0" fontId="6" fillId="0" borderId="0">
      <alignment vertical="center"/>
    </xf>
    <xf numFmtId="38" fontId="6"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38" fontId="15"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9" fontId="15" fillId="0" borderId="0" applyFont="0" applyFill="0" applyBorder="0" applyAlignment="0" applyProtection="0">
      <alignment vertical="center"/>
    </xf>
    <xf numFmtId="0" fontId="3" fillId="0" borderId="0">
      <alignment vertical="center"/>
    </xf>
    <xf numFmtId="0" fontId="3" fillId="0" borderId="0">
      <alignment vertical="center"/>
    </xf>
  </cellStyleXfs>
  <cellXfs count="130">
    <xf numFmtId="0" fontId="0" fillId="0" borderId="0" xfId="0">
      <alignment vertical="center"/>
    </xf>
    <xf numFmtId="0" fontId="40" fillId="0" borderId="0" xfId="69" applyFont="1">
      <alignment vertical="center"/>
    </xf>
    <xf numFmtId="0" fontId="4" fillId="0" borderId="0" xfId="69">
      <alignment vertical="center"/>
    </xf>
    <xf numFmtId="0" fontId="4" fillId="0" borderId="0" xfId="69" applyAlignment="1">
      <alignment vertical="center" wrapText="1"/>
    </xf>
    <xf numFmtId="0" fontId="15" fillId="0" borderId="0" xfId="69" applyFont="1" applyAlignment="1">
      <alignment vertical="center" wrapText="1"/>
    </xf>
    <xf numFmtId="0" fontId="27" fillId="35" borderId="5" xfId="69" applyFont="1" applyFill="1" applyBorder="1" applyAlignment="1">
      <alignment vertical="center" wrapText="1"/>
    </xf>
    <xf numFmtId="0" fontId="27" fillId="0" borderId="5" xfId="69" applyFont="1" applyBorder="1" applyAlignment="1">
      <alignment vertical="center" wrapText="1"/>
    </xf>
    <xf numFmtId="0" fontId="40" fillId="0" borderId="0" xfId="69" applyFont="1" applyAlignment="1">
      <alignment horizontal="center" vertical="center"/>
    </xf>
    <xf numFmtId="0" fontId="27" fillId="35" borderId="5" xfId="69" applyFont="1" applyFill="1" applyBorder="1" applyAlignment="1">
      <alignment horizontal="center" vertical="center" wrapText="1"/>
    </xf>
    <xf numFmtId="0" fontId="4" fillId="0" borderId="0" xfId="69" applyAlignment="1">
      <alignment horizontal="center" vertical="center"/>
    </xf>
    <xf numFmtId="0" fontId="0" fillId="0" borderId="0" xfId="69" applyFont="1" applyAlignment="1">
      <alignment vertical="center" wrapText="1"/>
    </xf>
    <xf numFmtId="176" fontId="27" fillId="33" borderId="5" xfId="69" applyNumberFormat="1" applyFont="1" applyFill="1" applyBorder="1" applyAlignment="1">
      <alignment horizontal="center" vertical="center" wrapText="1"/>
    </xf>
    <xf numFmtId="0" fontId="41" fillId="0" borderId="0" xfId="69" applyFont="1" applyProtection="1">
      <alignment vertical="center"/>
      <protection locked="0"/>
    </xf>
    <xf numFmtId="0" fontId="41" fillId="0" borderId="0" xfId="69" applyFont="1" applyAlignment="1" applyProtection="1">
      <alignment horizontal="center" vertical="center"/>
      <protection locked="0"/>
    </xf>
    <xf numFmtId="0" fontId="39" fillId="0" borderId="0" xfId="69" applyFont="1" applyAlignment="1" applyProtection="1">
      <alignment horizontal="right" vertical="center"/>
      <protection locked="0"/>
    </xf>
    <xf numFmtId="176" fontId="27" fillId="33" borderId="5" xfId="71" applyNumberFormat="1" applyFont="1" applyFill="1" applyBorder="1" applyAlignment="1">
      <alignment horizontal="center" vertical="center" wrapText="1"/>
    </xf>
    <xf numFmtId="177" fontId="27" fillId="33" borderId="5" xfId="71" applyNumberFormat="1" applyFont="1" applyFill="1" applyBorder="1" applyAlignment="1">
      <alignment horizontal="center" vertical="center" wrapText="1"/>
    </xf>
    <xf numFmtId="0" fontId="27" fillId="35" borderId="5" xfId="72" applyFont="1" applyFill="1" applyBorder="1" applyAlignment="1">
      <alignment horizontal="center" vertical="center" wrapText="1"/>
    </xf>
    <xf numFmtId="0" fontId="3" fillId="0" borderId="0" xfId="72">
      <alignment vertical="center"/>
    </xf>
    <xf numFmtId="179" fontId="27" fillId="33" borderId="5" xfId="71" applyNumberFormat="1" applyFont="1" applyFill="1" applyBorder="1" applyAlignment="1">
      <alignment horizontal="center" vertical="center" wrapText="1"/>
    </xf>
    <xf numFmtId="179" fontId="27" fillId="33" borderId="5" xfId="69" applyNumberFormat="1" applyFont="1" applyFill="1" applyBorder="1" applyAlignment="1">
      <alignment horizontal="center" vertical="center" wrapText="1"/>
    </xf>
    <xf numFmtId="0" fontId="41" fillId="0" borderId="0" xfId="69" applyFont="1">
      <alignment vertical="center"/>
    </xf>
    <xf numFmtId="0" fontId="44" fillId="0" borderId="0" xfId="0" applyFont="1">
      <alignment vertical="center"/>
    </xf>
    <xf numFmtId="0" fontId="44" fillId="0" borderId="5" xfId="0" applyFont="1" applyBorder="1" applyAlignment="1">
      <alignment horizontal="center" vertical="center"/>
    </xf>
    <xf numFmtId="0" fontId="44" fillId="0" borderId="3" xfId="0" applyFont="1" applyBorder="1">
      <alignment vertical="center"/>
    </xf>
    <xf numFmtId="0" fontId="44" fillId="0" borderId="5" xfId="0" applyFont="1" applyBorder="1" applyAlignment="1">
      <alignment horizontal="center" vertical="center" wrapText="1"/>
    </xf>
    <xf numFmtId="0" fontId="44" fillId="0" borderId="5" xfId="0" applyFont="1" applyBorder="1" applyAlignment="1">
      <alignment horizontal="right" vertical="center"/>
    </xf>
    <xf numFmtId="176" fontId="44" fillId="0" borderId="5" xfId="0" applyNumberFormat="1" applyFont="1" applyBorder="1" applyAlignment="1">
      <alignment horizontal="right" vertical="center"/>
    </xf>
    <xf numFmtId="0" fontId="40" fillId="0" borderId="0" xfId="69" applyFont="1" applyAlignment="1">
      <alignment vertical="center" wrapText="1"/>
    </xf>
    <xf numFmtId="0" fontId="27" fillId="0" borderId="5" xfId="69" applyFont="1" applyBorder="1" applyAlignment="1">
      <alignment horizontal="center" vertical="center" wrapText="1"/>
    </xf>
    <xf numFmtId="0" fontId="27" fillId="0" borderId="3" xfId="69" applyFont="1" applyBorder="1" applyAlignment="1">
      <alignment vertical="center" wrapText="1"/>
    </xf>
    <xf numFmtId="0" fontId="41" fillId="0" borderId="0" xfId="69" applyFont="1" applyAlignment="1" applyProtection="1">
      <alignment horizontal="left" vertical="center" wrapText="1"/>
      <protection locked="0"/>
    </xf>
    <xf numFmtId="0" fontId="40" fillId="0" borderId="0" xfId="69" applyFont="1" applyAlignment="1">
      <alignment wrapText="1"/>
    </xf>
    <xf numFmtId="0" fontId="46" fillId="0" borderId="0" xfId="69" applyFont="1" applyAlignment="1">
      <alignment horizontal="right" vertical="center"/>
    </xf>
    <xf numFmtId="179" fontId="27" fillId="33" borderId="21" xfId="69" applyNumberFormat="1" applyFont="1" applyFill="1" applyBorder="1" applyAlignment="1">
      <alignment horizontal="center" vertical="center" wrapText="1"/>
    </xf>
    <xf numFmtId="0" fontId="2" fillId="0" borderId="0" xfId="69" applyFont="1" applyAlignment="1">
      <alignment horizontal="center" vertical="center"/>
    </xf>
    <xf numFmtId="176" fontId="27" fillId="0" borderId="5" xfId="69" applyNumberFormat="1" applyFont="1" applyBorder="1" applyAlignment="1">
      <alignment horizontal="center" vertical="center"/>
    </xf>
    <xf numFmtId="0" fontId="41" fillId="33" borderId="0" xfId="69" applyFont="1" applyFill="1" applyAlignment="1" applyProtection="1">
      <alignment horizontal="right" vertical="center"/>
      <protection locked="0"/>
    </xf>
    <xf numFmtId="176" fontId="41" fillId="34" borderId="0" xfId="68" applyNumberFormat="1" applyFont="1" applyFill="1" applyBorder="1" applyAlignment="1" applyProtection="1">
      <alignment horizontal="right" vertical="center"/>
      <protection locked="0"/>
    </xf>
    <xf numFmtId="176" fontId="41" fillId="34" borderId="0" xfId="69" applyNumberFormat="1" applyFont="1" applyFill="1" applyAlignment="1" applyProtection="1">
      <alignment horizontal="right" vertical="center"/>
      <protection locked="0"/>
    </xf>
    <xf numFmtId="0" fontId="40" fillId="33" borderId="0" xfId="69" applyFont="1" applyFill="1">
      <alignment vertical="center"/>
    </xf>
    <xf numFmtId="176" fontId="41" fillId="33" borderId="0" xfId="68" applyNumberFormat="1" applyFont="1" applyFill="1" applyBorder="1" applyAlignment="1" applyProtection="1">
      <alignment horizontal="right" vertical="center"/>
      <protection locked="0"/>
    </xf>
    <xf numFmtId="176" fontId="34" fillId="0" borderId="5" xfId="69" applyNumberFormat="1" applyFont="1" applyBorder="1" applyAlignment="1">
      <alignment horizontal="center" vertical="center"/>
    </xf>
    <xf numFmtId="0" fontId="55" fillId="0" borderId="5" xfId="69" applyFont="1" applyBorder="1" applyAlignment="1">
      <alignment horizontal="right" vertical="center"/>
    </xf>
    <xf numFmtId="0" fontId="49" fillId="0" borderId="43" xfId="69" applyFont="1" applyBorder="1" applyAlignment="1">
      <alignment horizontal="right" vertical="center"/>
    </xf>
    <xf numFmtId="0" fontId="47" fillId="34" borderId="0" xfId="69" applyFont="1" applyFill="1" applyAlignment="1" applyProtection="1">
      <alignment horizontal="center" vertical="center"/>
      <protection locked="0"/>
    </xf>
    <xf numFmtId="176" fontId="27" fillId="34" borderId="5" xfId="69" applyNumberFormat="1" applyFont="1" applyFill="1" applyBorder="1" applyAlignment="1">
      <alignment horizontal="center" vertical="center" wrapText="1"/>
    </xf>
    <xf numFmtId="179" fontId="27" fillId="34" borderId="5" xfId="69" applyNumberFormat="1" applyFont="1" applyFill="1" applyBorder="1" applyAlignment="1">
      <alignment horizontal="center" vertical="center" wrapText="1"/>
    </xf>
    <xf numFmtId="0" fontId="27" fillId="34" borderId="5" xfId="0" applyFont="1" applyFill="1" applyBorder="1" applyAlignment="1">
      <alignment horizontal="center" vertical="center"/>
    </xf>
    <xf numFmtId="179" fontId="27" fillId="34" borderId="21" xfId="69" applyNumberFormat="1" applyFont="1" applyFill="1" applyBorder="1" applyAlignment="1">
      <alignment horizontal="center" vertical="center" wrapText="1"/>
    </xf>
    <xf numFmtId="178" fontId="27" fillId="34" borderId="5" xfId="71" applyNumberFormat="1" applyFont="1" applyFill="1" applyBorder="1" applyAlignment="1">
      <alignment horizontal="center" vertical="center" wrapText="1"/>
    </xf>
    <xf numFmtId="176" fontId="27" fillId="34" borderId="5" xfId="71" applyNumberFormat="1" applyFont="1" applyFill="1" applyBorder="1" applyAlignment="1">
      <alignment horizontal="center" vertical="center" wrapText="1"/>
    </xf>
    <xf numFmtId="0" fontId="56" fillId="0" borderId="0" xfId="69" applyFont="1" applyAlignment="1">
      <alignment vertical="center" wrapText="1"/>
    </xf>
    <xf numFmtId="0" fontId="57" fillId="0" borderId="5" xfId="69" applyFont="1" applyBorder="1" applyAlignment="1">
      <alignment vertical="center" wrapText="1"/>
    </xf>
    <xf numFmtId="0" fontId="2" fillId="0" borderId="0" xfId="69" applyFont="1" applyAlignment="1">
      <alignment vertical="center" wrapText="1"/>
    </xf>
    <xf numFmtId="0" fontId="1" fillId="0" borderId="0" xfId="69" applyFont="1">
      <alignment vertical="center"/>
    </xf>
    <xf numFmtId="0" fontId="41" fillId="34" borderId="0" xfId="69" applyFont="1" applyFill="1" applyAlignment="1" applyProtection="1">
      <alignment horizontal="right" vertical="center"/>
      <protection locked="0"/>
    </xf>
    <xf numFmtId="178" fontId="27" fillId="0" borderId="1" xfId="71" applyNumberFormat="1" applyFont="1" applyBorder="1" applyAlignment="1">
      <alignment horizontal="center" vertical="center" wrapText="1"/>
    </xf>
    <xf numFmtId="176" fontId="27" fillId="0" borderId="5" xfId="69" applyNumberFormat="1" applyFont="1" applyBorder="1" applyAlignment="1">
      <alignment horizontal="center" vertical="center" wrapText="1"/>
    </xf>
    <xf numFmtId="0" fontId="49" fillId="0" borderId="5" xfId="69" applyFont="1" applyBorder="1" applyAlignment="1">
      <alignment horizontal="right" vertical="center"/>
    </xf>
    <xf numFmtId="0" fontId="49" fillId="0" borderId="0" xfId="69" applyFont="1" applyAlignment="1">
      <alignment horizontal="right" vertical="center"/>
    </xf>
    <xf numFmtId="176" fontId="27" fillId="0" borderId="0" xfId="69" applyNumberFormat="1" applyFont="1" applyAlignment="1">
      <alignment horizontal="center" vertical="center"/>
    </xf>
    <xf numFmtId="0" fontId="41" fillId="0" borderId="0" xfId="69" applyFont="1" applyAlignment="1" applyProtection="1">
      <alignment horizontal="left" vertical="center" wrapText="1"/>
      <protection locked="0"/>
    </xf>
    <xf numFmtId="0" fontId="27" fillId="0" borderId="3" xfId="69" applyFont="1" applyBorder="1" applyAlignment="1">
      <alignment horizontal="center" vertical="center" wrapText="1"/>
    </xf>
    <xf numFmtId="0" fontId="27" fillId="0" borderId="1" xfId="69" applyFont="1" applyBorder="1" applyAlignment="1">
      <alignment horizontal="center" vertical="center" wrapText="1"/>
    </xf>
    <xf numFmtId="0" fontId="27" fillId="0" borderId="2" xfId="69" applyFont="1" applyBorder="1" applyAlignment="1">
      <alignment horizontal="center" vertical="center" wrapText="1"/>
    </xf>
    <xf numFmtId="0" fontId="27" fillId="0" borderId="5" xfId="69" applyFont="1" applyBorder="1" applyAlignment="1">
      <alignment horizontal="left" vertical="center" wrapText="1"/>
    </xf>
    <xf numFmtId="0" fontId="27" fillId="0" borderId="5" xfId="69" applyFont="1" applyBorder="1" applyAlignment="1">
      <alignment horizontal="center" vertical="center" wrapText="1"/>
    </xf>
    <xf numFmtId="0" fontId="27" fillId="35" borderId="5" xfId="72" applyFont="1" applyFill="1" applyBorder="1" applyAlignment="1">
      <alignment horizontal="center" vertical="center" wrapText="1"/>
    </xf>
    <xf numFmtId="0" fontId="48" fillId="35" borderId="5" xfId="72" applyFont="1" applyFill="1" applyBorder="1" applyAlignment="1">
      <alignment horizontal="center" wrapText="1"/>
    </xf>
    <xf numFmtId="0" fontId="27" fillId="35" borderId="0" xfId="72" applyFont="1" applyFill="1" applyAlignment="1">
      <alignment horizontal="center" vertical="center" wrapText="1"/>
    </xf>
    <xf numFmtId="0" fontId="27" fillId="35" borderId="6" xfId="72" applyFont="1" applyFill="1" applyBorder="1" applyAlignment="1">
      <alignment horizontal="center" vertical="center" wrapText="1"/>
    </xf>
    <xf numFmtId="176" fontId="27" fillId="34" borderId="5" xfId="69" applyNumberFormat="1" applyFont="1" applyFill="1" applyBorder="1" applyAlignment="1">
      <alignment horizontal="center" vertical="center" wrapText="1"/>
    </xf>
    <xf numFmtId="177" fontId="27" fillId="34" borderId="5" xfId="69" applyNumberFormat="1" applyFont="1" applyFill="1" applyBorder="1" applyAlignment="1">
      <alignment horizontal="center" vertical="center" wrapText="1"/>
    </xf>
    <xf numFmtId="179" fontId="27" fillId="34" borderId="5" xfId="69" applyNumberFormat="1" applyFont="1" applyFill="1" applyBorder="1" applyAlignment="1">
      <alignment horizontal="center" vertical="center" wrapText="1"/>
    </xf>
    <xf numFmtId="0" fontId="27" fillId="0" borderId="19" xfId="69" applyFont="1" applyBorder="1" applyAlignment="1">
      <alignment horizontal="center" vertical="center" wrapText="1"/>
    </xf>
    <xf numFmtId="0" fontId="27" fillId="0" borderId="6" xfId="69" applyFont="1" applyBorder="1" applyAlignment="1">
      <alignment horizontal="center" vertical="center" wrapText="1"/>
    </xf>
    <xf numFmtId="176" fontId="27" fillId="0" borderId="42" xfId="69" applyNumberFormat="1" applyFont="1" applyBorder="1" applyAlignment="1">
      <alignment horizontal="center" vertical="center" wrapText="1"/>
    </xf>
    <xf numFmtId="0" fontId="34" fillId="0" borderId="32" xfId="69" applyFont="1" applyBorder="1" applyAlignment="1">
      <alignment horizontal="right" vertical="center"/>
    </xf>
    <xf numFmtId="0" fontId="34" fillId="0" borderId="1" xfId="69" applyFont="1" applyBorder="1" applyAlignment="1">
      <alignment horizontal="right" vertical="center"/>
    </xf>
    <xf numFmtId="0" fontId="34" fillId="0" borderId="2" xfId="69" applyFont="1" applyBorder="1" applyAlignment="1">
      <alignment horizontal="right" vertical="center"/>
    </xf>
    <xf numFmtId="176" fontId="49" fillId="34" borderId="5" xfId="69" applyNumberFormat="1" applyFont="1" applyFill="1" applyBorder="1" applyAlignment="1">
      <alignment horizontal="right" vertical="center"/>
    </xf>
    <xf numFmtId="176" fontId="49" fillId="34" borderId="33" xfId="69" applyNumberFormat="1" applyFont="1" applyFill="1" applyBorder="1" applyAlignment="1">
      <alignment horizontal="right" vertical="center"/>
    </xf>
    <xf numFmtId="0" fontId="51" fillId="0" borderId="20" xfId="69" applyFont="1" applyBorder="1" applyAlignment="1">
      <alignment horizontal="center" vertical="center"/>
    </xf>
    <xf numFmtId="0" fontId="51" fillId="0" borderId="19" xfId="69" applyFont="1" applyBorder="1" applyAlignment="1">
      <alignment horizontal="center" vertical="center"/>
    </xf>
    <xf numFmtId="0" fontId="51" fillId="0" borderId="22" xfId="69" applyFont="1" applyBorder="1" applyAlignment="1">
      <alignment horizontal="center" vertical="center"/>
    </xf>
    <xf numFmtId="0" fontId="49" fillId="34" borderId="5" xfId="0" applyFont="1" applyFill="1" applyBorder="1" applyAlignment="1">
      <alignment horizontal="center" vertical="center"/>
    </xf>
    <xf numFmtId="0" fontId="49" fillId="34" borderId="33" xfId="0" applyFont="1" applyFill="1" applyBorder="1" applyAlignment="1">
      <alignment horizontal="center" vertical="center"/>
    </xf>
    <xf numFmtId="0" fontId="4" fillId="0" borderId="20" xfId="69" applyBorder="1" applyAlignment="1">
      <alignment horizontal="center" vertical="center"/>
    </xf>
    <xf numFmtId="0" fontId="4" fillId="0" borderId="19" xfId="69" applyBorder="1" applyAlignment="1">
      <alignment horizontal="center" vertical="center"/>
    </xf>
    <xf numFmtId="0" fontId="4" fillId="0" borderId="22" xfId="69" applyBorder="1" applyAlignment="1">
      <alignment horizontal="center" vertical="center"/>
    </xf>
    <xf numFmtId="0" fontId="27" fillId="0" borderId="40" xfId="69" applyFont="1" applyBorder="1" applyAlignment="1">
      <alignment horizontal="center" vertical="center" wrapText="1"/>
    </xf>
    <xf numFmtId="0" fontId="27" fillId="0" borderId="23" xfId="69" applyFont="1" applyBorder="1" applyAlignment="1">
      <alignment horizontal="center" vertical="center" wrapText="1"/>
    </xf>
    <xf numFmtId="0" fontId="27" fillId="0" borderId="41" xfId="69" applyFont="1" applyBorder="1" applyAlignment="1">
      <alignment horizontal="center" vertical="center" wrapText="1"/>
    </xf>
    <xf numFmtId="0" fontId="34" fillId="0" borderId="24" xfId="69" applyFont="1" applyBorder="1" applyAlignment="1">
      <alignment horizontal="right" vertical="center"/>
    </xf>
    <xf numFmtId="0" fontId="34" fillId="0" borderId="25" xfId="69" applyFont="1" applyBorder="1" applyAlignment="1">
      <alignment horizontal="right" vertical="center"/>
    </xf>
    <xf numFmtId="0" fontId="34" fillId="0" borderId="26" xfId="69" applyFont="1" applyBorder="1" applyAlignment="1">
      <alignment horizontal="right" vertical="center"/>
    </xf>
    <xf numFmtId="176" fontId="49" fillId="34" borderId="27" xfId="69" applyNumberFormat="1" applyFont="1" applyFill="1" applyBorder="1" applyAlignment="1">
      <alignment horizontal="right" vertical="center"/>
    </xf>
    <xf numFmtId="176" fontId="49" fillId="34" borderId="28" xfId="69" applyNumberFormat="1" applyFont="1" applyFill="1" applyBorder="1" applyAlignment="1">
      <alignment horizontal="right" vertical="center"/>
    </xf>
    <xf numFmtId="0" fontId="50" fillId="0" borderId="29" xfId="69" applyFont="1" applyBorder="1" applyAlignment="1">
      <alignment horizontal="center" vertical="center"/>
    </xf>
    <xf numFmtId="0" fontId="51" fillId="0" borderId="30" xfId="69" applyFont="1" applyBorder="1" applyAlignment="1">
      <alignment horizontal="center" vertical="center"/>
    </xf>
    <xf numFmtId="0" fontId="51" fillId="0" borderId="31" xfId="69" applyFont="1" applyBorder="1" applyAlignment="1">
      <alignment horizontal="center" vertical="center"/>
    </xf>
    <xf numFmtId="0" fontId="50" fillId="0" borderId="20" xfId="69" applyFont="1" applyBorder="1" applyAlignment="1">
      <alignment horizontal="center" vertical="center"/>
    </xf>
    <xf numFmtId="0" fontId="34" fillId="0" borderId="34" xfId="69" applyFont="1" applyBorder="1" applyAlignment="1">
      <alignment horizontal="right" vertical="center"/>
    </xf>
    <xf numFmtId="0" fontId="34" fillId="0" borderId="35" xfId="69" applyFont="1" applyBorder="1" applyAlignment="1">
      <alignment horizontal="right" vertical="center"/>
    </xf>
    <xf numFmtId="0" fontId="34" fillId="0" borderId="36" xfId="69" applyFont="1" applyBorder="1" applyAlignment="1">
      <alignment horizontal="right" vertical="center"/>
    </xf>
    <xf numFmtId="0" fontId="49" fillId="34" borderId="37" xfId="0" applyFont="1" applyFill="1" applyBorder="1" applyAlignment="1">
      <alignment horizontal="center" vertical="center"/>
    </xf>
    <xf numFmtId="0" fontId="49" fillId="34" borderId="38" xfId="0" applyFont="1" applyFill="1" applyBorder="1" applyAlignment="1">
      <alignment horizontal="center" vertical="center"/>
    </xf>
    <xf numFmtId="0" fontId="4" fillId="0" borderId="34" xfId="69" applyBorder="1" applyAlignment="1">
      <alignment horizontal="center" vertical="center"/>
    </xf>
    <xf numFmtId="0" fontId="4" fillId="0" borderId="35" xfId="69" applyBorder="1" applyAlignment="1">
      <alignment horizontal="center" vertical="center"/>
    </xf>
    <xf numFmtId="0" fontId="4" fillId="0" borderId="39" xfId="69" applyBorder="1" applyAlignment="1">
      <alignment horizontal="center" vertical="center"/>
    </xf>
    <xf numFmtId="0" fontId="52" fillId="0" borderId="3" xfId="69" applyFont="1" applyBorder="1" applyAlignment="1">
      <alignment horizontal="center" vertical="center" wrapText="1"/>
    </xf>
    <xf numFmtId="0" fontId="52" fillId="0" borderId="1" xfId="69" applyFont="1" applyBorder="1" applyAlignment="1">
      <alignment horizontal="center" vertical="center" wrapText="1"/>
    </xf>
    <xf numFmtId="0" fontId="52" fillId="0" borderId="2" xfId="69" applyFont="1" applyBorder="1" applyAlignment="1">
      <alignment horizontal="center" vertical="center" wrapText="1"/>
    </xf>
    <xf numFmtId="0" fontId="27" fillId="35" borderId="3" xfId="72" applyFont="1" applyFill="1" applyBorder="1" applyAlignment="1">
      <alignment horizontal="center" vertical="center" wrapText="1"/>
    </xf>
    <xf numFmtId="176" fontId="27" fillId="33" borderId="5" xfId="69" applyNumberFormat="1" applyFont="1" applyFill="1" applyBorder="1" applyAlignment="1">
      <alignment horizontal="center" vertical="center" wrapText="1"/>
    </xf>
    <xf numFmtId="177" fontId="27" fillId="33" borderId="5" xfId="69" applyNumberFormat="1" applyFont="1" applyFill="1" applyBorder="1" applyAlignment="1">
      <alignment horizontal="center" vertical="center" wrapText="1"/>
    </xf>
    <xf numFmtId="0" fontId="27" fillId="35" borderId="5" xfId="72" applyFont="1" applyFill="1" applyBorder="1" applyAlignment="1">
      <alignment horizontal="left" vertical="center" wrapText="1"/>
    </xf>
    <xf numFmtId="0" fontId="46" fillId="0" borderId="0" xfId="69" applyFont="1" applyAlignment="1">
      <alignment horizontal="center" vertical="center" wrapText="1"/>
    </xf>
    <xf numFmtId="0" fontId="49" fillId="0" borderId="0" xfId="69" applyFont="1" applyAlignment="1">
      <alignment horizontal="left" wrapText="1"/>
    </xf>
    <xf numFmtId="0" fontId="0" fillId="0" borderId="19" xfId="69" applyFont="1" applyBorder="1" applyAlignment="1">
      <alignment horizontal="left" vertical="center" wrapText="1"/>
    </xf>
    <xf numFmtId="0" fontId="15" fillId="0" borderId="19" xfId="69" applyFont="1" applyBorder="1" applyAlignment="1">
      <alignment horizontal="left" vertical="center"/>
    </xf>
    <xf numFmtId="0" fontId="34" fillId="0" borderId="6" xfId="69" applyFont="1" applyBorder="1" applyAlignment="1">
      <alignment horizontal="left" vertical="center" wrapText="1"/>
    </xf>
    <xf numFmtId="0" fontId="34" fillId="0" borderId="6" xfId="69" applyFont="1" applyBorder="1" applyAlignment="1">
      <alignment horizontal="left" vertical="center"/>
    </xf>
    <xf numFmtId="0" fontId="27" fillId="35" borderId="4" xfId="69" applyFont="1" applyFill="1" applyBorder="1" applyAlignment="1">
      <alignment horizontal="center" vertical="center" wrapText="1"/>
    </xf>
    <xf numFmtId="0" fontId="27" fillId="35" borderId="18" xfId="69" applyFont="1" applyFill="1" applyBorder="1" applyAlignment="1">
      <alignment horizontal="center" vertical="center" wrapText="1"/>
    </xf>
    <xf numFmtId="178" fontId="27" fillId="0" borderId="16" xfId="71" applyNumberFormat="1" applyFont="1" applyBorder="1" applyAlignment="1">
      <alignment horizontal="center" vertical="center" wrapText="1"/>
    </xf>
    <xf numFmtId="178" fontId="27" fillId="0" borderId="17" xfId="71" applyNumberFormat="1" applyFont="1" applyBorder="1" applyAlignment="1">
      <alignment horizontal="center" vertical="center" wrapText="1"/>
    </xf>
    <xf numFmtId="0" fontId="57" fillId="0" borderId="5" xfId="69" applyFont="1" applyBorder="1" applyAlignment="1">
      <alignment horizontal="left" vertical="center" wrapText="1"/>
    </xf>
    <xf numFmtId="0" fontId="51" fillId="0" borderId="0" xfId="0" applyFont="1" applyAlignment="1">
      <alignment horizontal="center" vertical="center"/>
    </xf>
  </cellXfs>
  <cellStyles count="74">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xfId="71" builtinId="5"/>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xfId="68" builtinId="6"/>
    <cellStyle name="桁区切り 2" xfId="45" xr:uid="{CD67EFBF-400C-4B07-BCEB-A0027327DCF5}"/>
    <cellStyle name="桁区切り 3" xfId="47" xr:uid="{AB5505B8-8A62-4FD5-B31F-9DC22426A9F8}"/>
    <cellStyle name="桁区切り 4" xfId="54" xr:uid="{5F309A36-140D-47EB-8105-0C495539606A}"/>
    <cellStyle name="桁区切り 5" xfId="65" xr:uid="{26EC84EE-47B8-4233-9DC2-4CC5B212C87D}"/>
    <cellStyle name="桁区切り 6" xfId="51" xr:uid="{BF22C893-E31D-441E-9A64-2C018E6D3029}"/>
    <cellStyle name="桁区切り 7" xfId="67" xr:uid="{BBB8770A-6783-48A2-AF25-F156A6F99E36}"/>
    <cellStyle name="桁区切り 8" xfId="70" xr:uid="{0E3CC748-5DBC-4525-98D1-5B1A0D6B0CE5}"/>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10" xfId="60" xr:uid="{B07A3CCD-FC68-43F9-B328-D95140D277AB}"/>
    <cellStyle name="標準 11" xfId="61" xr:uid="{9B601C58-85E3-4454-8654-D24BB2FD36CE}"/>
    <cellStyle name="標準 12" xfId="64" xr:uid="{38805D8A-BFD2-45FA-82BE-7B2EDE6BE6FF}"/>
    <cellStyle name="標準 13" xfId="66" xr:uid="{1409C473-0305-43BB-83A7-EA5AE49044E4}"/>
    <cellStyle name="標準 14" xfId="69" xr:uid="{58426D68-38F5-4374-B60E-F77002238811}"/>
    <cellStyle name="標準 14 2" xfId="73" xr:uid="{2A74B542-7CA8-4E69-A8FE-AF8E5D48FD0B}"/>
    <cellStyle name="標準 14 3" xfId="72" xr:uid="{80C3BC81-670C-42DE-AFF0-1AF206F97750}"/>
    <cellStyle name="標準 2" xfId="42" xr:uid="{00000000-0005-0000-0000-000029000000}"/>
    <cellStyle name="標準 2 2" xfId="43" xr:uid="{00000000-0005-0000-0000-00002A000000}"/>
    <cellStyle name="標準 2 2 2" xfId="48" xr:uid="{2FEA9425-DA98-44E8-A6AB-F838DA123D05}"/>
    <cellStyle name="標準 2 2 2 2" xfId="49" xr:uid="{2B253781-2D09-489B-9B11-55E4BD8027A3}"/>
    <cellStyle name="標準 2 2 2 5" xfId="52" xr:uid="{02B551D9-CF4B-44A2-B6B1-517B14302B58}"/>
    <cellStyle name="標準 2 2_交付金交付申請書（一般）H25配布用 20130122 2" xfId="50" xr:uid="{75264522-0B32-4E2D-BED6-0A3E1A19120D}"/>
    <cellStyle name="標準 2 3" xfId="59" xr:uid="{685918BA-EFA6-48D4-9612-B28B72E5A513}"/>
    <cellStyle name="標準 2 4" xfId="63" xr:uid="{3D0DE8B6-2E69-466B-B9A5-18AB22BE0E39}"/>
    <cellStyle name="標準 3" xfId="44" xr:uid="{688EC529-7D23-40FF-88E6-83B164BE8918}"/>
    <cellStyle name="標準 4" xfId="46" xr:uid="{83513287-A120-41F2-8A09-E56F12D5E9F9}"/>
    <cellStyle name="標準 5" xfId="53" xr:uid="{0DE01FB5-51F4-4D14-85B5-6993EE0BDCA9}"/>
    <cellStyle name="標準 6" xfId="55" xr:uid="{62FD77E9-1762-4209-8D87-55F3227D2E07}"/>
    <cellStyle name="標準 7" xfId="56" xr:uid="{76717828-E033-46D3-A01F-C02C470F20DB}"/>
    <cellStyle name="標準 8" xfId="57" xr:uid="{5BA54FC9-DB59-4ACD-9004-CEFFA82D6F3C}"/>
    <cellStyle name="標準 8 2" xfId="62" xr:uid="{749B5BDE-ACE5-4528-89E8-F2CA188B66BB}"/>
    <cellStyle name="標準 9" xfId="58" xr:uid="{8E7B87B0-7D66-4021-AE0D-89B7A646A052}"/>
    <cellStyle name="良い" xfId="41" builtinId="26" customBuiltin="1"/>
  </cellStyles>
  <dxfs count="69">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s>
  <tableStyles count="0" defaultTableStyle="TableStyleMedium2" defaultPivotStyle="PivotStyleLight16"/>
  <colors>
    <mruColors>
      <color rgb="FFFFCCFF"/>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A99ED1-2722-4E65-B439-260C1089ED85}">
  <sheetPr>
    <tabColor theme="4"/>
    <pageSetUpPr fitToPage="1"/>
  </sheetPr>
  <dimension ref="A1:P97"/>
  <sheetViews>
    <sheetView tabSelected="1" view="pageBreakPreview" zoomScale="55" zoomScaleNormal="85" zoomScaleSheetLayoutView="55" workbookViewId="0">
      <selection activeCell="J93" sqref="J93"/>
    </sheetView>
  </sheetViews>
  <sheetFormatPr defaultColWidth="9" defaultRowHeight="13.2"/>
  <cols>
    <col min="1" max="1" width="46.77734375" style="2" customWidth="1"/>
    <col min="2" max="5" width="15.21875" style="9" customWidth="1"/>
    <col min="6" max="7" width="8.77734375" style="2" customWidth="1"/>
    <col min="8" max="8" width="8.77734375" style="3" customWidth="1"/>
    <col min="9" max="12" width="8.77734375" style="2" customWidth="1"/>
    <col min="13" max="13" width="21.77734375" style="2" customWidth="1"/>
    <col min="14" max="14" width="100.77734375" style="2" customWidth="1"/>
    <col min="15" max="15" width="32" style="2" customWidth="1"/>
    <col min="16" max="16" width="9" style="2"/>
    <col min="17" max="23" width="9" style="2" customWidth="1"/>
    <col min="24" max="16384" width="9" style="2"/>
  </cols>
  <sheetData>
    <row r="1" spans="1:16" ht="63" customHeight="1">
      <c r="A1" s="119" t="s">
        <v>0</v>
      </c>
      <c r="B1" s="119"/>
      <c r="C1" s="119"/>
      <c r="D1" s="119"/>
      <c r="E1" s="7"/>
      <c r="F1" s="7"/>
      <c r="G1" s="7"/>
      <c r="H1" s="7"/>
      <c r="I1" s="7"/>
      <c r="J1" s="7"/>
      <c r="K1" s="7"/>
      <c r="L1" s="7"/>
      <c r="M1" s="7"/>
      <c r="N1" s="1"/>
      <c r="O1" s="14"/>
    </row>
    <row r="2" spans="1:16" ht="67.95" customHeight="1">
      <c r="A2" s="118" t="s">
        <v>1</v>
      </c>
      <c r="B2" s="118"/>
      <c r="C2" s="118"/>
      <c r="D2" s="118"/>
      <c r="E2" s="118"/>
      <c r="F2" s="118"/>
      <c r="G2" s="118"/>
      <c r="H2" s="118"/>
      <c r="I2" s="118"/>
      <c r="J2" s="118"/>
      <c r="K2" s="118"/>
      <c r="L2" s="118"/>
      <c r="M2" s="118"/>
      <c r="N2" s="118"/>
      <c r="O2" s="118"/>
    </row>
    <row r="3" spans="1:16" ht="46.5" customHeight="1">
      <c r="A3" s="32"/>
      <c r="B3" s="7"/>
      <c r="C3" s="7"/>
      <c r="D3" s="7"/>
      <c r="E3" s="7"/>
      <c r="F3" s="7"/>
      <c r="G3" s="7"/>
      <c r="H3" s="7"/>
      <c r="I3" s="7"/>
      <c r="J3" s="7"/>
      <c r="K3" s="7"/>
      <c r="L3" s="7"/>
      <c r="M3" s="7"/>
      <c r="N3" s="33" t="s">
        <v>2</v>
      </c>
      <c r="O3" s="45" t="str">
        <f>IF(OR(COUNTIF(J20:L20,"〇")&gt;=1,AND(COUNTIF(F20:L20,"〇")=0,COUNTIF(J14:L14,"〇")&gt;=1,COUNTIF(F14:I14,"〇")=0),AND(COUNTIF(F20:L20,"〇")=0,COUNTIF(J16:L16,"〇")&gt;=1,COUNTIF(F16:I16,"〇")=0),AND(COUNTIF(F20:L20,"〇")=0,COUNTIF(J18:L18,"〇")&gt;=1,COUNTIF(F18:I18,"〇")=0)),"〇","")</f>
        <v/>
      </c>
    </row>
    <row r="4" spans="1:16" ht="32.25" customHeight="1">
      <c r="A4" s="28"/>
      <c r="B4" s="1"/>
      <c r="C4" s="1"/>
      <c r="D4" s="1"/>
      <c r="E4" s="1"/>
      <c r="F4" s="1"/>
      <c r="G4" s="1"/>
      <c r="H4" s="1"/>
      <c r="I4" s="1"/>
      <c r="J4" s="1"/>
      <c r="K4" s="1"/>
      <c r="L4" s="1"/>
      <c r="M4" s="1"/>
      <c r="N4" s="1" t="s">
        <v>3</v>
      </c>
      <c r="O4" s="40"/>
      <c r="P4" s="55"/>
    </row>
    <row r="5" spans="1:16" ht="26.25" customHeight="1">
      <c r="A5" s="12" t="s">
        <v>4</v>
      </c>
      <c r="B5" s="13"/>
      <c r="C5" s="13"/>
      <c r="D5" s="13"/>
      <c r="E5" s="13"/>
      <c r="F5" s="13"/>
      <c r="G5" s="13"/>
      <c r="H5" s="13"/>
      <c r="I5" s="13"/>
      <c r="J5" s="13"/>
      <c r="K5" s="13"/>
      <c r="L5" s="13"/>
      <c r="M5" s="37"/>
      <c r="N5" s="12" t="s">
        <v>5</v>
      </c>
      <c r="O5" s="38">
        <f>SUM($O$13:$O$21)</f>
        <v>0</v>
      </c>
      <c r="P5" s="55"/>
    </row>
    <row r="6" spans="1:16" ht="45.75" customHeight="1">
      <c r="A6" s="12" t="s">
        <v>6</v>
      </c>
      <c r="B6" s="13"/>
      <c r="C6" s="13"/>
      <c r="D6" s="13"/>
      <c r="E6" s="13"/>
      <c r="F6" s="13"/>
      <c r="G6" s="13"/>
      <c r="H6" s="13"/>
      <c r="I6" s="13"/>
      <c r="J6" s="13"/>
      <c r="K6" s="13"/>
      <c r="L6" s="13"/>
      <c r="M6" s="37"/>
      <c r="N6" s="21" t="s">
        <v>7</v>
      </c>
      <c r="O6" s="41"/>
      <c r="P6" s="55" t="s">
        <v>81</v>
      </c>
    </row>
    <row r="7" spans="1:16" ht="41.25" customHeight="1">
      <c r="A7" s="62" t="s">
        <v>8</v>
      </c>
      <c r="B7" s="62"/>
      <c r="C7" s="62"/>
      <c r="D7" s="62"/>
      <c r="E7" s="31"/>
      <c r="F7" s="31"/>
      <c r="G7" s="31"/>
      <c r="H7" s="31"/>
      <c r="I7" s="31"/>
      <c r="J7" s="31"/>
      <c r="K7" s="31"/>
      <c r="L7" s="31"/>
      <c r="M7" s="37"/>
      <c r="N7" s="21" t="s">
        <v>9</v>
      </c>
      <c r="O7" s="38">
        <f>ROUNDDOWN(O5-O6,-3)</f>
        <v>0</v>
      </c>
      <c r="P7" s="55" t="s">
        <v>82</v>
      </c>
    </row>
    <row r="8" spans="1:16" ht="26.25" customHeight="1">
      <c r="A8" s="12" t="s">
        <v>10</v>
      </c>
      <c r="B8" s="13"/>
      <c r="C8" s="13"/>
      <c r="D8" s="13"/>
      <c r="E8" s="13"/>
      <c r="F8" s="13"/>
      <c r="G8" s="13"/>
      <c r="H8" s="13"/>
      <c r="I8" s="13"/>
      <c r="J8" s="13"/>
      <c r="K8" s="13"/>
      <c r="L8" s="13"/>
      <c r="M8" s="38" t="str">
        <f>IF(O7&gt;=O8,"○","×")</f>
        <v>○</v>
      </c>
      <c r="N8" s="12" t="s">
        <v>11</v>
      </c>
      <c r="O8" s="41"/>
    </row>
    <row r="9" spans="1:16" ht="41.25" customHeight="1">
      <c r="A9" s="12" t="s">
        <v>12</v>
      </c>
      <c r="B9" s="13"/>
      <c r="C9" s="13"/>
      <c r="D9" s="13"/>
      <c r="E9" s="13"/>
      <c r="F9" s="13"/>
      <c r="G9" s="13"/>
      <c r="H9" s="13"/>
      <c r="I9" s="13"/>
      <c r="J9" s="13"/>
      <c r="K9" s="13"/>
      <c r="L9" s="13"/>
      <c r="M9" s="39">
        <f>O8-O9</f>
        <v>0</v>
      </c>
      <c r="N9" s="12" t="s">
        <v>13</v>
      </c>
      <c r="O9" s="38">
        <f>IF(ROUNDDOWN(O8-O7,-3)&lt;=0,0,ROUNDDOWN(O8-O7,-3))</f>
        <v>0</v>
      </c>
    </row>
    <row r="10" spans="1:16" s="18" customFormat="1" ht="66" customHeight="1">
      <c r="A10" s="29" t="s">
        <v>14</v>
      </c>
      <c r="B10" s="63" t="s">
        <v>15</v>
      </c>
      <c r="C10" s="64"/>
      <c r="D10" s="64"/>
      <c r="E10" s="64"/>
      <c r="F10" s="64"/>
      <c r="G10" s="64"/>
      <c r="H10" s="64"/>
      <c r="I10" s="64"/>
      <c r="J10" s="64"/>
      <c r="K10" s="64"/>
      <c r="L10" s="64"/>
      <c r="M10" s="65"/>
      <c r="N10" s="67" t="s">
        <v>16</v>
      </c>
      <c r="O10" s="67"/>
    </row>
    <row r="11" spans="1:16" ht="45" customHeight="1">
      <c r="A11" s="68" t="s">
        <v>17</v>
      </c>
      <c r="B11" s="68" t="s">
        <v>18</v>
      </c>
      <c r="C11" s="68" t="s">
        <v>19</v>
      </c>
      <c r="D11" s="68" t="s">
        <v>20</v>
      </c>
      <c r="E11" s="17"/>
      <c r="F11" s="69" t="s">
        <v>21</v>
      </c>
      <c r="G11" s="69"/>
      <c r="H11" s="69"/>
      <c r="I11" s="69"/>
      <c r="J11" s="69"/>
      <c r="K11" s="69"/>
      <c r="L11" s="69"/>
      <c r="M11" s="68" t="s">
        <v>22</v>
      </c>
      <c r="N11" s="70"/>
      <c r="O11" s="68" t="s">
        <v>23</v>
      </c>
    </row>
    <row r="12" spans="1:16" ht="45" customHeight="1">
      <c r="A12" s="68"/>
      <c r="B12" s="68"/>
      <c r="C12" s="68"/>
      <c r="D12" s="68"/>
      <c r="E12" s="17"/>
      <c r="F12" s="17" t="s">
        <v>24</v>
      </c>
      <c r="G12" s="17" t="s">
        <v>25</v>
      </c>
      <c r="H12" s="17" t="s">
        <v>26</v>
      </c>
      <c r="I12" s="17" t="s">
        <v>27</v>
      </c>
      <c r="J12" s="17" t="s">
        <v>28</v>
      </c>
      <c r="K12" s="17" t="s">
        <v>29</v>
      </c>
      <c r="L12" s="17" t="s">
        <v>30</v>
      </c>
      <c r="M12" s="68"/>
      <c r="N12" s="71"/>
      <c r="O12" s="68"/>
    </row>
    <row r="13" spans="1:16" ht="30" customHeight="1">
      <c r="A13" s="66" t="s">
        <v>31</v>
      </c>
      <c r="B13" s="73">
        <f>B31+B42+B53+B64+B75+B86</f>
        <v>0</v>
      </c>
      <c r="C13" s="72" t="e">
        <f>ROUNDUP(O13/(B13*D13),0)</f>
        <v>#DIV/0!</v>
      </c>
      <c r="D13" s="74">
        <f>COUNTIF(F13:K13,"〇")</f>
        <v>0</v>
      </c>
      <c r="E13" s="47" t="s">
        <v>32</v>
      </c>
      <c r="F13" s="48" t="str">
        <f>IF(OR(F31="〇",F42="〇",F53="〇",F64="〇",F75="〇",F86="〇"),"〇","")</f>
        <v/>
      </c>
      <c r="G13" s="48" t="str">
        <f t="shared" ref="G13:K13" si="0">IF(OR(G31="〇",G42="〇",G53="〇",G64="〇",G75="〇",G86="〇"),"〇","")</f>
        <v/>
      </c>
      <c r="H13" s="48" t="str">
        <f t="shared" si="0"/>
        <v/>
      </c>
      <c r="I13" s="48" t="str">
        <f t="shared" si="0"/>
        <v/>
      </c>
      <c r="J13" s="48" t="str">
        <f t="shared" si="0"/>
        <v/>
      </c>
      <c r="K13" s="48" t="str">
        <f t="shared" si="0"/>
        <v/>
      </c>
      <c r="L13" s="49"/>
      <c r="M13" s="72" t="e">
        <f>ROUNDUP((M31*D31*B31+M42*D42*B42+M53*D53*B53+M64*D64*B64+M75*D75*B75+M86*D86*B86)/(B13*D13),0)</f>
        <v>#DIV/0!</v>
      </c>
      <c r="N13" s="75"/>
      <c r="O13" s="72">
        <f>O31+O42+O53+O64+O75+O86</f>
        <v>0</v>
      </c>
    </row>
    <row r="14" spans="1:16" ht="30" customHeight="1">
      <c r="A14" s="66"/>
      <c r="B14" s="73"/>
      <c r="C14" s="72"/>
      <c r="D14" s="74"/>
      <c r="E14" s="47" t="s">
        <v>33</v>
      </c>
      <c r="F14" s="48" t="str">
        <f t="shared" ref="F14:L14" si="1">IF(OR(F32="〇",F43="〇",F54="〇",F65="〇",F76="〇",F87="〇"),"〇","")</f>
        <v/>
      </c>
      <c r="G14" s="48" t="str">
        <f t="shared" si="1"/>
        <v/>
      </c>
      <c r="H14" s="48" t="str">
        <f t="shared" si="1"/>
        <v/>
      </c>
      <c r="I14" s="48" t="str">
        <f t="shared" si="1"/>
        <v/>
      </c>
      <c r="J14" s="48" t="str">
        <f t="shared" si="1"/>
        <v/>
      </c>
      <c r="K14" s="48" t="str">
        <f t="shared" si="1"/>
        <v/>
      </c>
      <c r="L14" s="48" t="str">
        <f t="shared" si="1"/>
        <v/>
      </c>
      <c r="M14" s="72"/>
      <c r="N14" s="76"/>
      <c r="O14" s="72"/>
    </row>
    <row r="15" spans="1:16" ht="30" customHeight="1">
      <c r="A15" s="66" t="s">
        <v>34</v>
      </c>
      <c r="B15" s="73">
        <f>B33+B44+B55+B66+B77+B88</f>
        <v>0</v>
      </c>
      <c r="C15" s="72" t="e">
        <f>ROUNDUP(O15/(B15*D15),0)</f>
        <v>#DIV/0!</v>
      </c>
      <c r="D15" s="74">
        <f>COUNTIF(F15:K15,"〇")</f>
        <v>0</v>
      </c>
      <c r="E15" s="47" t="s">
        <v>32</v>
      </c>
      <c r="F15" s="48" t="str">
        <f t="shared" ref="F15:K15" si="2">IF(OR(F33="〇",F44="〇",F55="〇",F66="〇",F77="〇",F88="〇"),"〇","")</f>
        <v/>
      </c>
      <c r="G15" s="48" t="str">
        <f t="shared" si="2"/>
        <v/>
      </c>
      <c r="H15" s="48" t="str">
        <f t="shared" si="2"/>
        <v/>
      </c>
      <c r="I15" s="48" t="str">
        <f t="shared" si="2"/>
        <v/>
      </c>
      <c r="J15" s="48" t="str">
        <f t="shared" si="2"/>
        <v/>
      </c>
      <c r="K15" s="48" t="str">
        <f t="shared" si="2"/>
        <v/>
      </c>
      <c r="L15" s="49"/>
      <c r="M15" s="72" t="e">
        <f>ROUNDUP((M33*D33*B33+M44*D44*B44+M55*D55*B55+M66*D66*B66+M77*D77*B77+M88*D88*B88)/(B15*D15),0)</f>
        <v>#DIV/0!</v>
      </c>
      <c r="N15" s="75"/>
      <c r="O15" s="72">
        <f t="shared" ref="O15" si="3">O33+O44+O55+O66+O77+O88</f>
        <v>0</v>
      </c>
    </row>
    <row r="16" spans="1:16" ht="30" customHeight="1">
      <c r="A16" s="66"/>
      <c r="B16" s="73"/>
      <c r="C16" s="72"/>
      <c r="D16" s="74"/>
      <c r="E16" s="47" t="s">
        <v>33</v>
      </c>
      <c r="F16" s="48" t="str">
        <f t="shared" ref="F16:L16" si="4">IF(OR(F34="〇",F45="〇",F56="〇",F67="〇",F78="〇",F89="〇"),"〇","")</f>
        <v/>
      </c>
      <c r="G16" s="48" t="str">
        <f t="shared" si="4"/>
        <v/>
      </c>
      <c r="H16" s="48" t="str">
        <f t="shared" si="4"/>
        <v/>
      </c>
      <c r="I16" s="48" t="str">
        <f t="shared" si="4"/>
        <v/>
      </c>
      <c r="J16" s="48" t="str">
        <f t="shared" si="4"/>
        <v/>
      </c>
      <c r="K16" s="48" t="str">
        <f t="shared" si="4"/>
        <v/>
      </c>
      <c r="L16" s="48" t="str">
        <f t="shared" si="4"/>
        <v/>
      </c>
      <c r="M16" s="72"/>
      <c r="N16" s="76"/>
      <c r="O16" s="72"/>
    </row>
    <row r="17" spans="1:15" s="18" customFormat="1" ht="34.950000000000003" customHeight="1">
      <c r="A17" s="66" t="s">
        <v>83</v>
      </c>
      <c r="B17" s="73">
        <f>B35+B46+B57+B68+B79+B90</f>
        <v>0</v>
      </c>
      <c r="C17" s="72" t="e">
        <f>ROUNDUP(O17/(B17*D17),0)</f>
        <v>#DIV/0!</v>
      </c>
      <c r="D17" s="74">
        <f>COUNTIF(F17:K17,"〇")</f>
        <v>0</v>
      </c>
      <c r="E17" s="47" t="s">
        <v>32</v>
      </c>
      <c r="F17" s="48" t="str">
        <f t="shared" ref="F17:K17" si="5">IF(OR(F35="〇",F46="〇",F57="〇",F68="〇",F79="〇",F90="〇"),"〇","")</f>
        <v/>
      </c>
      <c r="G17" s="48" t="str">
        <f t="shared" si="5"/>
        <v/>
      </c>
      <c r="H17" s="48" t="str">
        <f>IF(OR(H35="〇",H46="〇",H57="〇",H68="〇",H79="〇",H90="〇"),"〇","")</f>
        <v/>
      </c>
      <c r="I17" s="48" t="str">
        <f t="shared" si="5"/>
        <v/>
      </c>
      <c r="J17" s="48" t="str">
        <f t="shared" si="5"/>
        <v/>
      </c>
      <c r="K17" s="48" t="str">
        <f t="shared" si="5"/>
        <v/>
      </c>
      <c r="L17" s="49"/>
      <c r="M17" s="77"/>
      <c r="N17" s="75"/>
      <c r="O17" s="72">
        <f t="shared" ref="O17" si="6">O35+O46+O57+O68+O79+O90</f>
        <v>0</v>
      </c>
    </row>
    <row r="18" spans="1:15" ht="34.950000000000003" customHeight="1">
      <c r="A18" s="66"/>
      <c r="B18" s="73"/>
      <c r="C18" s="72"/>
      <c r="D18" s="74"/>
      <c r="E18" s="47" t="s">
        <v>33</v>
      </c>
      <c r="F18" s="48" t="str">
        <f t="shared" ref="F18:L18" si="7">IF(OR(F36="〇",F47="〇",F58="〇",F69="〇",F80="〇",F91="〇"),"〇","")</f>
        <v/>
      </c>
      <c r="G18" s="48" t="str">
        <f t="shared" si="7"/>
        <v/>
      </c>
      <c r="H18" s="48" t="str">
        <f t="shared" si="7"/>
        <v/>
      </c>
      <c r="I18" s="48" t="str">
        <f t="shared" si="7"/>
        <v/>
      </c>
      <c r="J18" s="48" t="str">
        <f t="shared" si="7"/>
        <v/>
      </c>
      <c r="K18" s="48" t="str">
        <f t="shared" si="7"/>
        <v/>
      </c>
      <c r="L18" s="48" t="str">
        <f t="shared" si="7"/>
        <v/>
      </c>
      <c r="M18" s="77"/>
      <c r="N18" s="76"/>
      <c r="O18" s="72"/>
    </row>
    <row r="19" spans="1:15" ht="30" customHeight="1">
      <c r="A19" s="66" t="s">
        <v>35</v>
      </c>
      <c r="B19" s="73">
        <f>B37+B48+B59+B70+B81+B92</f>
        <v>0</v>
      </c>
      <c r="C19" s="72" t="e">
        <f>ROUNDUP(O19/(B19*D19),0)</f>
        <v>#DIV/0!</v>
      </c>
      <c r="D19" s="74">
        <f>COUNTIF(F19:I19,"〇")</f>
        <v>0</v>
      </c>
      <c r="E19" s="47" t="s">
        <v>32</v>
      </c>
      <c r="F19" s="48" t="str">
        <f t="shared" ref="F19:I19" si="8">IF(OR(F37="〇",F48="〇",F59="〇",F70="〇",F81="〇",F92="〇"),"〇","")</f>
        <v/>
      </c>
      <c r="G19" s="48" t="str">
        <f t="shared" si="8"/>
        <v/>
      </c>
      <c r="H19" s="48" t="str">
        <f t="shared" si="8"/>
        <v/>
      </c>
      <c r="I19" s="48" t="str">
        <f t="shared" si="8"/>
        <v/>
      </c>
      <c r="J19" s="49"/>
      <c r="K19" s="49"/>
      <c r="L19" s="49"/>
      <c r="M19" s="77"/>
      <c r="N19" s="75"/>
      <c r="O19" s="72">
        <f t="shared" ref="O19" si="9">O37+O48+O59+O70+O81+O92</f>
        <v>0</v>
      </c>
    </row>
    <row r="20" spans="1:15" ht="30" customHeight="1">
      <c r="A20" s="66"/>
      <c r="B20" s="73"/>
      <c r="C20" s="72"/>
      <c r="D20" s="74"/>
      <c r="E20" s="47" t="s">
        <v>33</v>
      </c>
      <c r="F20" s="48" t="str">
        <f t="shared" ref="F20:L20" si="10">IF(OR(F38="〇",F49="〇",F60="〇",F71="〇",F82="〇",F93="〇"),"〇","")</f>
        <v/>
      </c>
      <c r="G20" s="48" t="str">
        <f t="shared" si="10"/>
        <v/>
      </c>
      <c r="H20" s="48" t="str">
        <f t="shared" si="10"/>
        <v/>
      </c>
      <c r="I20" s="48" t="str">
        <f t="shared" si="10"/>
        <v/>
      </c>
      <c r="J20" s="48" t="str">
        <f t="shared" si="10"/>
        <v/>
      </c>
      <c r="K20" s="48" t="str">
        <f t="shared" si="10"/>
        <v/>
      </c>
      <c r="L20" s="48" t="str">
        <f t="shared" si="10"/>
        <v/>
      </c>
      <c r="M20" s="77"/>
      <c r="N20" s="76"/>
      <c r="O20" s="72"/>
    </row>
    <row r="21" spans="1:15" ht="88.2" customHeight="1" thickBot="1">
      <c r="A21" s="91"/>
      <c r="B21" s="92"/>
      <c r="C21" s="92"/>
      <c r="D21" s="92"/>
      <c r="E21" s="92"/>
      <c r="F21" s="92"/>
      <c r="G21" s="92"/>
      <c r="H21" s="92"/>
      <c r="I21" s="92"/>
      <c r="J21" s="92"/>
      <c r="K21" s="93"/>
      <c r="L21" s="93"/>
      <c r="M21" s="93"/>
      <c r="N21" s="30" t="s">
        <v>36</v>
      </c>
      <c r="O21" s="46">
        <f>'別紙（2.0％超部分算定シート）'!I7</f>
        <v>0</v>
      </c>
    </row>
    <row r="22" spans="1:15" s="18" customFormat="1" ht="30" customHeight="1">
      <c r="A22" s="94" t="s">
        <v>37</v>
      </c>
      <c r="B22" s="95"/>
      <c r="C22" s="96"/>
      <c r="D22" s="97">
        <f>O7</f>
        <v>0</v>
      </c>
      <c r="E22" s="97"/>
      <c r="F22" s="97"/>
      <c r="G22" s="98"/>
      <c r="H22" s="99" t="s">
        <v>38</v>
      </c>
      <c r="I22" s="100"/>
      <c r="J22" s="101"/>
      <c r="K22" s="9"/>
      <c r="L22" s="9"/>
      <c r="M22" s="9"/>
      <c r="N22" s="43" t="s">
        <v>39</v>
      </c>
      <c r="O22" s="42">
        <f>SUM(O13:O21)</f>
        <v>0</v>
      </c>
    </row>
    <row r="23" spans="1:15" ht="30" customHeight="1">
      <c r="A23" s="78" t="s">
        <v>40</v>
      </c>
      <c r="B23" s="79"/>
      <c r="C23" s="80"/>
      <c r="D23" s="81">
        <f>O8</f>
        <v>0</v>
      </c>
      <c r="E23" s="81"/>
      <c r="F23" s="81"/>
      <c r="G23" s="82"/>
      <c r="H23" s="102" t="s">
        <v>41</v>
      </c>
      <c r="I23" s="84"/>
      <c r="J23" s="85"/>
      <c r="K23" s="9"/>
      <c r="L23" s="9"/>
      <c r="M23" s="9"/>
      <c r="N23" s="9"/>
      <c r="O23" s="9"/>
    </row>
    <row r="24" spans="1:15" ht="30" customHeight="1">
      <c r="A24" s="78" t="s">
        <v>42</v>
      </c>
      <c r="B24" s="79"/>
      <c r="C24" s="80"/>
      <c r="D24" s="81">
        <f>IF(ROUNDDOWN(D23-D22,-3)&lt;=0,0,ROUNDDOWN(D23-D22,-3))</f>
        <v>0</v>
      </c>
      <c r="E24" s="81"/>
      <c r="F24" s="81"/>
      <c r="G24" s="82"/>
      <c r="H24" s="83" t="s">
        <v>43</v>
      </c>
      <c r="I24" s="84"/>
      <c r="J24" s="85"/>
      <c r="K24" s="9"/>
      <c r="L24" s="9"/>
      <c r="M24" s="9"/>
      <c r="N24" s="35"/>
      <c r="O24" s="9"/>
    </row>
    <row r="25" spans="1:15" ht="30" customHeight="1">
      <c r="A25" s="78" t="s">
        <v>44</v>
      </c>
      <c r="B25" s="79"/>
      <c r="C25" s="80"/>
      <c r="D25" s="86" t="str">
        <f>IF(D24&gt;0,"有","無")</f>
        <v>無</v>
      </c>
      <c r="E25" s="86"/>
      <c r="F25" s="86"/>
      <c r="G25" s="87"/>
      <c r="H25" s="88"/>
      <c r="I25" s="89"/>
      <c r="J25" s="90"/>
      <c r="K25" s="9"/>
      <c r="L25" s="9"/>
      <c r="M25" s="9"/>
      <c r="N25" s="9"/>
      <c r="O25" s="9"/>
    </row>
    <row r="26" spans="1:15" ht="30" customHeight="1" thickBot="1">
      <c r="A26" s="103" t="s">
        <v>45</v>
      </c>
      <c r="B26" s="104"/>
      <c r="C26" s="105"/>
      <c r="D26" s="106" t="str">
        <f>IF(O3="〇","必要","不要")</f>
        <v>不要</v>
      </c>
      <c r="E26" s="106"/>
      <c r="F26" s="106"/>
      <c r="G26" s="107"/>
      <c r="H26" s="108"/>
      <c r="I26" s="109"/>
      <c r="J26" s="110"/>
      <c r="K26" s="9"/>
      <c r="L26" s="9"/>
      <c r="M26" s="9"/>
      <c r="N26" s="9"/>
      <c r="O26" s="9"/>
    </row>
    <row r="27" spans="1:15" s="18" customFormat="1" ht="14.55" customHeight="1">
      <c r="A27" s="2"/>
      <c r="B27" s="9"/>
      <c r="C27" s="9"/>
      <c r="D27" s="9"/>
      <c r="E27" s="9"/>
      <c r="F27" s="9"/>
      <c r="G27" s="9"/>
      <c r="H27" s="9"/>
      <c r="I27" s="9"/>
      <c r="J27" s="9"/>
      <c r="K27" s="9"/>
      <c r="L27" s="9"/>
      <c r="M27" s="9"/>
      <c r="N27" s="60"/>
      <c r="O27" s="61"/>
    </row>
    <row r="28" spans="1:15" ht="90" customHeight="1">
      <c r="A28" s="111" t="s">
        <v>46</v>
      </c>
      <c r="B28" s="112"/>
      <c r="C28" s="112"/>
      <c r="D28" s="112"/>
      <c r="E28" s="112"/>
      <c r="F28" s="112"/>
      <c r="G28" s="112"/>
      <c r="H28" s="112"/>
      <c r="I28" s="112"/>
      <c r="J28" s="112"/>
      <c r="K28" s="112"/>
      <c r="L28" s="112"/>
      <c r="M28" s="112"/>
      <c r="N28" s="112"/>
      <c r="O28" s="113"/>
    </row>
    <row r="29" spans="1:15" ht="45" customHeight="1">
      <c r="A29" s="68" t="s">
        <v>47</v>
      </c>
      <c r="B29" s="68" t="s">
        <v>18</v>
      </c>
      <c r="C29" s="68" t="s">
        <v>19</v>
      </c>
      <c r="D29" s="68" t="s">
        <v>20</v>
      </c>
      <c r="E29" s="17"/>
      <c r="F29" s="69" t="s">
        <v>21</v>
      </c>
      <c r="G29" s="69"/>
      <c r="H29" s="69"/>
      <c r="I29" s="69"/>
      <c r="J29" s="69"/>
      <c r="K29" s="69"/>
      <c r="L29" s="69"/>
      <c r="M29" s="68" t="s">
        <v>48</v>
      </c>
      <c r="N29" s="114"/>
      <c r="O29" s="68" t="s">
        <v>23</v>
      </c>
    </row>
    <row r="30" spans="1:15" ht="45" customHeight="1">
      <c r="A30" s="68"/>
      <c r="B30" s="68"/>
      <c r="C30" s="68"/>
      <c r="D30" s="68"/>
      <c r="E30" s="17"/>
      <c r="F30" s="17" t="s">
        <v>24</v>
      </c>
      <c r="G30" s="17" t="s">
        <v>25</v>
      </c>
      <c r="H30" s="17" t="s">
        <v>26</v>
      </c>
      <c r="I30" s="17" t="s">
        <v>27</v>
      </c>
      <c r="J30" s="17" t="s">
        <v>28</v>
      </c>
      <c r="K30" s="17" t="s">
        <v>29</v>
      </c>
      <c r="L30" s="17" t="s">
        <v>30</v>
      </c>
      <c r="M30" s="68"/>
      <c r="N30" s="114"/>
      <c r="O30" s="68"/>
    </row>
    <row r="31" spans="1:15" ht="30" customHeight="1">
      <c r="A31" s="66" t="s">
        <v>31</v>
      </c>
      <c r="B31" s="116"/>
      <c r="C31" s="72" t="e">
        <f>ROUNDUP(O31/(B31*D31),0)</f>
        <v>#DIV/0!</v>
      </c>
      <c r="D31" s="74">
        <f>COUNTIF(F31:K31,"〇")</f>
        <v>0</v>
      </c>
      <c r="E31" s="20" t="s">
        <v>32</v>
      </c>
      <c r="F31" s="20"/>
      <c r="G31" s="20"/>
      <c r="H31" s="20"/>
      <c r="I31" s="20"/>
      <c r="J31" s="20"/>
      <c r="K31" s="20"/>
      <c r="L31" s="34"/>
      <c r="M31" s="115"/>
      <c r="N31" s="63"/>
      <c r="O31" s="115"/>
    </row>
    <row r="32" spans="1:15" s="18" customFormat="1" ht="30" customHeight="1">
      <c r="A32" s="66"/>
      <c r="B32" s="116"/>
      <c r="C32" s="72"/>
      <c r="D32" s="74"/>
      <c r="E32" s="20" t="s">
        <v>33</v>
      </c>
      <c r="F32" s="20"/>
      <c r="G32" s="20"/>
      <c r="H32" s="20"/>
      <c r="I32" s="20"/>
      <c r="J32" s="20"/>
      <c r="K32" s="20"/>
      <c r="L32" s="20"/>
      <c r="M32" s="115"/>
      <c r="N32" s="63"/>
      <c r="O32" s="115"/>
    </row>
    <row r="33" spans="1:15" ht="30" customHeight="1">
      <c r="A33" s="66" t="s">
        <v>34</v>
      </c>
      <c r="B33" s="116"/>
      <c r="C33" s="72" t="e">
        <f>ROUNDUP(O33/(B33*D33),0)</f>
        <v>#DIV/0!</v>
      </c>
      <c r="D33" s="74">
        <f>COUNTIF(F33:K33,"〇")</f>
        <v>0</v>
      </c>
      <c r="E33" s="20" t="s">
        <v>32</v>
      </c>
      <c r="F33" s="20"/>
      <c r="G33" s="20"/>
      <c r="H33" s="20"/>
      <c r="I33" s="20"/>
      <c r="J33" s="20"/>
      <c r="K33" s="20"/>
      <c r="L33" s="34"/>
      <c r="M33" s="115"/>
      <c r="N33" s="63"/>
      <c r="O33" s="115"/>
    </row>
    <row r="34" spans="1:15" ht="30" customHeight="1">
      <c r="A34" s="66"/>
      <c r="B34" s="116"/>
      <c r="C34" s="72"/>
      <c r="D34" s="74"/>
      <c r="E34" s="20" t="s">
        <v>33</v>
      </c>
      <c r="F34" s="20"/>
      <c r="G34" s="20"/>
      <c r="H34" s="20"/>
      <c r="I34" s="20"/>
      <c r="J34" s="20"/>
      <c r="K34" s="20"/>
      <c r="L34" s="20"/>
      <c r="M34" s="115"/>
      <c r="N34" s="63"/>
      <c r="O34" s="115"/>
    </row>
    <row r="35" spans="1:15" ht="45" customHeight="1">
      <c r="A35" s="66" t="s">
        <v>83</v>
      </c>
      <c r="B35" s="116"/>
      <c r="C35" s="72" t="e">
        <f>ROUNDUP(O35/(B35*D35),0)</f>
        <v>#DIV/0!</v>
      </c>
      <c r="D35" s="74">
        <f>COUNTIF(F35:K35,"〇")</f>
        <v>0</v>
      </c>
      <c r="E35" s="20" t="s">
        <v>32</v>
      </c>
      <c r="F35" s="20"/>
      <c r="G35" s="20"/>
      <c r="H35" s="20"/>
      <c r="I35" s="20"/>
      <c r="J35" s="20"/>
      <c r="K35" s="20"/>
      <c r="L35" s="34"/>
      <c r="M35" s="77"/>
      <c r="N35" s="63"/>
      <c r="O35" s="115"/>
    </row>
    <row r="36" spans="1:15" ht="45" customHeight="1">
      <c r="A36" s="66"/>
      <c r="B36" s="116"/>
      <c r="C36" s="72"/>
      <c r="D36" s="74"/>
      <c r="E36" s="20" t="s">
        <v>33</v>
      </c>
      <c r="F36" s="20"/>
      <c r="G36" s="20"/>
      <c r="H36" s="20"/>
      <c r="I36" s="20"/>
      <c r="J36" s="20"/>
      <c r="K36" s="20"/>
      <c r="L36" s="20"/>
      <c r="M36" s="77"/>
      <c r="N36" s="63"/>
      <c r="O36" s="115"/>
    </row>
    <row r="37" spans="1:15" s="18" customFormat="1" ht="30" customHeight="1">
      <c r="A37" s="66" t="s">
        <v>35</v>
      </c>
      <c r="B37" s="116"/>
      <c r="C37" s="72" t="e">
        <f>ROUNDUP(O37/(B37*D37),0)</f>
        <v>#DIV/0!</v>
      </c>
      <c r="D37" s="74">
        <f>COUNTIF(F37:I37,"〇")</f>
        <v>0</v>
      </c>
      <c r="E37" s="20" t="s">
        <v>32</v>
      </c>
      <c r="F37" s="20"/>
      <c r="G37" s="20"/>
      <c r="H37" s="20"/>
      <c r="I37" s="20"/>
      <c r="J37" s="34"/>
      <c r="K37" s="34"/>
      <c r="L37" s="34"/>
      <c r="M37" s="77"/>
      <c r="N37" s="63"/>
      <c r="O37" s="115"/>
    </row>
    <row r="38" spans="1:15" ht="30" customHeight="1">
      <c r="A38" s="66"/>
      <c r="B38" s="116"/>
      <c r="C38" s="72"/>
      <c r="D38" s="74"/>
      <c r="E38" s="20" t="s">
        <v>33</v>
      </c>
      <c r="F38" s="20"/>
      <c r="G38" s="20"/>
      <c r="H38" s="20"/>
      <c r="I38" s="20"/>
      <c r="J38" s="20"/>
      <c r="K38" s="20"/>
      <c r="L38" s="20"/>
      <c r="M38" s="77"/>
      <c r="N38" s="63"/>
      <c r="O38" s="115"/>
    </row>
    <row r="39" spans="1:15" ht="30" customHeight="1">
      <c r="F39" s="9"/>
      <c r="G39" s="9"/>
      <c r="H39" s="9"/>
      <c r="I39" s="9"/>
      <c r="J39" s="9"/>
      <c r="K39" s="9"/>
      <c r="L39" s="9"/>
      <c r="M39" s="9"/>
      <c r="N39" s="44" t="s">
        <v>39</v>
      </c>
      <c r="O39" s="36">
        <f>SUM(O31:O38)</f>
        <v>0</v>
      </c>
    </row>
    <row r="40" spans="1:15" ht="45" customHeight="1">
      <c r="A40" s="117" t="s">
        <v>49</v>
      </c>
      <c r="B40" s="68" t="s">
        <v>18</v>
      </c>
      <c r="C40" s="68" t="s">
        <v>19</v>
      </c>
      <c r="D40" s="68" t="s">
        <v>20</v>
      </c>
      <c r="E40" s="17"/>
      <c r="F40" s="69" t="s">
        <v>21</v>
      </c>
      <c r="G40" s="69"/>
      <c r="H40" s="69"/>
      <c r="I40" s="69"/>
      <c r="J40" s="69"/>
      <c r="K40" s="69"/>
      <c r="L40" s="69"/>
      <c r="M40" s="68" t="s">
        <v>48</v>
      </c>
      <c r="N40" s="114"/>
      <c r="O40" s="68" t="s">
        <v>23</v>
      </c>
    </row>
    <row r="41" spans="1:15" ht="45" customHeight="1">
      <c r="A41" s="117"/>
      <c r="B41" s="68"/>
      <c r="C41" s="68"/>
      <c r="D41" s="68"/>
      <c r="E41" s="17"/>
      <c r="F41" s="17" t="s">
        <v>24</v>
      </c>
      <c r="G41" s="17" t="s">
        <v>25</v>
      </c>
      <c r="H41" s="17" t="s">
        <v>26</v>
      </c>
      <c r="I41" s="17" t="s">
        <v>27</v>
      </c>
      <c r="J41" s="17" t="s">
        <v>28</v>
      </c>
      <c r="K41" s="17" t="s">
        <v>29</v>
      </c>
      <c r="L41" s="17" t="s">
        <v>30</v>
      </c>
      <c r="M41" s="68"/>
      <c r="N41" s="114"/>
      <c r="O41" s="68"/>
    </row>
    <row r="42" spans="1:15" s="18" customFormat="1" ht="30" customHeight="1">
      <c r="A42" s="66" t="s">
        <v>31</v>
      </c>
      <c r="B42" s="116"/>
      <c r="C42" s="72" t="e">
        <f>ROUNDUP(O42/(B42*D42),0)</f>
        <v>#DIV/0!</v>
      </c>
      <c r="D42" s="74">
        <f>COUNTIF(F42:K42,"〇")</f>
        <v>0</v>
      </c>
      <c r="E42" s="20" t="s">
        <v>32</v>
      </c>
      <c r="F42" s="20"/>
      <c r="G42" s="20"/>
      <c r="H42" s="20"/>
      <c r="I42" s="20"/>
      <c r="J42" s="20"/>
      <c r="K42" s="20"/>
      <c r="L42" s="34"/>
      <c r="M42" s="115"/>
      <c r="N42" s="63"/>
      <c r="O42" s="115"/>
    </row>
    <row r="43" spans="1:15" ht="30" customHeight="1">
      <c r="A43" s="66"/>
      <c r="B43" s="116"/>
      <c r="C43" s="72"/>
      <c r="D43" s="74"/>
      <c r="E43" s="20" t="s">
        <v>33</v>
      </c>
      <c r="F43" s="20"/>
      <c r="G43" s="20"/>
      <c r="H43" s="20"/>
      <c r="I43" s="20"/>
      <c r="J43" s="20"/>
      <c r="K43" s="20"/>
      <c r="L43" s="20"/>
      <c r="M43" s="115"/>
      <c r="N43" s="63"/>
      <c r="O43" s="115"/>
    </row>
    <row r="44" spans="1:15" ht="30" customHeight="1">
      <c r="A44" s="66" t="s">
        <v>34</v>
      </c>
      <c r="B44" s="116"/>
      <c r="C44" s="72" t="e">
        <f>ROUNDUP(O44/(B44*D44),0)</f>
        <v>#DIV/0!</v>
      </c>
      <c r="D44" s="74">
        <f>COUNTIF(F44:K44,"〇")</f>
        <v>0</v>
      </c>
      <c r="E44" s="20" t="s">
        <v>32</v>
      </c>
      <c r="F44" s="20"/>
      <c r="G44" s="20"/>
      <c r="H44" s="20"/>
      <c r="I44" s="20"/>
      <c r="J44" s="20"/>
      <c r="K44" s="20"/>
      <c r="L44" s="34"/>
      <c r="M44" s="115"/>
      <c r="N44" s="63"/>
      <c r="O44" s="115"/>
    </row>
    <row r="45" spans="1:15" ht="30" customHeight="1">
      <c r="A45" s="66"/>
      <c r="B45" s="116"/>
      <c r="C45" s="72"/>
      <c r="D45" s="74"/>
      <c r="E45" s="20" t="s">
        <v>33</v>
      </c>
      <c r="F45" s="20"/>
      <c r="G45" s="20"/>
      <c r="H45" s="20"/>
      <c r="I45" s="20"/>
      <c r="J45" s="20"/>
      <c r="K45" s="20"/>
      <c r="L45" s="20"/>
      <c r="M45" s="115"/>
      <c r="N45" s="63"/>
      <c r="O45" s="115"/>
    </row>
    <row r="46" spans="1:15" ht="45" customHeight="1">
      <c r="A46" s="66" t="s">
        <v>83</v>
      </c>
      <c r="B46" s="116"/>
      <c r="C46" s="72" t="e">
        <f>ROUNDUP(O46/(B46*D46),0)</f>
        <v>#DIV/0!</v>
      </c>
      <c r="D46" s="74">
        <f>COUNTIF(F46:K46,"〇")</f>
        <v>0</v>
      </c>
      <c r="E46" s="20" t="s">
        <v>32</v>
      </c>
      <c r="F46" s="20"/>
      <c r="G46" s="20"/>
      <c r="H46" s="20"/>
      <c r="I46" s="20"/>
      <c r="J46" s="20"/>
      <c r="K46" s="20"/>
      <c r="L46" s="34"/>
      <c r="M46" s="77"/>
      <c r="N46" s="63"/>
      <c r="O46" s="115"/>
    </row>
    <row r="47" spans="1:15" ht="45" customHeight="1">
      <c r="A47" s="66"/>
      <c r="B47" s="116"/>
      <c r="C47" s="72"/>
      <c r="D47" s="74"/>
      <c r="E47" s="20" t="s">
        <v>33</v>
      </c>
      <c r="F47" s="20"/>
      <c r="G47" s="20"/>
      <c r="H47" s="20"/>
      <c r="I47" s="20"/>
      <c r="J47" s="20"/>
      <c r="K47" s="20"/>
      <c r="L47" s="20"/>
      <c r="M47" s="77"/>
      <c r="N47" s="63"/>
      <c r="O47" s="115"/>
    </row>
    <row r="48" spans="1:15" ht="30" customHeight="1">
      <c r="A48" s="66" t="s">
        <v>35</v>
      </c>
      <c r="B48" s="116"/>
      <c r="C48" s="72" t="e">
        <f>ROUNDUP(O48/(B48*D48),0)</f>
        <v>#DIV/0!</v>
      </c>
      <c r="D48" s="74">
        <f>COUNTIF(F48:I48,"〇")</f>
        <v>0</v>
      </c>
      <c r="E48" s="20" t="s">
        <v>32</v>
      </c>
      <c r="F48" s="20"/>
      <c r="G48" s="20"/>
      <c r="H48" s="20"/>
      <c r="I48" s="20"/>
      <c r="J48" s="34"/>
      <c r="K48" s="34"/>
      <c r="L48" s="34"/>
      <c r="M48" s="77"/>
      <c r="N48" s="63"/>
      <c r="O48" s="115"/>
    </row>
    <row r="49" spans="1:15" ht="30" customHeight="1">
      <c r="A49" s="66"/>
      <c r="B49" s="116"/>
      <c r="C49" s="72"/>
      <c r="D49" s="74"/>
      <c r="E49" s="20" t="s">
        <v>33</v>
      </c>
      <c r="F49" s="20"/>
      <c r="G49" s="20"/>
      <c r="H49" s="20"/>
      <c r="I49" s="20"/>
      <c r="J49" s="20"/>
      <c r="K49" s="20"/>
      <c r="L49" s="20"/>
      <c r="M49" s="77"/>
      <c r="N49" s="63"/>
      <c r="O49" s="115"/>
    </row>
    <row r="50" spans="1:15" ht="30" customHeight="1">
      <c r="F50" s="9"/>
      <c r="G50" s="9"/>
      <c r="H50" s="9"/>
      <c r="I50" s="9"/>
      <c r="J50" s="9"/>
      <c r="K50" s="9"/>
      <c r="L50" s="9"/>
      <c r="M50" s="9"/>
      <c r="N50" s="59" t="s">
        <v>39</v>
      </c>
      <c r="O50" s="36">
        <f>SUM(O42:O49)</f>
        <v>0</v>
      </c>
    </row>
    <row r="51" spans="1:15" ht="45" customHeight="1">
      <c r="A51" s="117" t="s">
        <v>50</v>
      </c>
      <c r="B51" s="68" t="s">
        <v>18</v>
      </c>
      <c r="C51" s="68" t="s">
        <v>19</v>
      </c>
      <c r="D51" s="68" t="s">
        <v>20</v>
      </c>
      <c r="E51" s="17"/>
      <c r="F51" s="69" t="s">
        <v>21</v>
      </c>
      <c r="G51" s="69"/>
      <c r="H51" s="69"/>
      <c r="I51" s="69"/>
      <c r="J51" s="69"/>
      <c r="K51" s="69"/>
      <c r="L51" s="69"/>
      <c r="M51" s="68" t="s">
        <v>48</v>
      </c>
      <c r="N51" s="114"/>
      <c r="O51" s="68" t="s">
        <v>23</v>
      </c>
    </row>
    <row r="52" spans="1:15" ht="45" customHeight="1">
      <c r="A52" s="117"/>
      <c r="B52" s="68"/>
      <c r="C52" s="68"/>
      <c r="D52" s="68"/>
      <c r="E52" s="17"/>
      <c r="F52" s="17" t="s">
        <v>24</v>
      </c>
      <c r="G52" s="17" t="s">
        <v>25</v>
      </c>
      <c r="H52" s="17" t="s">
        <v>26</v>
      </c>
      <c r="I52" s="17" t="s">
        <v>27</v>
      </c>
      <c r="J52" s="17" t="s">
        <v>28</v>
      </c>
      <c r="K52" s="17" t="s">
        <v>29</v>
      </c>
      <c r="L52" s="17" t="s">
        <v>30</v>
      </c>
      <c r="M52" s="68"/>
      <c r="N52" s="114"/>
      <c r="O52" s="68"/>
    </row>
    <row r="53" spans="1:15" ht="30" customHeight="1">
      <c r="A53" s="66" t="s">
        <v>31</v>
      </c>
      <c r="B53" s="116"/>
      <c r="C53" s="72" t="e">
        <f>ROUNDUP(O53/(B53*D53),0)</f>
        <v>#DIV/0!</v>
      </c>
      <c r="D53" s="74">
        <f>COUNTIF(F53:K53,"〇")</f>
        <v>0</v>
      </c>
      <c r="E53" s="20" t="s">
        <v>32</v>
      </c>
      <c r="F53" s="20"/>
      <c r="G53" s="20"/>
      <c r="H53" s="20"/>
      <c r="I53" s="20"/>
      <c r="J53" s="20"/>
      <c r="K53" s="20"/>
      <c r="L53" s="34"/>
      <c r="M53" s="115"/>
      <c r="N53" s="63"/>
      <c r="O53" s="115"/>
    </row>
    <row r="54" spans="1:15" ht="30" customHeight="1">
      <c r="A54" s="66"/>
      <c r="B54" s="116"/>
      <c r="C54" s="72"/>
      <c r="D54" s="74"/>
      <c r="E54" s="20" t="s">
        <v>33</v>
      </c>
      <c r="F54" s="20"/>
      <c r="G54" s="20"/>
      <c r="H54" s="20"/>
      <c r="I54" s="20"/>
      <c r="J54" s="20"/>
      <c r="K54" s="20"/>
      <c r="L54" s="20"/>
      <c r="M54" s="115"/>
      <c r="N54" s="63"/>
      <c r="O54" s="115"/>
    </row>
    <row r="55" spans="1:15" ht="30" customHeight="1">
      <c r="A55" s="66" t="s">
        <v>34</v>
      </c>
      <c r="B55" s="116"/>
      <c r="C55" s="72" t="e">
        <f>ROUNDUP(O55/(B55*D55),0)</f>
        <v>#DIV/0!</v>
      </c>
      <c r="D55" s="74">
        <f>COUNTIF(F55:K55,"〇")</f>
        <v>0</v>
      </c>
      <c r="E55" s="20" t="s">
        <v>32</v>
      </c>
      <c r="F55" s="20"/>
      <c r="G55" s="20"/>
      <c r="H55" s="20"/>
      <c r="I55" s="20"/>
      <c r="J55" s="20"/>
      <c r="K55" s="20"/>
      <c r="L55" s="34"/>
      <c r="M55" s="115"/>
      <c r="N55" s="63"/>
      <c r="O55" s="115"/>
    </row>
    <row r="56" spans="1:15" ht="30" customHeight="1">
      <c r="A56" s="66"/>
      <c r="B56" s="116"/>
      <c r="C56" s="72"/>
      <c r="D56" s="74"/>
      <c r="E56" s="20" t="s">
        <v>33</v>
      </c>
      <c r="F56" s="20"/>
      <c r="G56" s="20"/>
      <c r="H56" s="20"/>
      <c r="I56" s="20"/>
      <c r="J56" s="20"/>
      <c r="K56" s="20"/>
      <c r="L56" s="20"/>
      <c r="M56" s="115"/>
      <c r="N56" s="63"/>
      <c r="O56" s="115"/>
    </row>
    <row r="57" spans="1:15" ht="45" customHeight="1">
      <c r="A57" s="66" t="s">
        <v>83</v>
      </c>
      <c r="B57" s="116"/>
      <c r="C57" s="72" t="e">
        <f>ROUNDUP(O57/(B57*D57),0)</f>
        <v>#DIV/0!</v>
      </c>
      <c r="D57" s="74">
        <f>COUNTIF(F57:K57,"〇")</f>
        <v>0</v>
      </c>
      <c r="E57" s="20" t="s">
        <v>32</v>
      </c>
      <c r="F57" s="20"/>
      <c r="G57" s="20"/>
      <c r="H57" s="20"/>
      <c r="I57" s="20"/>
      <c r="J57" s="20"/>
      <c r="K57" s="20"/>
      <c r="L57" s="34"/>
      <c r="M57" s="77"/>
      <c r="N57" s="63"/>
      <c r="O57" s="115"/>
    </row>
    <row r="58" spans="1:15" ht="45" customHeight="1">
      <c r="A58" s="66"/>
      <c r="B58" s="116"/>
      <c r="C58" s="72"/>
      <c r="D58" s="74"/>
      <c r="E58" s="20" t="s">
        <v>33</v>
      </c>
      <c r="F58" s="20"/>
      <c r="G58" s="20"/>
      <c r="H58" s="20"/>
      <c r="I58" s="20"/>
      <c r="J58" s="20"/>
      <c r="K58" s="20"/>
      <c r="L58" s="20"/>
      <c r="M58" s="77"/>
      <c r="N58" s="63"/>
      <c r="O58" s="115"/>
    </row>
    <row r="59" spans="1:15" ht="30" customHeight="1">
      <c r="A59" s="66" t="s">
        <v>35</v>
      </c>
      <c r="B59" s="116"/>
      <c r="C59" s="72" t="e">
        <f>ROUNDUP(O59/(B59*D59),0)</f>
        <v>#DIV/0!</v>
      </c>
      <c r="D59" s="74">
        <f>COUNTIF(F59:I59,"〇")</f>
        <v>0</v>
      </c>
      <c r="E59" s="20" t="s">
        <v>32</v>
      </c>
      <c r="F59" s="20"/>
      <c r="G59" s="20"/>
      <c r="H59" s="20"/>
      <c r="I59" s="20"/>
      <c r="J59" s="34"/>
      <c r="K59" s="34"/>
      <c r="L59" s="34"/>
      <c r="M59" s="77"/>
      <c r="N59" s="63"/>
      <c r="O59" s="115"/>
    </row>
    <row r="60" spans="1:15" ht="30" customHeight="1">
      <c r="A60" s="66"/>
      <c r="B60" s="116"/>
      <c r="C60" s="72"/>
      <c r="D60" s="74"/>
      <c r="E60" s="20" t="s">
        <v>33</v>
      </c>
      <c r="F60" s="20"/>
      <c r="G60" s="20"/>
      <c r="H60" s="20"/>
      <c r="I60" s="20"/>
      <c r="J60" s="20"/>
      <c r="K60" s="20"/>
      <c r="L60" s="20"/>
      <c r="M60" s="77"/>
      <c r="N60" s="63"/>
      <c r="O60" s="115"/>
    </row>
    <row r="61" spans="1:15" ht="30" customHeight="1">
      <c r="F61" s="9"/>
      <c r="G61" s="9"/>
      <c r="H61" s="9"/>
      <c r="I61" s="9"/>
      <c r="J61" s="9"/>
      <c r="K61" s="9"/>
      <c r="L61" s="9"/>
      <c r="M61" s="9"/>
      <c r="N61" s="44" t="s">
        <v>39</v>
      </c>
      <c r="O61" s="36">
        <f>SUM(O53:O60)</f>
        <v>0</v>
      </c>
    </row>
    <row r="62" spans="1:15" ht="45" customHeight="1">
      <c r="A62" s="117" t="s">
        <v>51</v>
      </c>
      <c r="B62" s="68" t="s">
        <v>18</v>
      </c>
      <c r="C62" s="68" t="s">
        <v>19</v>
      </c>
      <c r="D62" s="68" t="s">
        <v>20</v>
      </c>
      <c r="E62" s="17"/>
      <c r="F62" s="69" t="s">
        <v>21</v>
      </c>
      <c r="G62" s="69"/>
      <c r="H62" s="69"/>
      <c r="I62" s="69"/>
      <c r="J62" s="69"/>
      <c r="K62" s="69"/>
      <c r="L62" s="69"/>
      <c r="M62" s="68" t="s">
        <v>48</v>
      </c>
      <c r="N62" s="114"/>
      <c r="O62" s="68" t="s">
        <v>23</v>
      </c>
    </row>
    <row r="63" spans="1:15" ht="45" customHeight="1">
      <c r="A63" s="117"/>
      <c r="B63" s="68"/>
      <c r="C63" s="68"/>
      <c r="D63" s="68"/>
      <c r="E63" s="17"/>
      <c r="F63" s="17" t="s">
        <v>24</v>
      </c>
      <c r="G63" s="17" t="s">
        <v>25</v>
      </c>
      <c r="H63" s="17" t="s">
        <v>26</v>
      </c>
      <c r="I63" s="17" t="s">
        <v>27</v>
      </c>
      <c r="J63" s="17" t="s">
        <v>28</v>
      </c>
      <c r="K63" s="17" t="s">
        <v>29</v>
      </c>
      <c r="L63" s="17" t="s">
        <v>30</v>
      </c>
      <c r="M63" s="68"/>
      <c r="N63" s="114"/>
      <c r="O63" s="68"/>
    </row>
    <row r="64" spans="1:15" ht="30" customHeight="1">
      <c r="A64" s="66" t="s">
        <v>31</v>
      </c>
      <c r="B64" s="116"/>
      <c r="C64" s="72" t="e">
        <f>ROUNDUP(O64/(B64*D64),0)</f>
        <v>#DIV/0!</v>
      </c>
      <c r="D64" s="74">
        <f>COUNTIF(F64:K64,"〇")</f>
        <v>0</v>
      </c>
      <c r="E64" s="20" t="s">
        <v>32</v>
      </c>
      <c r="F64" s="20"/>
      <c r="G64" s="20"/>
      <c r="H64" s="20"/>
      <c r="I64" s="20"/>
      <c r="J64" s="20"/>
      <c r="K64" s="20"/>
      <c r="L64" s="34"/>
      <c r="M64" s="115"/>
      <c r="N64" s="63"/>
      <c r="O64" s="115"/>
    </row>
    <row r="65" spans="1:15" ht="30" customHeight="1">
      <c r="A65" s="66"/>
      <c r="B65" s="116"/>
      <c r="C65" s="72"/>
      <c r="D65" s="74"/>
      <c r="E65" s="20" t="s">
        <v>33</v>
      </c>
      <c r="F65" s="20"/>
      <c r="G65" s="20"/>
      <c r="H65" s="20"/>
      <c r="I65" s="20"/>
      <c r="J65" s="20"/>
      <c r="K65" s="20"/>
      <c r="L65" s="20"/>
      <c r="M65" s="115"/>
      <c r="N65" s="63"/>
      <c r="O65" s="115"/>
    </row>
    <row r="66" spans="1:15" ht="30" customHeight="1">
      <c r="A66" s="66" t="s">
        <v>34</v>
      </c>
      <c r="B66" s="116"/>
      <c r="C66" s="72" t="e">
        <f>ROUNDUP(O66/(B66*D66),0)</f>
        <v>#DIV/0!</v>
      </c>
      <c r="D66" s="74">
        <f>COUNTIF(F66:K66,"〇")</f>
        <v>0</v>
      </c>
      <c r="E66" s="20" t="s">
        <v>32</v>
      </c>
      <c r="F66" s="20"/>
      <c r="G66" s="20"/>
      <c r="H66" s="20"/>
      <c r="I66" s="20"/>
      <c r="J66" s="20"/>
      <c r="K66" s="20"/>
      <c r="L66" s="34"/>
      <c r="M66" s="115"/>
      <c r="N66" s="63"/>
      <c r="O66" s="115"/>
    </row>
    <row r="67" spans="1:15" ht="30" customHeight="1">
      <c r="A67" s="66"/>
      <c r="B67" s="116"/>
      <c r="C67" s="72"/>
      <c r="D67" s="74"/>
      <c r="E67" s="20" t="s">
        <v>33</v>
      </c>
      <c r="F67" s="20"/>
      <c r="G67" s="20"/>
      <c r="H67" s="20"/>
      <c r="I67" s="20"/>
      <c r="J67" s="20"/>
      <c r="K67" s="20"/>
      <c r="L67" s="20"/>
      <c r="M67" s="115"/>
      <c r="N67" s="63"/>
      <c r="O67" s="115"/>
    </row>
    <row r="68" spans="1:15" ht="45" customHeight="1">
      <c r="A68" s="66" t="s">
        <v>83</v>
      </c>
      <c r="B68" s="116"/>
      <c r="C68" s="72" t="e">
        <f>ROUNDUP(O68/(B68*D68),0)</f>
        <v>#DIV/0!</v>
      </c>
      <c r="D68" s="74">
        <f>COUNTIF(F68:K68,"〇")</f>
        <v>0</v>
      </c>
      <c r="E68" s="20" t="s">
        <v>32</v>
      </c>
      <c r="F68" s="20"/>
      <c r="G68" s="20"/>
      <c r="H68" s="20"/>
      <c r="I68" s="20"/>
      <c r="J68" s="20"/>
      <c r="K68" s="20"/>
      <c r="L68" s="34"/>
      <c r="M68" s="77"/>
      <c r="N68" s="63"/>
      <c r="O68" s="115"/>
    </row>
    <row r="69" spans="1:15" ht="45" customHeight="1">
      <c r="A69" s="66"/>
      <c r="B69" s="116"/>
      <c r="C69" s="72"/>
      <c r="D69" s="74"/>
      <c r="E69" s="20" t="s">
        <v>33</v>
      </c>
      <c r="F69" s="20"/>
      <c r="G69" s="20"/>
      <c r="H69" s="20"/>
      <c r="I69" s="20"/>
      <c r="J69" s="20"/>
      <c r="K69" s="20"/>
      <c r="L69" s="20"/>
      <c r="M69" s="77"/>
      <c r="N69" s="63"/>
      <c r="O69" s="115"/>
    </row>
    <row r="70" spans="1:15" ht="30" customHeight="1">
      <c r="A70" s="66" t="s">
        <v>35</v>
      </c>
      <c r="B70" s="116"/>
      <c r="C70" s="72" t="e">
        <f>ROUNDUP(O70/(B70*D70),0)</f>
        <v>#DIV/0!</v>
      </c>
      <c r="D70" s="74">
        <f>COUNTIF(F70:I70,"〇")</f>
        <v>0</v>
      </c>
      <c r="E70" s="20" t="s">
        <v>32</v>
      </c>
      <c r="F70" s="20"/>
      <c r="G70" s="20"/>
      <c r="H70" s="20"/>
      <c r="I70" s="20"/>
      <c r="J70" s="34"/>
      <c r="K70" s="34"/>
      <c r="L70" s="34"/>
      <c r="M70" s="77"/>
      <c r="N70" s="63"/>
      <c r="O70" s="115"/>
    </row>
    <row r="71" spans="1:15" ht="30" customHeight="1">
      <c r="A71" s="66"/>
      <c r="B71" s="116"/>
      <c r="C71" s="72"/>
      <c r="D71" s="74"/>
      <c r="E71" s="20" t="s">
        <v>33</v>
      </c>
      <c r="F71" s="20"/>
      <c r="G71" s="20"/>
      <c r="H71" s="20"/>
      <c r="I71" s="20"/>
      <c r="J71" s="20"/>
      <c r="K71" s="20"/>
      <c r="L71" s="20"/>
      <c r="M71" s="77"/>
      <c r="N71" s="63"/>
      <c r="O71" s="115"/>
    </row>
    <row r="72" spans="1:15" ht="30" customHeight="1">
      <c r="F72" s="9"/>
      <c r="G72" s="9"/>
      <c r="H72" s="9"/>
      <c r="I72" s="9"/>
      <c r="J72" s="9"/>
      <c r="K72" s="9"/>
      <c r="L72" s="9"/>
      <c r="M72" s="9"/>
      <c r="N72" s="59" t="s">
        <v>39</v>
      </c>
      <c r="O72" s="36">
        <f>SUM(O64:O71)</f>
        <v>0</v>
      </c>
    </row>
    <row r="73" spans="1:15" ht="45" customHeight="1">
      <c r="A73" s="117" t="s">
        <v>52</v>
      </c>
      <c r="B73" s="68" t="s">
        <v>18</v>
      </c>
      <c r="C73" s="68" t="s">
        <v>19</v>
      </c>
      <c r="D73" s="68" t="s">
        <v>20</v>
      </c>
      <c r="E73" s="17"/>
      <c r="F73" s="69" t="s">
        <v>21</v>
      </c>
      <c r="G73" s="69"/>
      <c r="H73" s="69"/>
      <c r="I73" s="69"/>
      <c r="J73" s="69"/>
      <c r="K73" s="69"/>
      <c r="L73" s="69"/>
      <c r="M73" s="68" t="s">
        <v>48</v>
      </c>
      <c r="N73" s="114"/>
      <c r="O73" s="68" t="s">
        <v>23</v>
      </c>
    </row>
    <row r="74" spans="1:15" ht="45" customHeight="1">
      <c r="A74" s="117"/>
      <c r="B74" s="68"/>
      <c r="C74" s="68"/>
      <c r="D74" s="68"/>
      <c r="E74" s="17"/>
      <c r="F74" s="17" t="s">
        <v>24</v>
      </c>
      <c r="G74" s="17" t="s">
        <v>25</v>
      </c>
      <c r="H74" s="17" t="s">
        <v>26</v>
      </c>
      <c r="I74" s="17" t="s">
        <v>27</v>
      </c>
      <c r="J74" s="17" t="s">
        <v>28</v>
      </c>
      <c r="K74" s="17" t="s">
        <v>29</v>
      </c>
      <c r="L74" s="17" t="s">
        <v>30</v>
      </c>
      <c r="M74" s="68"/>
      <c r="N74" s="114"/>
      <c r="O74" s="68"/>
    </row>
    <row r="75" spans="1:15" ht="30" customHeight="1">
      <c r="A75" s="66" t="s">
        <v>31</v>
      </c>
      <c r="B75" s="116"/>
      <c r="C75" s="72" t="e">
        <f>ROUNDUP(O75/(B75*D75),0)</f>
        <v>#DIV/0!</v>
      </c>
      <c r="D75" s="74">
        <f>COUNTIF(F75:K75,"〇")</f>
        <v>0</v>
      </c>
      <c r="E75" s="20" t="s">
        <v>32</v>
      </c>
      <c r="F75" s="20"/>
      <c r="G75" s="20"/>
      <c r="H75" s="20"/>
      <c r="I75" s="20"/>
      <c r="J75" s="20"/>
      <c r="K75" s="20"/>
      <c r="L75" s="34"/>
      <c r="M75" s="115"/>
      <c r="N75" s="63"/>
      <c r="O75" s="115"/>
    </row>
    <row r="76" spans="1:15" ht="30" customHeight="1">
      <c r="A76" s="66"/>
      <c r="B76" s="116"/>
      <c r="C76" s="72"/>
      <c r="D76" s="74"/>
      <c r="E76" s="20" t="s">
        <v>33</v>
      </c>
      <c r="F76" s="20"/>
      <c r="G76" s="20"/>
      <c r="H76" s="20"/>
      <c r="I76" s="20"/>
      <c r="J76" s="20"/>
      <c r="K76" s="20"/>
      <c r="L76" s="20"/>
      <c r="M76" s="115"/>
      <c r="N76" s="63"/>
      <c r="O76" s="115"/>
    </row>
    <row r="77" spans="1:15" ht="30" customHeight="1">
      <c r="A77" s="66" t="s">
        <v>34</v>
      </c>
      <c r="B77" s="116"/>
      <c r="C77" s="72" t="e">
        <f>ROUNDUP(O77/(B77*D77),0)</f>
        <v>#DIV/0!</v>
      </c>
      <c r="D77" s="74">
        <f>COUNTIF(F77:K77,"〇")</f>
        <v>0</v>
      </c>
      <c r="E77" s="20" t="s">
        <v>32</v>
      </c>
      <c r="F77" s="20"/>
      <c r="G77" s="20"/>
      <c r="H77" s="20"/>
      <c r="I77" s="20"/>
      <c r="J77" s="20"/>
      <c r="K77" s="20"/>
      <c r="L77" s="34"/>
      <c r="M77" s="115"/>
      <c r="N77" s="63"/>
      <c r="O77" s="115"/>
    </row>
    <row r="78" spans="1:15" ht="30" customHeight="1">
      <c r="A78" s="66"/>
      <c r="B78" s="116"/>
      <c r="C78" s="72"/>
      <c r="D78" s="74"/>
      <c r="E78" s="20" t="s">
        <v>33</v>
      </c>
      <c r="F78" s="20"/>
      <c r="G78" s="20"/>
      <c r="H78" s="20"/>
      <c r="I78" s="20"/>
      <c r="J78" s="20"/>
      <c r="K78" s="20"/>
      <c r="L78" s="20"/>
      <c r="M78" s="115"/>
      <c r="N78" s="63"/>
      <c r="O78" s="115"/>
    </row>
    <row r="79" spans="1:15" ht="45" customHeight="1">
      <c r="A79" s="66" t="s">
        <v>83</v>
      </c>
      <c r="B79" s="116"/>
      <c r="C79" s="72" t="e">
        <f>ROUNDUP(O79/(B79*D79),0)</f>
        <v>#DIV/0!</v>
      </c>
      <c r="D79" s="74">
        <f>COUNTIF(F79:K79,"〇")</f>
        <v>0</v>
      </c>
      <c r="E79" s="20" t="s">
        <v>32</v>
      </c>
      <c r="F79" s="20"/>
      <c r="G79" s="20"/>
      <c r="H79" s="20"/>
      <c r="I79" s="20"/>
      <c r="J79" s="20"/>
      <c r="K79" s="20"/>
      <c r="L79" s="34"/>
      <c r="M79" s="77"/>
      <c r="N79" s="63"/>
      <c r="O79" s="115"/>
    </row>
    <row r="80" spans="1:15" ht="45" customHeight="1">
      <c r="A80" s="66"/>
      <c r="B80" s="116"/>
      <c r="C80" s="72"/>
      <c r="D80" s="74"/>
      <c r="E80" s="20" t="s">
        <v>33</v>
      </c>
      <c r="F80" s="20"/>
      <c r="G80" s="20"/>
      <c r="H80" s="20"/>
      <c r="I80" s="20"/>
      <c r="J80" s="20"/>
      <c r="K80" s="20"/>
      <c r="L80" s="20"/>
      <c r="M80" s="77"/>
      <c r="N80" s="63"/>
      <c r="O80" s="115"/>
    </row>
    <row r="81" spans="1:15" ht="30" customHeight="1">
      <c r="A81" s="66" t="s">
        <v>35</v>
      </c>
      <c r="B81" s="116"/>
      <c r="C81" s="72" t="e">
        <f>ROUNDUP(O81/(B81*D81),0)</f>
        <v>#DIV/0!</v>
      </c>
      <c r="D81" s="74">
        <f>COUNTIF(F81:I81,"〇")</f>
        <v>0</v>
      </c>
      <c r="E81" s="20" t="s">
        <v>32</v>
      </c>
      <c r="F81" s="20"/>
      <c r="G81" s="20"/>
      <c r="H81" s="20"/>
      <c r="I81" s="20"/>
      <c r="J81" s="34"/>
      <c r="K81" s="34"/>
      <c r="L81" s="34"/>
      <c r="M81" s="77"/>
      <c r="N81" s="63"/>
      <c r="O81" s="115"/>
    </row>
    <row r="82" spans="1:15" ht="30" customHeight="1">
      <c r="A82" s="66"/>
      <c r="B82" s="116"/>
      <c r="C82" s="72"/>
      <c r="D82" s="74"/>
      <c r="E82" s="20" t="s">
        <v>33</v>
      </c>
      <c r="F82" s="20"/>
      <c r="G82" s="20"/>
      <c r="H82" s="20"/>
      <c r="I82" s="20"/>
      <c r="J82" s="20"/>
      <c r="K82" s="20"/>
      <c r="L82" s="20"/>
      <c r="M82" s="77"/>
      <c r="N82" s="63"/>
      <c r="O82" s="115"/>
    </row>
    <row r="83" spans="1:15" ht="30" customHeight="1">
      <c r="F83" s="9"/>
      <c r="G83" s="9"/>
      <c r="H83" s="9"/>
      <c r="I83" s="9"/>
      <c r="J83" s="9"/>
      <c r="K83" s="9"/>
      <c r="L83" s="9"/>
      <c r="M83" s="9"/>
      <c r="N83" s="44" t="s">
        <v>39</v>
      </c>
      <c r="O83" s="36">
        <f>SUM(O75:O82)</f>
        <v>0</v>
      </c>
    </row>
    <row r="84" spans="1:15" ht="45" customHeight="1">
      <c r="A84" s="117" t="s">
        <v>53</v>
      </c>
      <c r="B84" s="68" t="s">
        <v>18</v>
      </c>
      <c r="C84" s="68" t="s">
        <v>19</v>
      </c>
      <c r="D84" s="68" t="s">
        <v>20</v>
      </c>
      <c r="E84" s="17"/>
      <c r="F84" s="69" t="s">
        <v>21</v>
      </c>
      <c r="G84" s="69"/>
      <c r="H84" s="69"/>
      <c r="I84" s="69"/>
      <c r="J84" s="69"/>
      <c r="K84" s="69"/>
      <c r="L84" s="69"/>
      <c r="M84" s="68" t="s">
        <v>48</v>
      </c>
      <c r="N84" s="114"/>
      <c r="O84" s="68" t="s">
        <v>23</v>
      </c>
    </row>
    <row r="85" spans="1:15" ht="45" customHeight="1">
      <c r="A85" s="117"/>
      <c r="B85" s="68"/>
      <c r="C85" s="68"/>
      <c r="D85" s="68"/>
      <c r="E85" s="17"/>
      <c r="F85" s="17" t="s">
        <v>24</v>
      </c>
      <c r="G85" s="17" t="s">
        <v>25</v>
      </c>
      <c r="H85" s="17" t="s">
        <v>26</v>
      </c>
      <c r="I85" s="17" t="s">
        <v>27</v>
      </c>
      <c r="J85" s="17" t="s">
        <v>28</v>
      </c>
      <c r="K85" s="17" t="s">
        <v>29</v>
      </c>
      <c r="L85" s="17" t="s">
        <v>30</v>
      </c>
      <c r="M85" s="68"/>
      <c r="N85" s="114"/>
      <c r="O85" s="68"/>
    </row>
    <row r="86" spans="1:15" ht="30" customHeight="1">
      <c r="A86" s="66" t="s">
        <v>31</v>
      </c>
      <c r="B86" s="116"/>
      <c r="C86" s="72" t="e">
        <f>ROUNDUP(O86/(B86*D86),0)</f>
        <v>#DIV/0!</v>
      </c>
      <c r="D86" s="74">
        <f>COUNTIF(F86:K86,"〇")</f>
        <v>0</v>
      </c>
      <c r="E86" s="20" t="s">
        <v>32</v>
      </c>
      <c r="F86" s="20"/>
      <c r="G86" s="20"/>
      <c r="H86" s="20"/>
      <c r="I86" s="20"/>
      <c r="J86" s="20"/>
      <c r="K86" s="20"/>
      <c r="L86" s="34"/>
      <c r="M86" s="115"/>
      <c r="N86" s="63"/>
      <c r="O86" s="115"/>
    </row>
    <row r="87" spans="1:15" ht="30" customHeight="1">
      <c r="A87" s="66"/>
      <c r="B87" s="116"/>
      <c r="C87" s="72"/>
      <c r="D87" s="74"/>
      <c r="E87" s="20" t="s">
        <v>33</v>
      </c>
      <c r="F87" s="20"/>
      <c r="G87" s="20"/>
      <c r="H87" s="20"/>
      <c r="I87" s="20"/>
      <c r="J87" s="20"/>
      <c r="K87" s="20"/>
      <c r="L87" s="20"/>
      <c r="M87" s="115"/>
      <c r="N87" s="63"/>
      <c r="O87" s="115"/>
    </row>
    <row r="88" spans="1:15" ht="30" customHeight="1">
      <c r="A88" s="66" t="s">
        <v>34</v>
      </c>
      <c r="B88" s="116"/>
      <c r="C88" s="72" t="e">
        <f>ROUNDUP(O88/(B88*D88),0)</f>
        <v>#DIV/0!</v>
      </c>
      <c r="D88" s="74">
        <f>COUNTIF(F88:K88,"〇")</f>
        <v>0</v>
      </c>
      <c r="E88" s="20" t="s">
        <v>32</v>
      </c>
      <c r="F88" s="20"/>
      <c r="G88" s="20"/>
      <c r="H88" s="20"/>
      <c r="I88" s="20"/>
      <c r="J88" s="20"/>
      <c r="K88" s="20"/>
      <c r="L88" s="34"/>
      <c r="M88" s="115"/>
      <c r="N88" s="63"/>
      <c r="O88" s="115"/>
    </row>
    <row r="89" spans="1:15" ht="30" customHeight="1">
      <c r="A89" s="66"/>
      <c r="B89" s="116"/>
      <c r="C89" s="72"/>
      <c r="D89" s="74"/>
      <c r="E89" s="20" t="s">
        <v>33</v>
      </c>
      <c r="F89" s="20"/>
      <c r="G89" s="20"/>
      <c r="H89" s="20"/>
      <c r="I89" s="20"/>
      <c r="J89" s="20"/>
      <c r="K89" s="20"/>
      <c r="L89" s="20"/>
      <c r="M89" s="115"/>
      <c r="N89" s="63"/>
      <c r="O89" s="115"/>
    </row>
    <row r="90" spans="1:15" ht="45" customHeight="1">
      <c r="A90" s="66" t="s">
        <v>83</v>
      </c>
      <c r="B90" s="116"/>
      <c r="C90" s="72" t="e">
        <f>ROUNDUP(O90/(B90*D90),0)</f>
        <v>#DIV/0!</v>
      </c>
      <c r="D90" s="74">
        <f>COUNTIF(F90:K90,"〇")</f>
        <v>0</v>
      </c>
      <c r="E90" s="20" t="s">
        <v>32</v>
      </c>
      <c r="F90" s="20"/>
      <c r="G90" s="20"/>
      <c r="H90" s="20"/>
      <c r="I90" s="20"/>
      <c r="J90" s="20"/>
      <c r="K90" s="20"/>
      <c r="L90" s="34"/>
      <c r="M90" s="77"/>
      <c r="N90" s="63"/>
      <c r="O90" s="115"/>
    </row>
    <row r="91" spans="1:15" ht="45" customHeight="1">
      <c r="A91" s="66"/>
      <c r="B91" s="116"/>
      <c r="C91" s="72"/>
      <c r="D91" s="74"/>
      <c r="E91" s="20" t="s">
        <v>33</v>
      </c>
      <c r="F91" s="20"/>
      <c r="G91" s="20"/>
      <c r="H91" s="20"/>
      <c r="I91" s="20"/>
      <c r="J91" s="20"/>
      <c r="K91" s="20"/>
      <c r="L91" s="20"/>
      <c r="M91" s="77"/>
      <c r="N91" s="63"/>
      <c r="O91" s="115"/>
    </row>
    <row r="92" spans="1:15" ht="30" customHeight="1">
      <c r="A92" s="66" t="s">
        <v>35</v>
      </c>
      <c r="B92" s="116"/>
      <c r="C92" s="72" t="e">
        <f>ROUNDUP(O92/(B92*D92),0)</f>
        <v>#DIV/0!</v>
      </c>
      <c r="D92" s="74">
        <f>COUNTIF(F92:I92,"〇")</f>
        <v>0</v>
      </c>
      <c r="E92" s="20" t="s">
        <v>32</v>
      </c>
      <c r="F92" s="20"/>
      <c r="G92" s="20"/>
      <c r="H92" s="20"/>
      <c r="I92" s="20"/>
      <c r="J92" s="34"/>
      <c r="K92" s="34"/>
      <c r="L92" s="34"/>
      <c r="M92" s="77"/>
      <c r="N92" s="63"/>
      <c r="O92" s="115"/>
    </row>
    <row r="93" spans="1:15" ht="30" customHeight="1">
      <c r="A93" s="66"/>
      <c r="B93" s="116"/>
      <c r="C93" s="72"/>
      <c r="D93" s="74"/>
      <c r="E93" s="20" t="s">
        <v>33</v>
      </c>
      <c r="F93" s="20"/>
      <c r="G93" s="20"/>
      <c r="H93" s="20"/>
      <c r="I93" s="20"/>
      <c r="J93" s="20"/>
      <c r="K93" s="20"/>
      <c r="L93" s="20"/>
      <c r="M93" s="77"/>
      <c r="N93" s="63"/>
      <c r="O93" s="115"/>
    </row>
    <row r="94" spans="1:15" ht="30" customHeight="1">
      <c r="F94" s="9"/>
      <c r="G94" s="9"/>
      <c r="H94" s="9"/>
      <c r="I94" s="9"/>
      <c r="J94" s="9"/>
      <c r="K94" s="9"/>
      <c r="L94" s="9"/>
      <c r="M94" s="9"/>
      <c r="N94" s="59" t="s">
        <v>39</v>
      </c>
      <c r="O94" s="36">
        <f>SUM(O86:O93)</f>
        <v>0</v>
      </c>
    </row>
    <row r="95" spans="1:15">
      <c r="F95" s="9"/>
      <c r="G95" s="9"/>
      <c r="H95" s="9"/>
      <c r="I95" s="9"/>
      <c r="J95" s="9"/>
      <c r="K95" s="9"/>
      <c r="L95" s="9"/>
      <c r="M95" s="9"/>
    </row>
    <row r="96" spans="1:15">
      <c r="F96" s="9"/>
      <c r="G96" s="9"/>
      <c r="H96" s="9"/>
      <c r="I96" s="9"/>
      <c r="J96" s="9"/>
      <c r="K96" s="9"/>
      <c r="L96" s="9"/>
      <c r="M96" s="9"/>
    </row>
    <row r="97" spans="6:13">
      <c r="F97" s="9"/>
      <c r="G97" s="9"/>
      <c r="H97" s="9"/>
      <c r="I97" s="9"/>
      <c r="J97" s="9"/>
      <c r="K97" s="9"/>
      <c r="L97" s="9"/>
      <c r="M97" s="9"/>
    </row>
  </sheetData>
  <mergeCells count="274">
    <mergeCell ref="N92:N93"/>
    <mergeCell ref="O92:O93"/>
    <mergeCell ref="A2:O2"/>
    <mergeCell ref="A1:D1"/>
    <mergeCell ref="A92:A93"/>
    <mergeCell ref="B92:B93"/>
    <mergeCell ref="C92:C93"/>
    <mergeCell ref="D92:D93"/>
    <mergeCell ref="M92:M93"/>
    <mergeCell ref="N88:N89"/>
    <mergeCell ref="O88:O89"/>
    <mergeCell ref="A90:A91"/>
    <mergeCell ref="B90:B91"/>
    <mergeCell ref="C90:C91"/>
    <mergeCell ref="D90:D91"/>
    <mergeCell ref="M90:M91"/>
    <mergeCell ref="N90:N91"/>
    <mergeCell ref="O90:O91"/>
    <mergeCell ref="A88:A89"/>
    <mergeCell ref="B88:B89"/>
    <mergeCell ref="C88:C89"/>
    <mergeCell ref="D88:D89"/>
    <mergeCell ref="M88:M89"/>
    <mergeCell ref="M84:M85"/>
    <mergeCell ref="N84:N85"/>
    <mergeCell ref="O84:O85"/>
    <mergeCell ref="A86:A87"/>
    <mergeCell ref="B86:B87"/>
    <mergeCell ref="C86:C87"/>
    <mergeCell ref="D86:D87"/>
    <mergeCell ref="M86:M87"/>
    <mergeCell ref="N86:N87"/>
    <mergeCell ref="O86:O87"/>
    <mergeCell ref="A84:A85"/>
    <mergeCell ref="B84:B85"/>
    <mergeCell ref="C84:C85"/>
    <mergeCell ref="D84:D85"/>
    <mergeCell ref="F84:L84"/>
    <mergeCell ref="N79:N80"/>
    <mergeCell ref="O79:O80"/>
    <mergeCell ref="A81:A82"/>
    <mergeCell ref="B81:B82"/>
    <mergeCell ref="C81:C82"/>
    <mergeCell ref="D81:D82"/>
    <mergeCell ref="M81:M82"/>
    <mergeCell ref="N81:N82"/>
    <mergeCell ref="O81:O82"/>
    <mergeCell ref="A79:A80"/>
    <mergeCell ref="B79:B80"/>
    <mergeCell ref="C79:C80"/>
    <mergeCell ref="D79:D80"/>
    <mergeCell ref="M79:M80"/>
    <mergeCell ref="N75:N76"/>
    <mergeCell ref="O75:O76"/>
    <mergeCell ref="A77:A78"/>
    <mergeCell ref="B77:B78"/>
    <mergeCell ref="C77:C78"/>
    <mergeCell ref="D77:D78"/>
    <mergeCell ref="M77:M78"/>
    <mergeCell ref="N77:N78"/>
    <mergeCell ref="O77:O78"/>
    <mergeCell ref="A75:A76"/>
    <mergeCell ref="B75:B76"/>
    <mergeCell ref="C75:C76"/>
    <mergeCell ref="D75:D76"/>
    <mergeCell ref="M75:M76"/>
    <mergeCell ref="N70:N71"/>
    <mergeCell ref="O70:O71"/>
    <mergeCell ref="A73:A74"/>
    <mergeCell ref="B73:B74"/>
    <mergeCell ref="C73:C74"/>
    <mergeCell ref="D73:D74"/>
    <mergeCell ref="F73:L73"/>
    <mergeCell ref="M73:M74"/>
    <mergeCell ref="N73:N74"/>
    <mergeCell ref="O73:O74"/>
    <mergeCell ref="A70:A71"/>
    <mergeCell ref="B70:B71"/>
    <mergeCell ref="C70:C71"/>
    <mergeCell ref="D70:D71"/>
    <mergeCell ref="M70:M71"/>
    <mergeCell ref="N66:N67"/>
    <mergeCell ref="O66:O67"/>
    <mergeCell ref="A68:A69"/>
    <mergeCell ref="B68:B69"/>
    <mergeCell ref="C68:C69"/>
    <mergeCell ref="D68:D69"/>
    <mergeCell ref="M68:M69"/>
    <mergeCell ref="N68:N69"/>
    <mergeCell ref="O68:O69"/>
    <mergeCell ref="A66:A67"/>
    <mergeCell ref="B66:B67"/>
    <mergeCell ref="C66:C67"/>
    <mergeCell ref="D66:D67"/>
    <mergeCell ref="M66:M67"/>
    <mergeCell ref="M62:M63"/>
    <mergeCell ref="N62:N63"/>
    <mergeCell ref="O62:O63"/>
    <mergeCell ref="A64:A65"/>
    <mergeCell ref="B64:B65"/>
    <mergeCell ref="C64:C65"/>
    <mergeCell ref="D64:D65"/>
    <mergeCell ref="M64:M65"/>
    <mergeCell ref="N64:N65"/>
    <mergeCell ref="O64:O65"/>
    <mergeCell ref="A62:A63"/>
    <mergeCell ref="B62:B63"/>
    <mergeCell ref="C62:C63"/>
    <mergeCell ref="D62:D63"/>
    <mergeCell ref="F62:L62"/>
    <mergeCell ref="N57:N58"/>
    <mergeCell ref="O57:O58"/>
    <mergeCell ref="A59:A60"/>
    <mergeCell ref="B59:B60"/>
    <mergeCell ref="C59:C60"/>
    <mergeCell ref="D59:D60"/>
    <mergeCell ref="M59:M60"/>
    <mergeCell ref="N59:N60"/>
    <mergeCell ref="O59:O60"/>
    <mergeCell ref="A57:A58"/>
    <mergeCell ref="B57:B58"/>
    <mergeCell ref="C57:C58"/>
    <mergeCell ref="D57:D58"/>
    <mergeCell ref="M57:M58"/>
    <mergeCell ref="N53:N54"/>
    <mergeCell ref="O53:O54"/>
    <mergeCell ref="A55:A56"/>
    <mergeCell ref="B55:B56"/>
    <mergeCell ref="C55:C56"/>
    <mergeCell ref="D55:D56"/>
    <mergeCell ref="M55:M56"/>
    <mergeCell ref="N55:N56"/>
    <mergeCell ref="O55:O56"/>
    <mergeCell ref="A53:A54"/>
    <mergeCell ref="B53:B54"/>
    <mergeCell ref="C53:C54"/>
    <mergeCell ref="D53:D54"/>
    <mergeCell ref="M53:M54"/>
    <mergeCell ref="N48:N49"/>
    <mergeCell ref="O48:O49"/>
    <mergeCell ref="A51:A52"/>
    <mergeCell ref="B51:B52"/>
    <mergeCell ref="C51:C52"/>
    <mergeCell ref="D51:D52"/>
    <mergeCell ref="F51:L51"/>
    <mergeCell ref="M51:M52"/>
    <mergeCell ref="N51:N52"/>
    <mergeCell ref="O51:O52"/>
    <mergeCell ref="A48:A49"/>
    <mergeCell ref="B48:B49"/>
    <mergeCell ref="C48:C49"/>
    <mergeCell ref="D48:D49"/>
    <mergeCell ref="M48:M49"/>
    <mergeCell ref="N44:N45"/>
    <mergeCell ref="O44:O45"/>
    <mergeCell ref="A46:A47"/>
    <mergeCell ref="B46:B47"/>
    <mergeCell ref="C46:C47"/>
    <mergeCell ref="D46:D47"/>
    <mergeCell ref="M46:M47"/>
    <mergeCell ref="N46:N47"/>
    <mergeCell ref="O46:O47"/>
    <mergeCell ref="A44:A45"/>
    <mergeCell ref="B44:B45"/>
    <mergeCell ref="C44:C45"/>
    <mergeCell ref="D44:D45"/>
    <mergeCell ref="M44:M45"/>
    <mergeCell ref="M40:M41"/>
    <mergeCell ref="N40:N41"/>
    <mergeCell ref="O40:O41"/>
    <mergeCell ref="A42:A43"/>
    <mergeCell ref="B42:B43"/>
    <mergeCell ref="C42:C43"/>
    <mergeCell ref="D42:D43"/>
    <mergeCell ref="M42:M43"/>
    <mergeCell ref="N42:N43"/>
    <mergeCell ref="O42:O43"/>
    <mergeCell ref="A40:A41"/>
    <mergeCell ref="B40:B41"/>
    <mergeCell ref="C40:C41"/>
    <mergeCell ref="D40:D41"/>
    <mergeCell ref="F40:L40"/>
    <mergeCell ref="N35:N36"/>
    <mergeCell ref="O35:O36"/>
    <mergeCell ref="A37:A38"/>
    <mergeCell ref="B37:B38"/>
    <mergeCell ref="C37:C38"/>
    <mergeCell ref="D37:D38"/>
    <mergeCell ref="M37:M38"/>
    <mergeCell ref="N37:N38"/>
    <mergeCell ref="O37:O38"/>
    <mergeCell ref="A35:A36"/>
    <mergeCell ref="B35:B36"/>
    <mergeCell ref="C35:C36"/>
    <mergeCell ref="D35:D36"/>
    <mergeCell ref="M35:M36"/>
    <mergeCell ref="N31:N32"/>
    <mergeCell ref="O31:O32"/>
    <mergeCell ref="A33:A34"/>
    <mergeCell ref="B33:B34"/>
    <mergeCell ref="C33:C34"/>
    <mergeCell ref="D33:D34"/>
    <mergeCell ref="M33:M34"/>
    <mergeCell ref="N33:N34"/>
    <mergeCell ref="O33:O34"/>
    <mergeCell ref="A31:A32"/>
    <mergeCell ref="B31:B32"/>
    <mergeCell ref="C31:C32"/>
    <mergeCell ref="D31:D32"/>
    <mergeCell ref="M31:M32"/>
    <mergeCell ref="A26:C26"/>
    <mergeCell ref="D26:G26"/>
    <mergeCell ref="H26:J26"/>
    <mergeCell ref="A28:O28"/>
    <mergeCell ref="A29:A30"/>
    <mergeCell ref="B29:B30"/>
    <mergeCell ref="C29:C30"/>
    <mergeCell ref="D29:D30"/>
    <mergeCell ref="F29:L29"/>
    <mergeCell ref="M29:M30"/>
    <mergeCell ref="N29:N30"/>
    <mergeCell ref="O29:O30"/>
    <mergeCell ref="A24:C24"/>
    <mergeCell ref="D24:G24"/>
    <mergeCell ref="H24:J24"/>
    <mergeCell ref="A25:C25"/>
    <mergeCell ref="D25:G25"/>
    <mergeCell ref="H25:J25"/>
    <mergeCell ref="A21:M21"/>
    <mergeCell ref="A22:C22"/>
    <mergeCell ref="D22:G22"/>
    <mergeCell ref="H22:J22"/>
    <mergeCell ref="A23:C23"/>
    <mergeCell ref="D23:G23"/>
    <mergeCell ref="H23:J23"/>
    <mergeCell ref="N17:N18"/>
    <mergeCell ref="O17:O18"/>
    <mergeCell ref="A19:A20"/>
    <mergeCell ref="B19:B20"/>
    <mergeCell ref="C19:C20"/>
    <mergeCell ref="D19:D20"/>
    <mergeCell ref="M19:M20"/>
    <mergeCell ref="N19:N20"/>
    <mergeCell ref="O19:O20"/>
    <mergeCell ref="A17:A18"/>
    <mergeCell ref="B17:B18"/>
    <mergeCell ref="C17:C18"/>
    <mergeCell ref="D17:D18"/>
    <mergeCell ref="M17:M18"/>
    <mergeCell ref="A15:A16"/>
    <mergeCell ref="B15:B16"/>
    <mergeCell ref="C15:C16"/>
    <mergeCell ref="D15:D16"/>
    <mergeCell ref="M15:M16"/>
    <mergeCell ref="N15:N16"/>
    <mergeCell ref="O15:O16"/>
    <mergeCell ref="B13:B14"/>
    <mergeCell ref="C13:C14"/>
    <mergeCell ref="D13:D14"/>
    <mergeCell ref="M13:M14"/>
    <mergeCell ref="N13:N14"/>
    <mergeCell ref="A7:D7"/>
    <mergeCell ref="B10:M10"/>
    <mergeCell ref="A13:A14"/>
    <mergeCell ref="N10:O10"/>
    <mergeCell ref="A11:A12"/>
    <mergeCell ref="B11:B12"/>
    <mergeCell ref="C11:C12"/>
    <mergeCell ref="D11:D12"/>
    <mergeCell ref="F11:L11"/>
    <mergeCell ref="M11:M12"/>
    <mergeCell ref="N11:N12"/>
    <mergeCell ref="O11:O12"/>
    <mergeCell ref="O13:O14"/>
  </mergeCells>
  <phoneticPr fontId="32"/>
  <conditionalFormatting sqref="A28">
    <cfRule type="expression" dxfId="68" priority="36">
      <formula>#REF!="×"</formula>
    </cfRule>
  </conditionalFormatting>
  <conditionalFormatting sqref="A31:D31 F31:O31 L32 F32:K36 L33:O33 L34 A35:D35 L35:O35 L36 A37:D37 F37:I38 J38:L38">
    <cfRule type="expression" dxfId="67" priority="34">
      <formula>#REF!="×"</formula>
    </cfRule>
  </conditionalFormatting>
  <conditionalFormatting sqref="A33:D33">
    <cfRule type="expression" dxfId="66" priority="11">
      <formula>#REF!="×"</formula>
    </cfRule>
  </conditionalFormatting>
  <conditionalFormatting sqref="A42:D42 M42:O42 A44:D44 A46:D46 A48:D48">
    <cfRule type="expression" dxfId="65" priority="33">
      <formula>#REF!="×"</formula>
    </cfRule>
  </conditionalFormatting>
  <conditionalFormatting sqref="A53:D53 M53:O53 A55:D55 A57:D57 A59:D59">
    <cfRule type="expression" dxfId="64" priority="32">
      <formula>#REF!="×"</formula>
    </cfRule>
  </conditionalFormatting>
  <conditionalFormatting sqref="A64:D64 M64:O64 A66:D66 A68:D68 A70:D70">
    <cfRule type="expression" dxfId="63" priority="31">
      <formula>#REF!="×"</formula>
    </cfRule>
  </conditionalFormatting>
  <conditionalFormatting sqref="A75:D75 M75:O75 A77:D77 A79:D79 A81:D81">
    <cfRule type="expression" dxfId="62" priority="30">
      <formula>#REF!="×"</formula>
    </cfRule>
  </conditionalFormatting>
  <conditionalFormatting sqref="A86:D86 M86:O86 A88:D88 A90:D90 A92:D92">
    <cfRule type="expression" dxfId="61" priority="29">
      <formula>#REF!="×"</formula>
    </cfRule>
  </conditionalFormatting>
  <conditionalFormatting sqref="A13:E13 L13:O13 E14:E20 A15:D15 L15:O15 A17:D17 A19:D19 A21">
    <cfRule type="expression" dxfId="60" priority="38">
      <formula>#REF!="×"</formula>
    </cfRule>
  </conditionalFormatting>
  <conditionalFormatting sqref="E31:E38">
    <cfRule type="expression" dxfId="59" priority="17">
      <formula>#REF!="×"</formula>
    </cfRule>
  </conditionalFormatting>
  <conditionalFormatting sqref="E42:E49">
    <cfRule type="expression" dxfId="58" priority="16">
      <formula>#REF!="×"</formula>
    </cfRule>
  </conditionalFormatting>
  <conditionalFormatting sqref="E53:E60">
    <cfRule type="expression" dxfId="57" priority="15">
      <formula>#REF!="×"</formula>
    </cfRule>
  </conditionalFormatting>
  <conditionalFormatting sqref="E64:E71">
    <cfRule type="expression" dxfId="56" priority="14">
      <formula>#REF!="×"</formula>
    </cfRule>
  </conditionalFormatting>
  <conditionalFormatting sqref="E75:E82">
    <cfRule type="expression" dxfId="55" priority="13">
      <formula>#REF!="×"</formula>
    </cfRule>
  </conditionalFormatting>
  <conditionalFormatting sqref="E86:E93">
    <cfRule type="expression" dxfId="54" priority="12">
      <formula>#REF!="×"</formula>
    </cfRule>
  </conditionalFormatting>
  <conditionalFormatting sqref="F42:L45 F46:O46 F47:L49">
    <cfRule type="expression" dxfId="53" priority="9">
      <formula>#REF!="×"</formula>
    </cfRule>
  </conditionalFormatting>
  <conditionalFormatting sqref="F53:L56 F57:O57 F58:L60">
    <cfRule type="expression" dxfId="52" priority="7">
      <formula>#REF!="×"</formula>
    </cfRule>
  </conditionalFormatting>
  <conditionalFormatting sqref="F64:L67 F68:O68 F69:L71">
    <cfRule type="expression" dxfId="51" priority="5">
      <formula>#REF!="×"</formula>
    </cfRule>
  </conditionalFormatting>
  <conditionalFormatting sqref="F75:L78 F79:O79 F80:L82">
    <cfRule type="expression" dxfId="50" priority="3">
      <formula>#REF!="×"</formula>
    </cfRule>
  </conditionalFormatting>
  <conditionalFormatting sqref="F86:L89 F90:O90 F91:L93">
    <cfRule type="expression" dxfId="49" priority="1">
      <formula>#REF!="×"</formula>
    </cfRule>
  </conditionalFormatting>
  <conditionalFormatting sqref="J37:O37">
    <cfRule type="expression" dxfId="48" priority="35">
      <formula>#REF!="×"</formula>
    </cfRule>
  </conditionalFormatting>
  <conditionalFormatting sqref="L17:O17 J19:O19">
    <cfRule type="expression" dxfId="47" priority="18">
      <formula>#REF!="×"</formula>
    </cfRule>
  </conditionalFormatting>
  <conditionalFormatting sqref="M44:O44">
    <cfRule type="expression" dxfId="46" priority="23">
      <formula>#REF!="×"</formula>
    </cfRule>
  </conditionalFormatting>
  <conditionalFormatting sqref="M48:O48">
    <cfRule type="expression" dxfId="45" priority="28">
      <formula>#REF!="×"</formula>
    </cfRule>
  </conditionalFormatting>
  <conditionalFormatting sqref="M55:O55">
    <cfRule type="expression" dxfId="44" priority="22">
      <formula>#REF!="×"</formula>
    </cfRule>
  </conditionalFormatting>
  <conditionalFormatting sqref="M59:O59">
    <cfRule type="expression" dxfId="43" priority="27">
      <formula>#REF!="×"</formula>
    </cfRule>
  </conditionalFormatting>
  <conditionalFormatting sqref="M66:O66">
    <cfRule type="expression" dxfId="42" priority="21">
      <formula>#REF!="×"</formula>
    </cfRule>
  </conditionalFormatting>
  <conditionalFormatting sqref="M70:O70">
    <cfRule type="expression" dxfId="41" priority="26">
      <formula>#REF!="×"</formula>
    </cfRule>
  </conditionalFormatting>
  <conditionalFormatting sqref="M77:O77">
    <cfRule type="expression" dxfId="40" priority="20">
      <formula>#REF!="×"</formula>
    </cfRule>
  </conditionalFormatting>
  <conditionalFormatting sqref="M81:O81">
    <cfRule type="expression" dxfId="39" priority="25">
      <formula>#REF!="×"</formula>
    </cfRule>
  </conditionalFormatting>
  <conditionalFormatting sqref="M88:O88">
    <cfRule type="expression" dxfId="38" priority="19">
      <formula>#REF!="×"</formula>
    </cfRule>
  </conditionalFormatting>
  <conditionalFormatting sqref="M92:O92">
    <cfRule type="expression" dxfId="37" priority="24">
      <formula>#REF!="×"</formula>
    </cfRule>
  </conditionalFormatting>
  <conditionalFormatting sqref="N21:O21">
    <cfRule type="expression" dxfId="36" priority="37">
      <formula>#REF!="×"</formula>
    </cfRule>
  </conditionalFormatting>
  <dataValidations count="3">
    <dataValidation type="list" allowBlank="1" showInputMessage="1" showErrorMessage="1" sqref="F37:I37 H78:L78 H77:K77 F75:G80 F81:I82 H79:K79 H80:L80 H67:L67 H66:K66 F64:G69 F70:I71 H68:K68 H69:L69 H56:L56 H55:K55 F53:G58 F59:I60 H57:K57 H58:L58 H45:L45 H44:K44 F42:G47 F48:I49 H46:K46 H47:L47 L32 H90:K90 H91:L91 F36:L36 F34:L34 F31:K33 J49:L49 H43:L43 H42:K42 J60:L60 H54:L54 H53:K53 J71:L71 H65:L65 H64:K64 J82:L82 H76:L76 H75:K75 J93:L93 H87:L87 H86:K86 H89:L89 H88:K88 F86:G91 F92:I93 F35:K35 F38:L38" xr:uid="{68096ADD-D93D-4CF3-B724-6A8EB405AB19}">
      <formula1>$P$5:$P$6</formula1>
    </dataValidation>
    <dataValidation type="list" allowBlank="1" showInputMessage="1" showErrorMessage="1" sqref="J70:L70 J59:L59 J37:L37 J19:L19 J81:L81 J48:L48 L13 L15 L17 L31 L33 L35 L75 L77 L79 L42 L44 L46 L53 L55 L57 L64 L66 L68 J92:L92 L86 L88 L90" xr:uid="{3672DC85-AF57-4078-B4C1-0D45609F4206}">
      <formula1>$P$98:$P$98</formula1>
    </dataValidation>
    <dataValidation type="list" allowBlank="1" showInputMessage="1" showErrorMessage="1" sqref="M7" xr:uid="{D4F68847-0DE0-4C1C-BDEF-CB6659564742}">
      <formula1>$P$6:$P$7</formula1>
    </dataValidation>
  </dataValidations>
  <printOptions horizontalCentered="1"/>
  <pageMargins left="0.70866141732283472" right="0.70866141732283472" top="0.74803149606299213" bottom="0.55118110236220474" header="0.31496062992125984" footer="0.31496062992125984"/>
  <pageSetup paperSize="9" scale="41" fitToHeight="0" orientation="landscape" r:id="rId1"/>
  <rowBreaks count="3" manualBreakCount="3">
    <brk id="27" max="14" man="1"/>
    <brk id="50" max="14" man="1"/>
    <brk id="72" max="14"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402683-6E6F-4CD9-A3C8-5CE306609936}">
  <sheetPr>
    <tabColor theme="4"/>
    <pageSetUpPr fitToPage="1"/>
  </sheetPr>
  <dimension ref="A1:J10"/>
  <sheetViews>
    <sheetView view="pageBreakPreview" zoomScale="60" zoomScaleNormal="115" workbookViewId="0">
      <selection activeCell="I7" sqref="I7"/>
    </sheetView>
  </sheetViews>
  <sheetFormatPr defaultColWidth="9" defaultRowHeight="13.2"/>
  <cols>
    <col min="1" max="1" width="37.77734375" style="2" customWidth="1"/>
    <col min="2" max="5" width="15.21875" style="9" customWidth="1"/>
    <col min="6" max="6" width="16.44140625" style="9" customWidth="1"/>
    <col min="7" max="7" width="24.21875" style="9" customWidth="1"/>
    <col min="8" max="8" width="19.77734375" style="9" customWidth="1"/>
    <col min="9" max="9" width="42.21875" style="2" customWidth="1"/>
    <col min="10" max="10" width="187.21875" style="3" customWidth="1"/>
    <col min="11" max="16" width="14.77734375" style="2" customWidth="1"/>
    <col min="17" max="17" width="18.77734375" style="2" customWidth="1"/>
    <col min="18" max="18" width="9" style="2"/>
    <col min="19" max="25" width="9" style="2" customWidth="1"/>
    <col min="26" max="16384" width="9" style="2"/>
  </cols>
  <sheetData>
    <row r="1" spans="1:10" ht="73.5" customHeight="1">
      <c r="A1" s="28" t="s">
        <v>54</v>
      </c>
      <c r="B1" s="122" t="s">
        <v>55</v>
      </c>
      <c r="C1" s="123"/>
      <c r="D1" s="123"/>
      <c r="E1" s="123"/>
      <c r="F1" s="123"/>
      <c r="G1" s="123"/>
      <c r="H1" s="123"/>
      <c r="I1" s="14"/>
    </row>
    <row r="2" spans="1:10" ht="41.25" customHeight="1">
      <c r="A2" s="63" t="s">
        <v>56</v>
      </c>
      <c r="B2" s="64"/>
      <c r="C2" s="64"/>
      <c r="D2" s="64"/>
      <c r="E2" s="64"/>
      <c r="F2" s="64"/>
      <c r="G2" s="64"/>
      <c r="H2" s="64"/>
      <c r="I2" s="124" t="s">
        <v>57</v>
      </c>
      <c r="J2" s="4"/>
    </row>
    <row r="3" spans="1:10" ht="72.75" customHeight="1">
      <c r="A3" s="5" t="s">
        <v>58</v>
      </c>
      <c r="B3" s="8" t="s">
        <v>59</v>
      </c>
      <c r="C3" s="8" t="s">
        <v>60</v>
      </c>
      <c r="D3" s="8" t="s">
        <v>61</v>
      </c>
      <c r="E3" s="8" t="s">
        <v>62</v>
      </c>
      <c r="F3" s="8" t="s">
        <v>63</v>
      </c>
      <c r="G3" s="8" t="s">
        <v>64</v>
      </c>
      <c r="H3" s="8" t="s">
        <v>65</v>
      </c>
      <c r="I3" s="125"/>
      <c r="J3" s="10" t="s">
        <v>66</v>
      </c>
    </row>
    <row r="4" spans="1:10" ht="84.75" customHeight="1">
      <c r="A4" s="6" t="s">
        <v>67</v>
      </c>
      <c r="B4" s="11"/>
      <c r="C4" s="11"/>
      <c r="D4" s="50" t="e">
        <f>C4/B4</f>
        <v>#DIV/0!</v>
      </c>
      <c r="E4" s="51" t="e">
        <f>(D4-0.02)*B4</f>
        <v>#DIV/0!</v>
      </c>
      <c r="F4" s="15"/>
      <c r="G4" s="19"/>
      <c r="H4" s="16"/>
      <c r="I4" s="46">
        <f>F4*G4*H4</f>
        <v>0</v>
      </c>
      <c r="J4" s="10"/>
    </row>
    <row r="5" spans="1:10" ht="93.75" customHeight="1">
      <c r="A5" s="6" t="s">
        <v>68</v>
      </c>
      <c r="B5" s="11"/>
      <c r="C5" s="11"/>
      <c r="D5" s="50" t="e">
        <f>C5/B5</f>
        <v>#DIV/0!</v>
      </c>
      <c r="E5" s="51" t="e">
        <f>(D5-0.02)*B5</f>
        <v>#DIV/0!</v>
      </c>
      <c r="F5" s="15"/>
      <c r="G5" s="19"/>
      <c r="H5" s="16"/>
      <c r="I5" s="46">
        <f>F5*G5*H5</f>
        <v>0</v>
      </c>
      <c r="J5" s="10"/>
    </row>
    <row r="6" spans="1:10" ht="90" customHeight="1">
      <c r="A6" s="53" t="s">
        <v>84</v>
      </c>
      <c r="B6" s="126"/>
      <c r="C6" s="127"/>
      <c r="D6" s="127"/>
      <c r="E6" s="127"/>
      <c r="F6" s="127"/>
      <c r="G6" s="127"/>
      <c r="H6" s="127"/>
      <c r="I6" s="11"/>
      <c r="J6" s="10"/>
    </row>
    <row r="7" spans="1:10" ht="60.75" customHeight="1">
      <c r="A7" s="30"/>
      <c r="B7" s="57"/>
      <c r="C7" s="57"/>
      <c r="D7" s="57"/>
      <c r="E7" s="57"/>
      <c r="F7" s="57"/>
      <c r="G7" s="57"/>
      <c r="H7" s="57" t="s">
        <v>39</v>
      </c>
      <c r="I7" s="58">
        <f>SUM(I4:I6)</f>
        <v>0</v>
      </c>
    </row>
    <row r="8" spans="1:10" ht="63" customHeight="1">
      <c r="A8" s="120" t="s">
        <v>85</v>
      </c>
      <c r="B8" s="121"/>
      <c r="C8" s="121"/>
      <c r="D8" s="121"/>
      <c r="E8" s="121"/>
      <c r="F8" s="121"/>
      <c r="G8" s="121"/>
      <c r="H8" s="121"/>
      <c r="I8" s="121"/>
    </row>
    <row r="10" spans="1:10">
      <c r="A10" s="54"/>
    </row>
  </sheetData>
  <mergeCells count="5">
    <mergeCell ref="A8:I8"/>
    <mergeCell ref="A2:H2"/>
    <mergeCell ref="B1:H1"/>
    <mergeCell ref="I2:I3"/>
    <mergeCell ref="B6:H6"/>
  </mergeCells>
  <phoneticPr fontId="32"/>
  <conditionalFormatting sqref="A4:H5 I4:I7 A6:B7">
    <cfRule type="expression" dxfId="35" priority="1">
      <formula>#REF!="×"</formula>
    </cfRule>
  </conditionalFormatting>
  <printOptions horizontalCentered="1"/>
  <pageMargins left="0.70866141732283472" right="0.70866141732283472" top="0.74803149606299213" bottom="0.55118110236220474" header="0.31496062992125984" footer="0.31496062992125984"/>
  <pageSetup paperSize="9" scale="65"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AC9E0E-8024-46D9-88C9-26DA9C37C939}">
  <sheetPr>
    <tabColor rgb="FFFFFF00"/>
    <pageSetUpPr fitToPage="1"/>
  </sheetPr>
  <dimension ref="A1:P97"/>
  <sheetViews>
    <sheetView view="pageBreakPreview" topLeftCell="A69" zoomScale="45" zoomScaleNormal="85" zoomScaleSheetLayoutView="45" workbookViewId="0">
      <selection activeCell="C92" sqref="C92:C93"/>
    </sheetView>
  </sheetViews>
  <sheetFormatPr defaultColWidth="9" defaultRowHeight="13.2"/>
  <cols>
    <col min="1" max="1" width="46.77734375" style="2" customWidth="1"/>
    <col min="2" max="5" width="15.21875" style="9" customWidth="1"/>
    <col min="6" max="7" width="8.77734375" style="2" customWidth="1"/>
    <col min="8" max="8" width="8.77734375" style="3" customWidth="1"/>
    <col min="9" max="12" width="8.77734375" style="2" customWidth="1"/>
    <col min="13" max="13" width="21.77734375" style="2" customWidth="1"/>
    <col min="14" max="14" width="100.77734375" style="2" customWidth="1"/>
    <col min="15" max="15" width="32" style="2" customWidth="1"/>
    <col min="16" max="16" width="9" style="2"/>
    <col min="17" max="23" width="9" style="2" customWidth="1"/>
    <col min="24" max="16384" width="9" style="2"/>
  </cols>
  <sheetData>
    <row r="1" spans="1:16" ht="63" customHeight="1">
      <c r="A1" s="119" t="s">
        <v>69</v>
      </c>
      <c r="B1" s="119"/>
      <c r="C1" s="119"/>
      <c r="D1" s="119"/>
      <c r="E1" s="7"/>
      <c r="F1" s="7"/>
      <c r="G1" s="7"/>
      <c r="H1" s="7"/>
      <c r="I1" s="7"/>
      <c r="J1" s="7"/>
      <c r="K1" s="7"/>
      <c r="L1" s="7"/>
      <c r="M1" s="7"/>
      <c r="N1" s="1"/>
      <c r="O1" s="14"/>
    </row>
    <row r="2" spans="1:16" ht="67.95" customHeight="1">
      <c r="A2" s="118" t="s">
        <v>1</v>
      </c>
      <c r="B2" s="118"/>
      <c r="C2" s="118"/>
      <c r="D2" s="118"/>
      <c r="E2" s="118"/>
      <c r="F2" s="118"/>
      <c r="G2" s="118"/>
      <c r="H2" s="118"/>
      <c r="I2" s="118"/>
      <c r="J2" s="118"/>
      <c r="K2" s="118"/>
      <c r="L2" s="118"/>
      <c r="M2" s="118"/>
      <c r="N2" s="118"/>
      <c r="O2" s="118"/>
    </row>
    <row r="3" spans="1:16" ht="46.5" customHeight="1">
      <c r="A3" s="32"/>
      <c r="B3" s="7"/>
      <c r="C3" s="7"/>
      <c r="D3" s="7"/>
      <c r="E3" s="7"/>
      <c r="F3" s="7"/>
      <c r="G3" s="7"/>
      <c r="H3" s="7"/>
      <c r="I3" s="7"/>
      <c r="J3" s="7"/>
      <c r="K3" s="7"/>
      <c r="L3" s="7"/>
      <c r="M3" s="7"/>
      <c r="N3" s="33" t="s">
        <v>2</v>
      </c>
      <c r="O3" s="45" t="str">
        <f>IF(OR(COUNTIF(J20:L20,"〇")&gt;=1,AND(COUNTIF(F20:L20,"〇")=0,COUNTIF(J14:L14,"〇")&gt;=1,COUNTIF(F14:I14,"〇")=0),AND(COUNTIF(F20:L20,"〇")=0,COUNTIF(J16:L16,"〇")&gt;=1,COUNTIF(F16:I16,"〇")=0),AND(COUNTIF(F20:L20,"〇")=0,COUNTIF(J18:L18,"〇")&gt;=1,COUNTIF(F18:I18,"〇")=0)),"〇","")</f>
        <v/>
      </c>
    </row>
    <row r="4" spans="1:16" ht="32.25" customHeight="1">
      <c r="A4" s="28"/>
      <c r="B4" s="1"/>
      <c r="C4" s="1"/>
      <c r="D4" s="1"/>
      <c r="E4" s="1"/>
      <c r="F4" s="1"/>
      <c r="G4" s="1"/>
      <c r="H4" s="1"/>
      <c r="I4" s="1"/>
      <c r="J4" s="1"/>
      <c r="K4" s="1"/>
      <c r="L4" s="1"/>
      <c r="M4" s="1"/>
      <c r="N4" s="1" t="s">
        <v>3</v>
      </c>
      <c r="O4" s="40"/>
    </row>
    <row r="5" spans="1:16" ht="26.25" customHeight="1">
      <c r="A5" s="12" t="s">
        <v>70</v>
      </c>
      <c r="B5" s="13"/>
      <c r="C5" s="13"/>
      <c r="D5" s="13"/>
      <c r="E5" s="13"/>
      <c r="F5" s="13"/>
      <c r="G5" s="13"/>
      <c r="H5" s="13"/>
      <c r="I5" s="13"/>
      <c r="J5" s="13"/>
      <c r="K5" s="13"/>
      <c r="L5" s="13"/>
      <c r="M5" s="37"/>
      <c r="N5" s="12" t="s">
        <v>5</v>
      </c>
      <c r="O5" s="38">
        <f>SUM($O$13:$O$21)</f>
        <v>0</v>
      </c>
    </row>
    <row r="6" spans="1:16" ht="45.75" customHeight="1">
      <c r="A6" s="12" t="s">
        <v>71</v>
      </c>
      <c r="B6" s="13"/>
      <c r="C6" s="13"/>
      <c r="D6" s="13"/>
      <c r="E6" s="13"/>
      <c r="F6" s="13"/>
      <c r="G6" s="13"/>
      <c r="H6" s="13"/>
      <c r="I6" s="13"/>
      <c r="J6" s="13"/>
      <c r="K6" s="13"/>
      <c r="L6" s="13"/>
      <c r="M6" s="56">
        <f>'対象施設報告シート（法人単位）'!A6</f>
        <v>0</v>
      </c>
      <c r="N6" s="21" t="s">
        <v>7</v>
      </c>
      <c r="O6" s="41"/>
      <c r="P6" s="55" t="s">
        <v>81</v>
      </c>
    </row>
    <row r="7" spans="1:16" ht="41.25" customHeight="1">
      <c r="A7" s="62" t="s">
        <v>72</v>
      </c>
      <c r="B7" s="62"/>
      <c r="C7" s="62"/>
      <c r="D7" s="62"/>
      <c r="E7" s="31"/>
      <c r="F7" s="31"/>
      <c r="G7" s="31"/>
      <c r="H7" s="31"/>
      <c r="I7" s="31"/>
      <c r="J7" s="31"/>
      <c r="K7" s="31"/>
      <c r="L7" s="31"/>
      <c r="M7" s="37"/>
      <c r="N7" s="21" t="s">
        <v>9</v>
      </c>
      <c r="O7" s="38">
        <f>ROUNDDOWN(O5-O6,-3)</f>
        <v>0</v>
      </c>
      <c r="P7" s="55" t="s">
        <v>82</v>
      </c>
    </row>
    <row r="8" spans="1:16" ht="26.25" customHeight="1">
      <c r="A8" s="12" t="s">
        <v>10</v>
      </c>
      <c r="B8" s="13"/>
      <c r="C8" s="13"/>
      <c r="D8" s="13"/>
      <c r="E8" s="13"/>
      <c r="F8" s="13"/>
      <c r="G8" s="13"/>
      <c r="H8" s="13"/>
      <c r="I8" s="13"/>
      <c r="J8" s="13"/>
      <c r="K8" s="13"/>
      <c r="L8" s="13"/>
      <c r="M8" s="38" t="str">
        <f>IF(O7&gt;=O8,"○","×")</f>
        <v>○</v>
      </c>
      <c r="N8" s="12" t="s">
        <v>86</v>
      </c>
      <c r="O8" s="38">
        <f>'対象施設報告シート（法人単位）'!C205</f>
        <v>0</v>
      </c>
    </row>
    <row r="9" spans="1:16" ht="41.25" customHeight="1">
      <c r="A9" s="12" t="s">
        <v>12</v>
      </c>
      <c r="B9" s="13"/>
      <c r="C9" s="13"/>
      <c r="D9" s="13"/>
      <c r="E9" s="13"/>
      <c r="F9" s="13"/>
      <c r="G9" s="13"/>
      <c r="H9" s="13"/>
      <c r="I9" s="13"/>
      <c r="J9" s="13"/>
      <c r="K9" s="13"/>
      <c r="L9" s="13"/>
      <c r="M9" s="39">
        <f>O8-O9</f>
        <v>0</v>
      </c>
      <c r="N9" s="12" t="s">
        <v>13</v>
      </c>
      <c r="O9" s="38">
        <f>IF(ROUNDDOWN(O8-O7,-3)&lt;=0,0,ROUNDDOWN(O8-O7,-3))</f>
        <v>0</v>
      </c>
    </row>
    <row r="10" spans="1:16" s="18" customFormat="1" ht="66" customHeight="1">
      <c r="A10" s="29" t="s">
        <v>14</v>
      </c>
      <c r="B10" s="63" t="s">
        <v>15</v>
      </c>
      <c r="C10" s="64"/>
      <c r="D10" s="64"/>
      <c r="E10" s="64"/>
      <c r="F10" s="64"/>
      <c r="G10" s="64"/>
      <c r="H10" s="64"/>
      <c r="I10" s="64"/>
      <c r="J10" s="64"/>
      <c r="K10" s="64"/>
      <c r="L10" s="64"/>
      <c r="M10" s="65"/>
      <c r="N10" s="67" t="s">
        <v>16</v>
      </c>
      <c r="O10" s="67"/>
    </row>
    <row r="11" spans="1:16" ht="45" customHeight="1">
      <c r="A11" s="68" t="s">
        <v>73</v>
      </c>
      <c r="B11" s="68" t="s">
        <v>18</v>
      </c>
      <c r="C11" s="68" t="s">
        <v>19</v>
      </c>
      <c r="D11" s="68" t="s">
        <v>20</v>
      </c>
      <c r="E11" s="17"/>
      <c r="F11" s="69" t="s">
        <v>21</v>
      </c>
      <c r="G11" s="69"/>
      <c r="H11" s="69"/>
      <c r="I11" s="69"/>
      <c r="J11" s="69"/>
      <c r="K11" s="69"/>
      <c r="L11" s="69"/>
      <c r="M11" s="68" t="s">
        <v>22</v>
      </c>
      <c r="N11" s="70"/>
      <c r="O11" s="68" t="s">
        <v>23</v>
      </c>
    </row>
    <row r="12" spans="1:16" ht="45" customHeight="1">
      <c r="A12" s="68"/>
      <c r="B12" s="68"/>
      <c r="C12" s="68"/>
      <c r="D12" s="68"/>
      <c r="E12" s="17"/>
      <c r="F12" s="17" t="s">
        <v>24</v>
      </c>
      <c r="G12" s="17" t="s">
        <v>25</v>
      </c>
      <c r="H12" s="17" t="s">
        <v>26</v>
      </c>
      <c r="I12" s="17" t="s">
        <v>27</v>
      </c>
      <c r="J12" s="17" t="s">
        <v>28</v>
      </c>
      <c r="K12" s="17" t="s">
        <v>29</v>
      </c>
      <c r="L12" s="17" t="s">
        <v>30</v>
      </c>
      <c r="M12" s="68"/>
      <c r="N12" s="71"/>
      <c r="O12" s="68"/>
    </row>
    <row r="13" spans="1:16" ht="30" customHeight="1">
      <c r="A13" s="66" t="s">
        <v>31</v>
      </c>
      <c r="B13" s="73">
        <f>B31+B42+B53+B64+B75+B86</f>
        <v>0</v>
      </c>
      <c r="C13" s="72" t="e">
        <f>ROUNDUP(O13/(B13*D13),0)</f>
        <v>#DIV/0!</v>
      </c>
      <c r="D13" s="74">
        <f>COUNTIF(F13:K13,"〇")</f>
        <v>0</v>
      </c>
      <c r="E13" s="47" t="s">
        <v>32</v>
      </c>
      <c r="F13" s="48" t="str">
        <f t="shared" ref="F13:L20" si="0">IF(OR(F31="〇",F42="〇",F53="〇",F64="〇",F75="〇",F86="〇"),"〇","")</f>
        <v/>
      </c>
      <c r="G13" s="48" t="str">
        <f t="shared" si="0"/>
        <v/>
      </c>
      <c r="H13" s="48" t="str">
        <f t="shared" si="0"/>
        <v/>
      </c>
      <c r="I13" s="48" t="str">
        <f>IF(OR(I31="〇",I42="〇",I53="〇",I64="〇",I75="〇",I86="〇"),"〇","")</f>
        <v/>
      </c>
      <c r="J13" s="48" t="str">
        <f>IF(OR(J31="〇",J42="〇",J53="〇",J64="〇",J75="〇",J86="〇"),"〇","")</f>
        <v/>
      </c>
      <c r="K13" s="48" t="str">
        <f>IF(OR(K31="〇",K42="〇",K53="〇",K64="〇",K75="〇",K86="〇"),"〇","")</f>
        <v/>
      </c>
      <c r="L13" s="49"/>
      <c r="M13" s="72" t="e">
        <f>ROUNDUP((M31*D31*B31+M42*D42*B42+M53*D53*B53+M64*D64*B64+M75*D75*B75+M86*D86*B86)/(B13*D13),0)</f>
        <v>#DIV/0!</v>
      </c>
      <c r="N13" s="75"/>
      <c r="O13" s="72">
        <f>O31+O42+O53+O64+O75+O86</f>
        <v>0</v>
      </c>
    </row>
    <row r="14" spans="1:16" ht="30" customHeight="1">
      <c r="A14" s="66"/>
      <c r="B14" s="73"/>
      <c r="C14" s="72"/>
      <c r="D14" s="74"/>
      <c r="E14" s="47" t="s">
        <v>33</v>
      </c>
      <c r="F14" s="48" t="str">
        <f t="shared" si="0"/>
        <v/>
      </c>
      <c r="G14" s="48" t="str">
        <f>IF(OR(G32="〇",G43="〇",G54="〇",G65="〇",G76="〇",G87="〇"),"〇","")</f>
        <v/>
      </c>
      <c r="H14" s="48" t="str">
        <f t="shared" si="0"/>
        <v/>
      </c>
      <c r="I14" s="48" t="str">
        <f t="shared" si="0"/>
        <v/>
      </c>
      <c r="J14" s="48" t="str">
        <f>IF(OR(J32="〇",J43="〇",J54="〇",J65="〇",J76="〇",J87="〇"),"〇","")</f>
        <v/>
      </c>
      <c r="K14" s="48" t="str">
        <f>IF(OR(K32="〇",K43="〇",K54="〇",K65="〇",K76="〇",K87="〇"),"〇","")</f>
        <v/>
      </c>
      <c r="L14" s="48" t="str">
        <f>IF(OR(L32="〇",L43="〇",L54="〇",L65="〇",L76="〇",L87="〇"),"〇","")</f>
        <v/>
      </c>
      <c r="M14" s="72"/>
      <c r="N14" s="76"/>
      <c r="O14" s="72"/>
    </row>
    <row r="15" spans="1:16" ht="30" customHeight="1">
      <c r="A15" s="128" t="s">
        <v>34</v>
      </c>
      <c r="B15" s="73">
        <f>B33+B44+B55+B66+B77+B88</f>
        <v>0</v>
      </c>
      <c r="C15" s="72" t="e">
        <f>ROUNDUP(O15/(B15*D15),0)</f>
        <v>#DIV/0!</v>
      </c>
      <c r="D15" s="74">
        <f>COUNTIF(F15:K15,"〇")</f>
        <v>0</v>
      </c>
      <c r="E15" s="47" t="s">
        <v>32</v>
      </c>
      <c r="F15" s="48" t="str">
        <f t="shared" si="0"/>
        <v/>
      </c>
      <c r="G15" s="48" t="str">
        <f t="shared" si="0"/>
        <v/>
      </c>
      <c r="H15" s="48" t="str">
        <f t="shared" si="0"/>
        <v/>
      </c>
      <c r="I15" s="48" t="str">
        <f t="shared" si="0"/>
        <v/>
      </c>
      <c r="J15" s="48" t="str">
        <f t="shared" si="0"/>
        <v/>
      </c>
      <c r="K15" s="48" t="str">
        <f t="shared" si="0"/>
        <v/>
      </c>
      <c r="L15" s="49"/>
      <c r="M15" s="72" t="e">
        <f>ROUNDUP((M33*D33*B33+M44*D44*B44+M55*D55*B55+M66*D66*B66+M77*D77*B77+M88*D88*B88)/(B15*D15),0)</f>
        <v>#DIV/0!</v>
      </c>
      <c r="N15" s="75"/>
      <c r="O15" s="72">
        <f t="shared" ref="O15" si="1">O33+O44+O55+O66+O77+O88</f>
        <v>0</v>
      </c>
    </row>
    <row r="16" spans="1:16" ht="30" customHeight="1">
      <c r="A16" s="128"/>
      <c r="B16" s="73"/>
      <c r="C16" s="72"/>
      <c r="D16" s="74"/>
      <c r="E16" s="47" t="s">
        <v>33</v>
      </c>
      <c r="F16" s="48" t="str">
        <f t="shared" si="0"/>
        <v/>
      </c>
      <c r="G16" s="48" t="str">
        <f t="shared" si="0"/>
        <v/>
      </c>
      <c r="H16" s="48" t="str">
        <f t="shared" si="0"/>
        <v/>
      </c>
      <c r="I16" s="48" t="str">
        <f t="shared" si="0"/>
        <v/>
      </c>
      <c r="J16" s="48" t="str">
        <f t="shared" si="0"/>
        <v/>
      </c>
      <c r="K16" s="48" t="str">
        <f t="shared" si="0"/>
        <v/>
      </c>
      <c r="L16" s="48" t="str">
        <f>IF(OR(L34="〇",L45="〇",L56="〇",L67="〇",L78="〇",L89="〇"),"〇","")</f>
        <v/>
      </c>
      <c r="M16" s="72"/>
      <c r="N16" s="76"/>
      <c r="O16" s="72"/>
    </row>
    <row r="17" spans="1:15" s="18" customFormat="1" ht="34.950000000000003" customHeight="1">
      <c r="A17" s="66" t="s">
        <v>83</v>
      </c>
      <c r="B17" s="73">
        <f>B35+B46+B57+B68+B79+B90</f>
        <v>0</v>
      </c>
      <c r="C17" s="72" t="e">
        <f>ROUNDUP(O17/(B17*D17),0)</f>
        <v>#DIV/0!</v>
      </c>
      <c r="D17" s="74">
        <f>COUNTIF(F17:K17,"〇")</f>
        <v>0</v>
      </c>
      <c r="E17" s="47" t="s">
        <v>32</v>
      </c>
      <c r="F17" s="48" t="str">
        <f t="shared" si="0"/>
        <v/>
      </c>
      <c r="G17" s="48" t="str">
        <f t="shared" si="0"/>
        <v/>
      </c>
      <c r="H17" s="48" t="str">
        <f t="shared" si="0"/>
        <v/>
      </c>
      <c r="I17" s="48" t="str">
        <f t="shared" si="0"/>
        <v/>
      </c>
      <c r="J17" s="48" t="str">
        <f t="shared" si="0"/>
        <v/>
      </c>
      <c r="K17" s="48" t="str">
        <f t="shared" si="0"/>
        <v/>
      </c>
      <c r="L17" s="49"/>
      <c r="M17" s="77"/>
      <c r="N17" s="75"/>
      <c r="O17" s="72">
        <f t="shared" ref="O17" si="2">O35+O46+O57+O68+O79+O90</f>
        <v>0</v>
      </c>
    </row>
    <row r="18" spans="1:15" ht="34.950000000000003" customHeight="1">
      <c r="A18" s="66"/>
      <c r="B18" s="73"/>
      <c r="C18" s="72"/>
      <c r="D18" s="74"/>
      <c r="E18" s="47" t="s">
        <v>33</v>
      </c>
      <c r="F18" s="48" t="str">
        <f t="shared" si="0"/>
        <v/>
      </c>
      <c r="G18" s="48" t="str">
        <f t="shared" si="0"/>
        <v/>
      </c>
      <c r="H18" s="48" t="str">
        <f t="shared" si="0"/>
        <v/>
      </c>
      <c r="I18" s="48" t="str">
        <f t="shared" si="0"/>
        <v/>
      </c>
      <c r="J18" s="48" t="str">
        <f t="shared" si="0"/>
        <v/>
      </c>
      <c r="K18" s="48" t="str">
        <f t="shared" si="0"/>
        <v/>
      </c>
      <c r="L18" s="48" t="str">
        <f>IF(OR(L36="〇",L47="〇",L58="〇",L69="〇",L80="〇",L91="〇"),"〇","")</f>
        <v/>
      </c>
      <c r="M18" s="77"/>
      <c r="N18" s="76"/>
      <c r="O18" s="72"/>
    </row>
    <row r="19" spans="1:15" ht="30" customHeight="1">
      <c r="A19" s="66" t="s">
        <v>35</v>
      </c>
      <c r="B19" s="73">
        <f>B37+B48+B59+B70+B81+B92</f>
        <v>0</v>
      </c>
      <c r="C19" s="72" t="e">
        <f>ROUNDUP(O19/(B19*D19),0)</f>
        <v>#DIV/0!</v>
      </c>
      <c r="D19" s="74">
        <f>COUNTIF(F19:I19,"〇")</f>
        <v>0</v>
      </c>
      <c r="E19" s="47" t="s">
        <v>32</v>
      </c>
      <c r="F19" s="48" t="str">
        <f t="shared" si="0"/>
        <v/>
      </c>
      <c r="G19" s="48" t="str">
        <f t="shared" si="0"/>
        <v/>
      </c>
      <c r="H19" s="48" t="str">
        <f t="shared" si="0"/>
        <v/>
      </c>
      <c r="I19" s="48" t="str">
        <f t="shared" si="0"/>
        <v/>
      </c>
      <c r="J19" s="49"/>
      <c r="K19" s="49"/>
      <c r="L19" s="49"/>
      <c r="M19" s="77"/>
      <c r="N19" s="75"/>
      <c r="O19" s="72">
        <f t="shared" ref="O19" si="3">O37+O48+O59+O70+O81+O92</f>
        <v>0</v>
      </c>
    </row>
    <row r="20" spans="1:15" ht="30" customHeight="1">
      <c r="A20" s="66"/>
      <c r="B20" s="73"/>
      <c r="C20" s="72"/>
      <c r="D20" s="74"/>
      <c r="E20" s="47" t="s">
        <v>33</v>
      </c>
      <c r="F20" s="48" t="str">
        <f t="shared" si="0"/>
        <v/>
      </c>
      <c r="G20" s="48" t="str">
        <f t="shared" si="0"/>
        <v/>
      </c>
      <c r="H20" s="48" t="str">
        <f t="shared" si="0"/>
        <v/>
      </c>
      <c r="I20" s="48" t="str">
        <f t="shared" si="0"/>
        <v/>
      </c>
      <c r="J20" s="48" t="str">
        <f t="shared" si="0"/>
        <v/>
      </c>
      <c r="K20" s="48" t="str">
        <f t="shared" si="0"/>
        <v/>
      </c>
      <c r="L20" s="48" t="str">
        <f t="shared" si="0"/>
        <v/>
      </c>
      <c r="M20" s="77"/>
      <c r="N20" s="76"/>
      <c r="O20" s="72"/>
    </row>
    <row r="21" spans="1:15" ht="88.2" customHeight="1" thickBot="1">
      <c r="A21" s="91"/>
      <c r="B21" s="92"/>
      <c r="C21" s="92"/>
      <c r="D21" s="92"/>
      <c r="E21" s="92"/>
      <c r="F21" s="92"/>
      <c r="G21" s="92"/>
      <c r="H21" s="92"/>
      <c r="I21" s="92"/>
      <c r="J21" s="92"/>
      <c r="K21" s="93"/>
      <c r="L21" s="93"/>
      <c r="M21" s="93"/>
      <c r="N21" s="30" t="s">
        <v>36</v>
      </c>
      <c r="O21" s="46">
        <f>'別紙（2.0％超部分算定シート)(法人単位)'!I7</f>
        <v>0</v>
      </c>
    </row>
    <row r="22" spans="1:15" s="18" customFormat="1" ht="30" customHeight="1">
      <c r="A22" s="94" t="s">
        <v>37</v>
      </c>
      <c r="B22" s="95"/>
      <c r="C22" s="96"/>
      <c r="D22" s="97">
        <f>O7</f>
        <v>0</v>
      </c>
      <c r="E22" s="97"/>
      <c r="F22" s="97"/>
      <c r="G22" s="98"/>
      <c r="H22" s="99" t="s">
        <v>38</v>
      </c>
      <c r="I22" s="100"/>
      <c r="J22" s="101"/>
      <c r="K22" s="9"/>
      <c r="L22" s="9"/>
      <c r="M22" s="9"/>
      <c r="N22" s="43" t="s">
        <v>39</v>
      </c>
      <c r="O22" s="42">
        <f>SUM(O13:O21)</f>
        <v>0</v>
      </c>
    </row>
    <row r="23" spans="1:15" ht="30" customHeight="1">
      <c r="A23" s="78" t="s">
        <v>40</v>
      </c>
      <c r="B23" s="79"/>
      <c r="C23" s="80"/>
      <c r="D23" s="81">
        <f>O8</f>
        <v>0</v>
      </c>
      <c r="E23" s="81"/>
      <c r="F23" s="81"/>
      <c r="G23" s="82"/>
      <c r="H23" s="102" t="s">
        <v>41</v>
      </c>
      <c r="I23" s="84"/>
      <c r="J23" s="85"/>
      <c r="K23" s="9"/>
      <c r="L23" s="9"/>
      <c r="M23" s="9"/>
      <c r="N23" s="9"/>
      <c r="O23" s="9"/>
    </row>
    <row r="24" spans="1:15" ht="30" customHeight="1">
      <c r="A24" s="78" t="s">
        <v>42</v>
      </c>
      <c r="B24" s="79"/>
      <c r="C24" s="80"/>
      <c r="D24" s="81">
        <f>IF(ROUNDDOWN(D23-D22,-3)&lt;=0,0,ROUNDDOWN(D23-D22,-3))</f>
        <v>0</v>
      </c>
      <c r="E24" s="81"/>
      <c r="F24" s="81"/>
      <c r="G24" s="82"/>
      <c r="H24" s="83" t="s">
        <v>43</v>
      </c>
      <c r="I24" s="84"/>
      <c r="J24" s="85"/>
      <c r="K24" s="9"/>
      <c r="L24" s="9"/>
      <c r="M24" s="9"/>
      <c r="N24" s="35"/>
      <c r="O24" s="9"/>
    </row>
    <row r="25" spans="1:15" ht="30" customHeight="1">
      <c r="A25" s="78" t="s">
        <v>44</v>
      </c>
      <c r="B25" s="79"/>
      <c r="C25" s="80"/>
      <c r="D25" s="86" t="str">
        <f>IF(D24&gt;0,"有","無")</f>
        <v>無</v>
      </c>
      <c r="E25" s="86"/>
      <c r="F25" s="86"/>
      <c r="G25" s="87"/>
      <c r="H25" s="88"/>
      <c r="I25" s="89"/>
      <c r="J25" s="90"/>
      <c r="K25" s="9"/>
      <c r="L25" s="9"/>
      <c r="M25" s="9"/>
      <c r="N25" s="9"/>
      <c r="O25" s="9"/>
    </row>
    <row r="26" spans="1:15" ht="30" customHeight="1" thickBot="1">
      <c r="A26" s="103" t="s">
        <v>45</v>
      </c>
      <c r="B26" s="104"/>
      <c r="C26" s="105"/>
      <c r="D26" s="106" t="str">
        <f>IF(O3="〇","必要","不要")</f>
        <v>不要</v>
      </c>
      <c r="E26" s="106"/>
      <c r="F26" s="106"/>
      <c r="G26" s="107"/>
      <c r="H26" s="108"/>
      <c r="I26" s="109"/>
      <c r="J26" s="110"/>
      <c r="K26" s="9"/>
      <c r="L26" s="9"/>
      <c r="M26" s="9"/>
      <c r="N26" s="9"/>
      <c r="O26" s="9"/>
    </row>
    <row r="27" spans="1:15" s="18" customFormat="1" ht="14.55" customHeight="1">
      <c r="A27" s="2"/>
      <c r="B27" s="9"/>
      <c r="C27" s="9"/>
      <c r="D27" s="9"/>
      <c r="E27" s="9"/>
      <c r="F27" s="9"/>
      <c r="G27" s="9"/>
      <c r="H27" s="9"/>
      <c r="I27" s="9"/>
      <c r="J27" s="9"/>
      <c r="K27" s="9"/>
      <c r="L27" s="9"/>
      <c r="M27" s="9"/>
      <c r="N27" s="60"/>
      <c r="O27" s="61"/>
    </row>
    <row r="28" spans="1:15" ht="90" customHeight="1">
      <c r="A28" s="111" t="s">
        <v>46</v>
      </c>
      <c r="B28" s="112"/>
      <c r="C28" s="112"/>
      <c r="D28" s="112"/>
      <c r="E28" s="112"/>
      <c r="F28" s="112"/>
      <c r="G28" s="112"/>
      <c r="H28" s="112"/>
      <c r="I28" s="112"/>
      <c r="J28" s="112"/>
      <c r="K28" s="112"/>
      <c r="L28" s="112"/>
      <c r="M28" s="112"/>
      <c r="N28" s="112"/>
      <c r="O28" s="113"/>
    </row>
    <row r="29" spans="1:15" ht="45" customHeight="1">
      <c r="A29" s="68" t="s">
        <v>47</v>
      </c>
      <c r="B29" s="68" t="s">
        <v>18</v>
      </c>
      <c r="C29" s="68" t="s">
        <v>19</v>
      </c>
      <c r="D29" s="68" t="s">
        <v>20</v>
      </c>
      <c r="E29" s="17"/>
      <c r="F29" s="69" t="s">
        <v>21</v>
      </c>
      <c r="G29" s="69"/>
      <c r="H29" s="69"/>
      <c r="I29" s="69"/>
      <c r="J29" s="69"/>
      <c r="K29" s="69"/>
      <c r="L29" s="69"/>
      <c r="M29" s="68" t="s">
        <v>48</v>
      </c>
      <c r="N29" s="114"/>
      <c r="O29" s="68" t="s">
        <v>23</v>
      </c>
    </row>
    <row r="30" spans="1:15" ht="45" customHeight="1">
      <c r="A30" s="68"/>
      <c r="B30" s="68"/>
      <c r="C30" s="68"/>
      <c r="D30" s="68"/>
      <c r="E30" s="17"/>
      <c r="F30" s="17" t="s">
        <v>24</v>
      </c>
      <c r="G30" s="17" t="s">
        <v>25</v>
      </c>
      <c r="H30" s="17" t="s">
        <v>26</v>
      </c>
      <c r="I30" s="17" t="s">
        <v>27</v>
      </c>
      <c r="J30" s="17" t="s">
        <v>28</v>
      </c>
      <c r="K30" s="17" t="s">
        <v>29</v>
      </c>
      <c r="L30" s="17" t="s">
        <v>30</v>
      </c>
      <c r="M30" s="68"/>
      <c r="N30" s="114"/>
      <c r="O30" s="68"/>
    </row>
    <row r="31" spans="1:15" ht="30" customHeight="1">
      <c r="A31" s="66" t="s">
        <v>31</v>
      </c>
      <c r="B31" s="116"/>
      <c r="C31" s="72" t="e">
        <f>ROUNDUP(O31/(B31*D31),0)</f>
        <v>#DIV/0!</v>
      </c>
      <c r="D31" s="74">
        <f>COUNTIF(F31:K31,"〇")</f>
        <v>0</v>
      </c>
      <c r="E31" s="20" t="s">
        <v>32</v>
      </c>
      <c r="F31" s="20"/>
      <c r="G31" s="20"/>
      <c r="H31" s="20"/>
      <c r="I31" s="20"/>
      <c r="J31" s="20"/>
      <c r="K31" s="20"/>
      <c r="L31" s="34"/>
      <c r="M31" s="115"/>
      <c r="N31" s="63"/>
      <c r="O31" s="115"/>
    </row>
    <row r="32" spans="1:15" s="18" customFormat="1" ht="30" customHeight="1">
      <c r="A32" s="66"/>
      <c r="B32" s="116"/>
      <c r="C32" s="72"/>
      <c r="D32" s="74"/>
      <c r="E32" s="20" t="s">
        <v>33</v>
      </c>
      <c r="F32" s="20"/>
      <c r="G32" s="20"/>
      <c r="H32" s="20"/>
      <c r="I32" s="20"/>
      <c r="J32" s="20"/>
      <c r="K32" s="20"/>
      <c r="L32" s="20"/>
      <c r="M32" s="115"/>
      <c r="N32" s="63"/>
      <c r="O32" s="115"/>
    </row>
    <row r="33" spans="1:15" ht="30" customHeight="1">
      <c r="A33" s="66" t="s">
        <v>34</v>
      </c>
      <c r="B33" s="116"/>
      <c r="C33" s="72" t="e">
        <f>ROUNDUP(O33/(B33*D33),0)</f>
        <v>#DIV/0!</v>
      </c>
      <c r="D33" s="74">
        <f>COUNTIF(F33:K33,"〇")</f>
        <v>0</v>
      </c>
      <c r="E33" s="20" t="s">
        <v>32</v>
      </c>
      <c r="F33" s="20"/>
      <c r="G33" s="20"/>
      <c r="H33" s="20"/>
      <c r="I33" s="20"/>
      <c r="J33" s="20"/>
      <c r="K33" s="20"/>
      <c r="L33" s="34"/>
      <c r="M33" s="115"/>
      <c r="N33" s="63"/>
      <c r="O33" s="115"/>
    </row>
    <row r="34" spans="1:15" ht="30" customHeight="1">
      <c r="A34" s="66"/>
      <c r="B34" s="116"/>
      <c r="C34" s="72"/>
      <c r="D34" s="74"/>
      <c r="E34" s="20" t="s">
        <v>33</v>
      </c>
      <c r="F34" s="20"/>
      <c r="G34" s="20"/>
      <c r="H34" s="20"/>
      <c r="I34" s="20"/>
      <c r="J34" s="20"/>
      <c r="K34" s="20"/>
      <c r="L34" s="20"/>
      <c r="M34" s="115"/>
      <c r="N34" s="63"/>
      <c r="O34" s="115"/>
    </row>
    <row r="35" spans="1:15" ht="45" customHeight="1">
      <c r="A35" s="66" t="s">
        <v>83</v>
      </c>
      <c r="B35" s="116"/>
      <c r="C35" s="72" t="e">
        <f>ROUNDUP(O35/(B35*D35),0)</f>
        <v>#DIV/0!</v>
      </c>
      <c r="D35" s="74">
        <f>COUNTIF(F35:K35,"〇")</f>
        <v>0</v>
      </c>
      <c r="E35" s="20" t="s">
        <v>32</v>
      </c>
      <c r="F35" s="20"/>
      <c r="G35" s="20"/>
      <c r="H35" s="20"/>
      <c r="I35" s="20"/>
      <c r="J35" s="20"/>
      <c r="K35" s="20"/>
      <c r="L35" s="34"/>
      <c r="M35" s="77"/>
      <c r="N35" s="63"/>
      <c r="O35" s="115"/>
    </row>
    <row r="36" spans="1:15" ht="45" customHeight="1">
      <c r="A36" s="66"/>
      <c r="B36" s="116"/>
      <c r="C36" s="72"/>
      <c r="D36" s="74"/>
      <c r="E36" s="20" t="s">
        <v>33</v>
      </c>
      <c r="F36" s="20"/>
      <c r="G36" s="20"/>
      <c r="H36" s="20"/>
      <c r="I36" s="20"/>
      <c r="J36" s="20"/>
      <c r="K36" s="20"/>
      <c r="L36" s="20"/>
      <c r="M36" s="77"/>
      <c r="N36" s="63"/>
      <c r="O36" s="115"/>
    </row>
    <row r="37" spans="1:15" s="18" customFormat="1" ht="30" customHeight="1">
      <c r="A37" s="66" t="s">
        <v>35</v>
      </c>
      <c r="B37" s="116"/>
      <c r="C37" s="72" t="e">
        <f>ROUNDUP(O37/(B37*D37),0)</f>
        <v>#DIV/0!</v>
      </c>
      <c r="D37" s="74">
        <f>COUNTIF(F37:I37,"〇")</f>
        <v>0</v>
      </c>
      <c r="E37" s="20" t="s">
        <v>32</v>
      </c>
      <c r="F37" s="20"/>
      <c r="G37" s="20"/>
      <c r="H37" s="20"/>
      <c r="I37" s="20"/>
      <c r="J37" s="34"/>
      <c r="K37" s="34"/>
      <c r="L37" s="34"/>
      <c r="M37" s="77"/>
      <c r="N37" s="63"/>
      <c r="O37" s="115"/>
    </row>
    <row r="38" spans="1:15" ht="30" customHeight="1">
      <c r="A38" s="66"/>
      <c r="B38" s="116"/>
      <c r="C38" s="72"/>
      <c r="D38" s="74"/>
      <c r="E38" s="20" t="s">
        <v>33</v>
      </c>
      <c r="F38" s="20"/>
      <c r="G38" s="20"/>
      <c r="H38" s="20"/>
      <c r="I38" s="20"/>
      <c r="J38" s="20"/>
      <c r="K38" s="20"/>
      <c r="L38" s="20"/>
      <c r="M38" s="77"/>
      <c r="N38" s="63"/>
      <c r="O38" s="115"/>
    </row>
    <row r="39" spans="1:15" ht="30" customHeight="1">
      <c r="F39" s="9"/>
      <c r="G39" s="9"/>
      <c r="H39" s="9"/>
      <c r="I39" s="9"/>
      <c r="J39" s="9"/>
      <c r="K39" s="9"/>
      <c r="L39" s="9"/>
      <c r="M39" s="9"/>
      <c r="N39" s="44" t="s">
        <v>39</v>
      </c>
      <c r="O39" s="36">
        <f>SUM(O31:O38)</f>
        <v>0</v>
      </c>
    </row>
    <row r="40" spans="1:15" ht="45" customHeight="1">
      <c r="A40" s="117" t="s">
        <v>49</v>
      </c>
      <c r="B40" s="68" t="s">
        <v>18</v>
      </c>
      <c r="C40" s="68" t="s">
        <v>19</v>
      </c>
      <c r="D40" s="68" t="s">
        <v>20</v>
      </c>
      <c r="E40" s="17"/>
      <c r="F40" s="69" t="s">
        <v>21</v>
      </c>
      <c r="G40" s="69"/>
      <c r="H40" s="69"/>
      <c r="I40" s="69"/>
      <c r="J40" s="69"/>
      <c r="K40" s="69"/>
      <c r="L40" s="69"/>
      <c r="M40" s="68" t="s">
        <v>48</v>
      </c>
      <c r="N40" s="114"/>
      <c r="O40" s="68" t="s">
        <v>23</v>
      </c>
    </row>
    <row r="41" spans="1:15" ht="45" customHeight="1">
      <c r="A41" s="117"/>
      <c r="B41" s="68"/>
      <c r="C41" s="68"/>
      <c r="D41" s="68"/>
      <c r="E41" s="17"/>
      <c r="F41" s="17" t="s">
        <v>24</v>
      </c>
      <c r="G41" s="17" t="s">
        <v>25</v>
      </c>
      <c r="H41" s="17" t="s">
        <v>26</v>
      </c>
      <c r="I41" s="17" t="s">
        <v>27</v>
      </c>
      <c r="J41" s="17" t="s">
        <v>28</v>
      </c>
      <c r="K41" s="17" t="s">
        <v>29</v>
      </c>
      <c r="L41" s="17" t="s">
        <v>30</v>
      </c>
      <c r="M41" s="68"/>
      <c r="N41" s="114"/>
      <c r="O41" s="68"/>
    </row>
    <row r="42" spans="1:15" s="18" customFormat="1" ht="30" customHeight="1">
      <c r="A42" s="66" t="s">
        <v>31</v>
      </c>
      <c r="B42" s="116"/>
      <c r="C42" s="72" t="e">
        <f>ROUNDUP(O42/(B42*D42),0)</f>
        <v>#DIV/0!</v>
      </c>
      <c r="D42" s="74">
        <f>COUNTIF(F42:K42,"〇")</f>
        <v>0</v>
      </c>
      <c r="E42" s="20" t="s">
        <v>32</v>
      </c>
      <c r="F42" s="20"/>
      <c r="G42" s="20"/>
      <c r="H42" s="20"/>
      <c r="I42" s="20"/>
      <c r="J42" s="20"/>
      <c r="K42" s="20"/>
      <c r="L42" s="34"/>
      <c r="M42" s="115"/>
      <c r="N42" s="63"/>
      <c r="O42" s="115"/>
    </row>
    <row r="43" spans="1:15" ht="30" customHeight="1">
      <c r="A43" s="66"/>
      <c r="B43" s="116"/>
      <c r="C43" s="72"/>
      <c r="D43" s="74"/>
      <c r="E43" s="20" t="s">
        <v>33</v>
      </c>
      <c r="F43" s="20"/>
      <c r="G43" s="20"/>
      <c r="H43" s="20"/>
      <c r="I43" s="20"/>
      <c r="J43" s="20"/>
      <c r="K43" s="20"/>
      <c r="L43" s="20"/>
      <c r="M43" s="115"/>
      <c r="N43" s="63"/>
      <c r="O43" s="115"/>
    </row>
    <row r="44" spans="1:15" ht="30" customHeight="1">
      <c r="A44" s="66" t="s">
        <v>34</v>
      </c>
      <c r="B44" s="116"/>
      <c r="C44" s="72" t="e">
        <f>ROUNDUP(O44/(B44*D44),0)</f>
        <v>#DIV/0!</v>
      </c>
      <c r="D44" s="74">
        <f>COUNTIF(F44:K44,"〇")</f>
        <v>0</v>
      </c>
      <c r="E44" s="20" t="s">
        <v>32</v>
      </c>
      <c r="F44" s="20"/>
      <c r="G44" s="20"/>
      <c r="H44" s="20"/>
      <c r="I44" s="20"/>
      <c r="J44" s="20"/>
      <c r="K44" s="20"/>
      <c r="L44" s="34"/>
      <c r="M44" s="115"/>
      <c r="N44" s="63"/>
      <c r="O44" s="115"/>
    </row>
    <row r="45" spans="1:15" ht="30" customHeight="1">
      <c r="A45" s="66"/>
      <c r="B45" s="116"/>
      <c r="C45" s="72"/>
      <c r="D45" s="74"/>
      <c r="E45" s="20" t="s">
        <v>33</v>
      </c>
      <c r="F45" s="20"/>
      <c r="G45" s="20"/>
      <c r="H45" s="20"/>
      <c r="I45" s="20"/>
      <c r="J45" s="20"/>
      <c r="K45" s="20"/>
      <c r="L45" s="20"/>
      <c r="M45" s="115"/>
      <c r="N45" s="63"/>
      <c r="O45" s="115"/>
    </row>
    <row r="46" spans="1:15" ht="45" customHeight="1">
      <c r="A46" s="66" t="s">
        <v>83</v>
      </c>
      <c r="B46" s="116"/>
      <c r="C46" s="72" t="e">
        <f>ROUNDUP(O46/(B46*D46),0)</f>
        <v>#DIV/0!</v>
      </c>
      <c r="D46" s="74">
        <f>COUNTIF(F46:K46,"〇")</f>
        <v>0</v>
      </c>
      <c r="E46" s="20" t="s">
        <v>32</v>
      </c>
      <c r="F46" s="20"/>
      <c r="G46" s="20"/>
      <c r="H46" s="20"/>
      <c r="I46" s="20"/>
      <c r="J46" s="20"/>
      <c r="K46" s="20"/>
      <c r="L46" s="34"/>
      <c r="M46" s="77"/>
      <c r="N46" s="63"/>
      <c r="O46" s="115"/>
    </row>
    <row r="47" spans="1:15" ht="45" customHeight="1">
      <c r="A47" s="66"/>
      <c r="B47" s="116"/>
      <c r="C47" s="72"/>
      <c r="D47" s="74"/>
      <c r="E47" s="20" t="s">
        <v>33</v>
      </c>
      <c r="F47" s="20"/>
      <c r="G47" s="20"/>
      <c r="H47" s="20"/>
      <c r="I47" s="20"/>
      <c r="J47" s="20"/>
      <c r="K47" s="20"/>
      <c r="L47" s="20"/>
      <c r="M47" s="77"/>
      <c r="N47" s="63"/>
      <c r="O47" s="115"/>
    </row>
    <row r="48" spans="1:15" ht="30" customHeight="1">
      <c r="A48" s="66" t="s">
        <v>35</v>
      </c>
      <c r="B48" s="116"/>
      <c r="C48" s="72" t="e">
        <f>ROUNDUP(O48/(B48*D48),0)</f>
        <v>#DIV/0!</v>
      </c>
      <c r="D48" s="74">
        <f>COUNTIF(F48:I48,"〇")</f>
        <v>0</v>
      </c>
      <c r="E48" s="20" t="s">
        <v>32</v>
      </c>
      <c r="F48" s="20"/>
      <c r="G48" s="20"/>
      <c r="H48" s="20"/>
      <c r="I48" s="20"/>
      <c r="J48" s="34"/>
      <c r="K48" s="34"/>
      <c r="L48" s="34"/>
      <c r="M48" s="77"/>
      <c r="N48" s="63"/>
      <c r="O48" s="115"/>
    </row>
    <row r="49" spans="1:15" ht="30" customHeight="1">
      <c r="A49" s="66"/>
      <c r="B49" s="116"/>
      <c r="C49" s="72"/>
      <c r="D49" s="74"/>
      <c r="E49" s="20" t="s">
        <v>33</v>
      </c>
      <c r="F49" s="20"/>
      <c r="G49" s="20"/>
      <c r="H49" s="20"/>
      <c r="I49" s="20"/>
      <c r="J49" s="20"/>
      <c r="K49" s="20"/>
      <c r="L49" s="20"/>
      <c r="M49" s="77"/>
      <c r="N49" s="63"/>
      <c r="O49" s="115"/>
    </row>
    <row r="50" spans="1:15" ht="30" customHeight="1">
      <c r="F50" s="9"/>
      <c r="G50" s="9"/>
      <c r="H50" s="9"/>
      <c r="I50" s="9"/>
      <c r="J50" s="9"/>
      <c r="K50" s="9"/>
      <c r="L50" s="9"/>
      <c r="M50" s="9"/>
      <c r="N50" s="59" t="s">
        <v>39</v>
      </c>
      <c r="O50" s="36">
        <f>SUM(O42:O49)</f>
        <v>0</v>
      </c>
    </row>
    <row r="51" spans="1:15" ht="45" customHeight="1">
      <c r="A51" s="117" t="s">
        <v>50</v>
      </c>
      <c r="B51" s="68" t="s">
        <v>18</v>
      </c>
      <c r="C51" s="68" t="s">
        <v>19</v>
      </c>
      <c r="D51" s="68" t="s">
        <v>20</v>
      </c>
      <c r="E51" s="17"/>
      <c r="F51" s="69" t="s">
        <v>21</v>
      </c>
      <c r="G51" s="69"/>
      <c r="H51" s="69"/>
      <c r="I51" s="69"/>
      <c r="J51" s="69"/>
      <c r="K51" s="69"/>
      <c r="L51" s="69"/>
      <c r="M51" s="68" t="s">
        <v>48</v>
      </c>
      <c r="N51" s="114"/>
      <c r="O51" s="68" t="s">
        <v>23</v>
      </c>
    </row>
    <row r="52" spans="1:15" ht="45" customHeight="1">
      <c r="A52" s="117"/>
      <c r="B52" s="68"/>
      <c r="C52" s="68"/>
      <c r="D52" s="68"/>
      <c r="E52" s="17"/>
      <c r="F52" s="17" t="s">
        <v>24</v>
      </c>
      <c r="G52" s="17" t="s">
        <v>25</v>
      </c>
      <c r="H52" s="17" t="s">
        <v>26</v>
      </c>
      <c r="I52" s="17" t="s">
        <v>27</v>
      </c>
      <c r="J52" s="17" t="s">
        <v>28</v>
      </c>
      <c r="K52" s="17" t="s">
        <v>29</v>
      </c>
      <c r="L52" s="17" t="s">
        <v>30</v>
      </c>
      <c r="M52" s="68"/>
      <c r="N52" s="114"/>
      <c r="O52" s="68"/>
    </row>
    <row r="53" spans="1:15" ht="30" customHeight="1">
      <c r="A53" s="66" t="s">
        <v>31</v>
      </c>
      <c r="B53" s="116"/>
      <c r="C53" s="72" t="e">
        <f>ROUNDUP(O53/(B53*D53),0)</f>
        <v>#DIV/0!</v>
      </c>
      <c r="D53" s="74">
        <f>COUNTIF(F53:K53,"〇")</f>
        <v>0</v>
      </c>
      <c r="E53" s="20" t="s">
        <v>32</v>
      </c>
      <c r="F53" s="20"/>
      <c r="G53" s="20"/>
      <c r="H53" s="20"/>
      <c r="I53" s="20"/>
      <c r="J53" s="20"/>
      <c r="K53" s="20"/>
      <c r="L53" s="34"/>
      <c r="M53" s="115"/>
      <c r="N53" s="63"/>
      <c r="O53" s="115"/>
    </row>
    <row r="54" spans="1:15" ht="30" customHeight="1">
      <c r="A54" s="66"/>
      <c r="B54" s="116"/>
      <c r="C54" s="72"/>
      <c r="D54" s="74"/>
      <c r="E54" s="20" t="s">
        <v>33</v>
      </c>
      <c r="F54" s="20"/>
      <c r="G54" s="20"/>
      <c r="H54" s="20"/>
      <c r="I54" s="20"/>
      <c r="J54" s="20"/>
      <c r="K54" s="20"/>
      <c r="L54" s="20"/>
      <c r="M54" s="115"/>
      <c r="N54" s="63"/>
      <c r="O54" s="115"/>
    </row>
    <row r="55" spans="1:15" ht="30" customHeight="1">
      <c r="A55" s="66" t="s">
        <v>34</v>
      </c>
      <c r="B55" s="116"/>
      <c r="C55" s="72" t="e">
        <f>ROUNDUP(O55/(B55*D55),0)</f>
        <v>#DIV/0!</v>
      </c>
      <c r="D55" s="74">
        <f>COUNTIF(F55:K55,"〇")</f>
        <v>0</v>
      </c>
      <c r="E55" s="20" t="s">
        <v>32</v>
      </c>
      <c r="F55" s="20"/>
      <c r="G55" s="20"/>
      <c r="H55" s="20"/>
      <c r="I55" s="20"/>
      <c r="J55" s="20"/>
      <c r="K55" s="20"/>
      <c r="L55" s="34"/>
      <c r="M55" s="115"/>
      <c r="N55" s="63"/>
      <c r="O55" s="115"/>
    </row>
    <row r="56" spans="1:15" ht="30" customHeight="1">
      <c r="A56" s="66"/>
      <c r="B56" s="116"/>
      <c r="C56" s="72"/>
      <c r="D56" s="74"/>
      <c r="E56" s="20" t="s">
        <v>33</v>
      </c>
      <c r="F56" s="20"/>
      <c r="G56" s="20"/>
      <c r="H56" s="20"/>
      <c r="I56" s="20"/>
      <c r="J56" s="20"/>
      <c r="K56" s="20"/>
      <c r="L56" s="20"/>
      <c r="M56" s="115"/>
      <c r="N56" s="63"/>
      <c r="O56" s="115"/>
    </row>
    <row r="57" spans="1:15" ht="45" customHeight="1">
      <c r="A57" s="66" t="s">
        <v>83</v>
      </c>
      <c r="B57" s="116"/>
      <c r="C57" s="72" t="e">
        <f>ROUNDUP(O57/(B57*D57),0)</f>
        <v>#DIV/0!</v>
      </c>
      <c r="D57" s="74">
        <f>COUNTIF(F57:K57,"〇")</f>
        <v>0</v>
      </c>
      <c r="E57" s="20" t="s">
        <v>32</v>
      </c>
      <c r="F57" s="20"/>
      <c r="G57" s="20"/>
      <c r="H57" s="20"/>
      <c r="I57" s="20"/>
      <c r="J57" s="20"/>
      <c r="K57" s="20"/>
      <c r="L57" s="34"/>
      <c r="M57" s="77"/>
      <c r="N57" s="63"/>
      <c r="O57" s="115"/>
    </row>
    <row r="58" spans="1:15" ht="45" customHeight="1">
      <c r="A58" s="66"/>
      <c r="B58" s="116"/>
      <c r="C58" s="72"/>
      <c r="D58" s="74"/>
      <c r="E58" s="20" t="s">
        <v>33</v>
      </c>
      <c r="F58" s="20"/>
      <c r="G58" s="20"/>
      <c r="H58" s="20"/>
      <c r="I58" s="20"/>
      <c r="J58" s="20"/>
      <c r="K58" s="20"/>
      <c r="L58" s="20"/>
      <c r="M58" s="77"/>
      <c r="N58" s="63"/>
      <c r="O58" s="115"/>
    </row>
    <row r="59" spans="1:15" ht="30" customHeight="1">
      <c r="A59" s="66" t="s">
        <v>35</v>
      </c>
      <c r="B59" s="116"/>
      <c r="C59" s="72" t="e">
        <f>ROUNDUP(O59/(B59*D59),0)</f>
        <v>#DIV/0!</v>
      </c>
      <c r="D59" s="74">
        <f>COUNTIF(F59:I59,"〇")</f>
        <v>0</v>
      </c>
      <c r="E59" s="20" t="s">
        <v>32</v>
      </c>
      <c r="F59" s="20"/>
      <c r="G59" s="20"/>
      <c r="H59" s="20"/>
      <c r="I59" s="20"/>
      <c r="J59" s="34"/>
      <c r="K59" s="34"/>
      <c r="L59" s="34"/>
      <c r="M59" s="77"/>
      <c r="N59" s="63"/>
      <c r="O59" s="115"/>
    </row>
    <row r="60" spans="1:15" ht="30" customHeight="1">
      <c r="A60" s="66"/>
      <c r="B60" s="116"/>
      <c r="C60" s="72"/>
      <c r="D60" s="74"/>
      <c r="E60" s="20" t="s">
        <v>33</v>
      </c>
      <c r="F60" s="20"/>
      <c r="G60" s="20"/>
      <c r="H60" s="20"/>
      <c r="I60" s="20"/>
      <c r="J60" s="20"/>
      <c r="K60" s="20"/>
      <c r="L60" s="20"/>
      <c r="M60" s="77"/>
      <c r="N60" s="63"/>
      <c r="O60" s="115"/>
    </row>
    <row r="61" spans="1:15" ht="30" customHeight="1">
      <c r="F61" s="9"/>
      <c r="G61" s="9"/>
      <c r="H61" s="9"/>
      <c r="I61" s="9"/>
      <c r="J61" s="9"/>
      <c r="K61" s="9"/>
      <c r="L61" s="9"/>
      <c r="M61" s="9"/>
      <c r="N61" s="44" t="s">
        <v>39</v>
      </c>
      <c r="O61" s="36">
        <f>SUM(O53:O60)</f>
        <v>0</v>
      </c>
    </row>
    <row r="62" spans="1:15" ht="45" customHeight="1">
      <c r="A62" s="117" t="s">
        <v>51</v>
      </c>
      <c r="B62" s="68" t="s">
        <v>18</v>
      </c>
      <c r="C62" s="68" t="s">
        <v>19</v>
      </c>
      <c r="D62" s="68" t="s">
        <v>20</v>
      </c>
      <c r="E62" s="17"/>
      <c r="F62" s="69" t="s">
        <v>21</v>
      </c>
      <c r="G62" s="69"/>
      <c r="H62" s="69"/>
      <c r="I62" s="69"/>
      <c r="J62" s="69"/>
      <c r="K62" s="69"/>
      <c r="L62" s="69"/>
      <c r="M62" s="68" t="s">
        <v>48</v>
      </c>
      <c r="N62" s="114"/>
      <c r="O62" s="68" t="s">
        <v>23</v>
      </c>
    </row>
    <row r="63" spans="1:15" ht="45" customHeight="1">
      <c r="A63" s="117"/>
      <c r="B63" s="68"/>
      <c r="C63" s="68"/>
      <c r="D63" s="68"/>
      <c r="E63" s="17"/>
      <c r="F63" s="17" t="s">
        <v>24</v>
      </c>
      <c r="G63" s="17" t="s">
        <v>25</v>
      </c>
      <c r="H63" s="17" t="s">
        <v>26</v>
      </c>
      <c r="I63" s="17" t="s">
        <v>27</v>
      </c>
      <c r="J63" s="17" t="s">
        <v>28</v>
      </c>
      <c r="K63" s="17" t="s">
        <v>29</v>
      </c>
      <c r="L63" s="17" t="s">
        <v>30</v>
      </c>
      <c r="M63" s="68"/>
      <c r="N63" s="114"/>
      <c r="O63" s="68"/>
    </row>
    <row r="64" spans="1:15" ht="30" customHeight="1">
      <c r="A64" s="66" t="s">
        <v>31</v>
      </c>
      <c r="B64" s="116"/>
      <c r="C64" s="72" t="e">
        <f>ROUNDUP(O64/(B64*D64),0)</f>
        <v>#DIV/0!</v>
      </c>
      <c r="D64" s="74">
        <f>COUNTIF(F64:K64,"〇")</f>
        <v>0</v>
      </c>
      <c r="E64" s="20" t="s">
        <v>32</v>
      </c>
      <c r="F64" s="20"/>
      <c r="G64" s="20"/>
      <c r="H64" s="20"/>
      <c r="I64" s="20"/>
      <c r="J64" s="20"/>
      <c r="K64" s="20"/>
      <c r="L64" s="34"/>
      <c r="M64" s="115"/>
      <c r="N64" s="63"/>
      <c r="O64" s="115"/>
    </row>
    <row r="65" spans="1:15" ht="30" customHeight="1">
      <c r="A65" s="66"/>
      <c r="B65" s="116"/>
      <c r="C65" s="72"/>
      <c r="D65" s="74"/>
      <c r="E65" s="20" t="s">
        <v>33</v>
      </c>
      <c r="F65" s="20"/>
      <c r="G65" s="20"/>
      <c r="H65" s="20"/>
      <c r="I65" s="20"/>
      <c r="J65" s="20"/>
      <c r="K65" s="20"/>
      <c r="L65" s="20"/>
      <c r="M65" s="115"/>
      <c r="N65" s="63"/>
      <c r="O65" s="115"/>
    </row>
    <row r="66" spans="1:15" ht="30" customHeight="1">
      <c r="A66" s="66" t="s">
        <v>34</v>
      </c>
      <c r="B66" s="116"/>
      <c r="C66" s="72" t="e">
        <f>ROUNDUP(O66/(B66*D66),0)</f>
        <v>#DIV/0!</v>
      </c>
      <c r="D66" s="74">
        <f>COUNTIF(F66:K66,"〇")</f>
        <v>0</v>
      </c>
      <c r="E66" s="20" t="s">
        <v>32</v>
      </c>
      <c r="F66" s="20"/>
      <c r="G66" s="20"/>
      <c r="H66" s="20"/>
      <c r="I66" s="20"/>
      <c r="J66" s="20"/>
      <c r="K66" s="20"/>
      <c r="L66" s="34"/>
      <c r="M66" s="115"/>
      <c r="N66" s="63"/>
      <c r="O66" s="115"/>
    </row>
    <row r="67" spans="1:15" ht="30" customHeight="1">
      <c r="A67" s="66"/>
      <c r="B67" s="116"/>
      <c r="C67" s="72"/>
      <c r="D67" s="74"/>
      <c r="E67" s="20" t="s">
        <v>33</v>
      </c>
      <c r="F67" s="20"/>
      <c r="G67" s="20"/>
      <c r="H67" s="20"/>
      <c r="I67" s="20"/>
      <c r="J67" s="20"/>
      <c r="K67" s="20"/>
      <c r="L67" s="20"/>
      <c r="M67" s="115"/>
      <c r="N67" s="63"/>
      <c r="O67" s="115"/>
    </row>
    <row r="68" spans="1:15" ht="45" customHeight="1">
      <c r="A68" s="66" t="s">
        <v>83</v>
      </c>
      <c r="B68" s="116"/>
      <c r="C68" s="72" t="e">
        <f>ROUNDUP(O68/(B68*D68),0)</f>
        <v>#DIV/0!</v>
      </c>
      <c r="D68" s="74">
        <f>COUNTIF(F68:K68,"〇")</f>
        <v>0</v>
      </c>
      <c r="E68" s="20" t="s">
        <v>32</v>
      </c>
      <c r="F68" s="20"/>
      <c r="G68" s="20"/>
      <c r="H68" s="20"/>
      <c r="I68" s="20"/>
      <c r="J68" s="20"/>
      <c r="K68" s="20"/>
      <c r="L68" s="34"/>
      <c r="M68" s="77"/>
      <c r="N68" s="63"/>
      <c r="O68" s="115"/>
    </row>
    <row r="69" spans="1:15" ht="45" customHeight="1">
      <c r="A69" s="66"/>
      <c r="B69" s="116"/>
      <c r="C69" s="72"/>
      <c r="D69" s="74"/>
      <c r="E69" s="20" t="s">
        <v>33</v>
      </c>
      <c r="F69" s="20"/>
      <c r="G69" s="20"/>
      <c r="H69" s="20"/>
      <c r="I69" s="20"/>
      <c r="J69" s="20"/>
      <c r="K69" s="20"/>
      <c r="L69" s="20"/>
      <c r="M69" s="77"/>
      <c r="N69" s="63"/>
      <c r="O69" s="115"/>
    </row>
    <row r="70" spans="1:15" ht="30" customHeight="1">
      <c r="A70" s="66" t="s">
        <v>35</v>
      </c>
      <c r="B70" s="116"/>
      <c r="C70" s="72" t="e">
        <f>ROUNDUP(O70/(B70*D70),0)</f>
        <v>#DIV/0!</v>
      </c>
      <c r="D70" s="74">
        <f>COUNTIF(F70:I70,"〇")</f>
        <v>0</v>
      </c>
      <c r="E70" s="20" t="s">
        <v>32</v>
      </c>
      <c r="F70" s="20"/>
      <c r="G70" s="20"/>
      <c r="H70" s="20"/>
      <c r="I70" s="20"/>
      <c r="J70" s="34"/>
      <c r="K70" s="34"/>
      <c r="L70" s="34"/>
      <c r="M70" s="77"/>
      <c r="N70" s="63"/>
      <c r="O70" s="115"/>
    </row>
    <row r="71" spans="1:15" ht="30" customHeight="1">
      <c r="A71" s="66"/>
      <c r="B71" s="116"/>
      <c r="C71" s="72"/>
      <c r="D71" s="74"/>
      <c r="E71" s="20" t="s">
        <v>33</v>
      </c>
      <c r="F71" s="20"/>
      <c r="G71" s="20"/>
      <c r="H71" s="20"/>
      <c r="I71" s="20"/>
      <c r="J71" s="20"/>
      <c r="K71" s="20"/>
      <c r="L71" s="20"/>
      <c r="M71" s="77"/>
      <c r="N71" s="63"/>
      <c r="O71" s="115"/>
    </row>
    <row r="72" spans="1:15" ht="30" customHeight="1">
      <c r="F72" s="9"/>
      <c r="G72" s="9"/>
      <c r="H72" s="9"/>
      <c r="I72" s="9"/>
      <c r="J72" s="9"/>
      <c r="K72" s="9"/>
      <c r="L72" s="9"/>
      <c r="M72" s="9"/>
      <c r="N72" s="59" t="s">
        <v>39</v>
      </c>
      <c r="O72" s="36">
        <f>SUM(O64:O71)</f>
        <v>0</v>
      </c>
    </row>
    <row r="73" spans="1:15" ht="45" customHeight="1">
      <c r="A73" s="117" t="s">
        <v>52</v>
      </c>
      <c r="B73" s="68" t="s">
        <v>18</v>
      </c>
      <c r="C73" s="68" t="s">
        <v>19</v>
      </c>
      <c r="D73" s="68" t="s">
        <v>20</v>
      </c>
      <c r="E73" s="17"/>
      <c r="F73" s="69" t="s">
        <v>21</v>
      </c>
      <c r="G73" s="69"/>
      <c r="H73" s="69"/>
      <c r="I73" s="69"/>
      <c r="J73" s="69"/>
      <c r="K73" s="69"/>
      <c r="L73" s="69"/>
      <c r="M73" s="68" t="s">
        <v>48</v>
      </c>
      <c r="N73" s="114"/>
      <c r="O73" s="68" t="s">
        <v>23</v>
      </c>
    </row>
    <row r="74" spans="1:15" ht="45" customHeight="1">
      <c r="A74" s="117"/>
      <c r="B74" s="68"/>
      <c r="C74" s="68"/>
      <c r="D74" s="68"/>
      <c r="E74" s="17"/>
      <c r="F74" s="17" t="s">
        <v>24</v>
      </c>
      <c r="G74" s="17" t="s">
        <v>25</v>
      </c>
      <c r="H74" s="17" t="s">
        <v>26</v>
      </c>
      <c r="I74" s="17" t="s">
        <v>27</v>
      </c>
      <c r="J74" s="17" t="s">
        <v>28</v>
      </c>
      <c r="K74" s="17" t="s">
        <v>29</v>
      </c>
      <c r="L74" s="17" t="s">
        <v>30</v>
      </c>
      <c r="M74" s="68"/>
      <c r="N74" s="114"/>
      <c r="O74" s="68"/>
    </row>
    <row r="75" spans="1:15" ht="30" customHeight="1">
      <c r="A75" s="66" t="s">
        <v>31</v>
      </c>
      <c r="B75" s="116"/>
      <c r="C75" s="72" t="e">
        <f>ROUNDUP(O75/(B75*D75),0)</f>
        <v>#DIV/0!</v>
      </c>
      <c r="D75" s="74">
        <f>COUNTIF(F75:K75,"〇")</f>
        <v>0</v>
      </c>
      <c r="E75" s="20" t="s">
        <v>32</v>
      </c>
      <c r="F75" s="20"/>
      <c r="G75" s="20"/>
      <c r="H75" s="20"/>
      <c r="I75" s="20"/>
      <c r="J75" s="20"/>
      <c r="K75" s="20"/>
      <c r="L75" s="34"/>
      <c r="M75" s="115"/>
      <c r="N75" s="63"/>
      <c r="O75" s="115"/>
    </row>
    <row r="76" spans="1:15" ht="30" customHeight="1">
      <c r="A76" s="66"/>
      <c r="B76" s="116"/>
      <c r="C76" s="72"/>
      <c r="D76" s="74"/>
      <c r="E76" s="20" t="s">
        <v>33</v>
      </c>
      <c r="F76" s="20"/>
      <c r="G76" s="20"/>
      <c r="H76" s="20"/>
      <c r="I76" s="20"/>
      <c r="J76" s="20"/>
      <c r="K76" s="20"/>
      <c r="L76" s="20"/>
      <c r="M76" s="115"/>
      <c r="N76" s="63"/>
      <c r="O76" s="115"/>
    </row>
    <row r="77" spans="1:15" ht="30" customHeight="1">
      <c r="A77" s="66" t="s">
        <v>34</v>
      </c>
      <c r="B77" s="116"/>
      <c r="C77" s="72" t="e">
        <f>ROUNDUP(O77/(B77*D77),0)</f>
        <v>#DIV/0!</v>
      </c>
      <c r="D77" s="74">
        <f>COUNTIF(F77:K77,"〇")</f>
        <v>0</v>
      </c>
      <c r="E77" s="20" t="s">
        <v>32</v>
      </c>
      <c r="F77" s="20"/>
      <c r="G77" s="20"/>
      <c r="H77" s="20"/>
      <c r="I77" s="20"/>
      <c r="J77" s="20"/>
      <c r="K77" s="20"/>
      <c r="L77" s="34"/>
      <c r="M77" s="115"/>
      <c r="N77" s="63"/>
      <c r="O77" s="115"/>
    </row>
    <row r="78" spans="1:15" ht="30" customHeight="1">
      <c r="A78" s="66"/>
      <c r="B78" s="116"/>
      <c r="C78" s="72"/>
      <c r="D78" s="74"/>
      <c r="E78" s="20" t="s">
        <v>33</v>
      </c>
      <c r="F78" s="20"/>
      <c r="G78" s="20"/>
      <c r="H78" s="20"/>
      <c r="I78" s="20"/>
      <c r="J78" s="20"/>
      <c r="K78" s="20"/>
      <c r="L78" s="20"/>
      <c r="M78" s="115"/>
      <c r="N78" s="63"/>
      <c r="O78" s="115"/>
    </row>
    <row r="79" spans="1:15" ht="45" customHeight="1">
      <c r="A79" s="66" t="s">
        <v>83</v>
      </c>
      <c r="B79" s="116"/>
      <c r="C79" s="72" t="e">
        <f>ROUNDUP(O79/(B79*D79),0)</f>
        <v>#DIV/0!</v>
      </c>
      <c r="D79" s="74">
        <f>COUNTIF(F79:K79,"〇")</f>
        <v>0</v>
      </c>
      <c r="E79" s="20" t="s">
        <v>32</v>
      </c>
      <c r="F79" s="20"/>
      <c r="G79" s="20"/>
      <c r="H79" s="20"/>
      <c r="I79" s="20"/>
      <c r="J79" s="20"/>
      <c r="K79" s="20"/>
      <c r="L79" s="34"/>
      <c r="M79" s="77"/>
      <c r="N79" s="63"/>
      <c r="O79" s="115"/>
    </row>
    <row r="80" spans="1:15" ht="45" customHeight="1">
      <c r="A80" s="66"/>
      <c r="B80" s="116"/>
      <c r="C80" s="72"/>
      <c r="D80" s="74"/>
      <c r="E80" s="20" t="s">
        <v>33</v>
      </c>
      <c r="F80" s="20"/>
      <c r="G80" s="20"/>
      <c r="H80" s="20"/>
      <c r="I80" s="20"/>
      <c r="J80" s="20"/>
      <c r="K80" s="20"/>
      <c r="L80" s="20"/>
      <c r="M80" s="77"/>
      <c r="N80" s="63"/>
      <c r="O80" s="115"/>
    </row>
    <row r="81" spans="1:15" ht="30" customHeight="1">
      <c r="A81" s="66" t="s">
        <v>35</v>
      </c>
      <c r="B81" s="116"/>
      <c r="C81" s="72" t="e">
        <f>ROUNDUP(O81/(B81*D81),0)</f>
        <v>#DIV/0!</v>
      </c>
      <c r="D81" s="74">
        <f>COUNTIF(F81:I81,"〇")</f>
        <v>0</v>
      </c>
      <c r="E81" s="20" t="s">
        <v>32</v>
      </c>
      <c r="F81" s="20"/>
      <c r="G81" s="20"/>
      <c r="H81" s="20"/>
      <c r="I81" s="20"/>
      <c r="J81" s="34"/>
      <c r="K81" s="34"/>
      <c r="L81" s="34"/>
      <c r="M81" s="77"/>
      <c r="N81" s="63"/>
      <c r="O81" s="115"/>
    </row>
    <row r="82" spans="1:15" ht="30" customHeight="1">
      <c r="A82" s="66"/>
      <c r="B82" s="116"/>
      <c r="C82" s="72"/>
      <c r="D82" s="74"/>
      <c r="E82" s="20" t="s">
        <v>33</v>
      </c>
      <c r="F82" s="20"/>
      <c r="G82" s="20"/>
      <c r="H82" s="20"/>
      <c r="I82" s="20"/>
      <c r="J82" s="20"/>
      <c r="K82" s="20"/>
      <c r="L82" s="20"/>
      <c r="M82" s="77"/>
      <c r="N82" s="63"/>
      <c r="O82" s="115"/>
    </row>
    <row r="83" spans="1:15" ht="30" customHeight="1">
      <c r="F83" s="9"/>
      <c r="G83" s="9"/>
      <c r="H83" s="9"/>
      <c r="I83" s="9"/>
      <c r="J83" s="9"/>
      <c r="K83" s="9"/>
      <c r="L83" s="9"/>
      <c r="M83" s="9"/>
      <c r="N83" s="44" t="s">
        <v>39</v>
      </c>
      <c r="O83" s="36">
        <f>SUM(O75:O82)</f>
        <v>0</v>
      </c>
    </row>
    <row r="84" spans="1:15" ht="45" customHeight="1">
      <c r="A84" s="117" t="s">
        <v>53</v>
      </c>
      <c r="B84" s="68" t="s">
        <v>18</v>
      </c>
      <c r="C84" s="68" t="s">
        <v>19</v>
      </c>
      <c r="D84" s="68" t="s">
        <v>20</v>
      </c>
      <c r="E84" s="17"/>
      <c r="F84" s="69" t="s">
        <v>21</v>
      </c>
      <c r="G84" s="69"/>
      <c r="H84" s="69"/>
      <c r="I84" s="69"/>
      <c r="J84" s="69"/>
      <c r="K84" s="69"/>
      <c r="L84" s="69"/>
      <c r="M84" s="68" t="s">
        <v>48</v>
      </c>
      <c r="N84" s="114"/>
      <c r="O84" s="68" t="s">
        <v>23</v>
      </c>
    </row>
    <row r="85" spans="1:15" ht="45" customHeight="1">
      <c r="A85" s="117"/>
      <c r="B85" s="68"/>
      <c r="C85" s="68"/>
      <c r="D85" s="68"/>
      <c r="E85" s="17"/>
      <c r="F85" s="17" t="s">
        <v>24</v>
      </c>
      <c r="G85" s="17" t="s">
        <v>25</v>
      </c>
      <c r="H85" s="17" t="s">
        <v>26</v>
      </c>
      <c r="I85" s="17" t="s">
        <v>27</v>
      </c>
      <c r="J85" s="17" t="s">
        <v>28</v>
      </c>
      <c r="K85" s="17" t="s">
        <v>29</v>
      </c>
      <c r="L85" s="17" t="s">
        <v>30</v>
      </c>
      <c r="M85" s="68"/>
      <c r="N85" s="114"/>
      <c r="O85" s="68"/>
    </row>
    <row r="86" spans="1:15" ht="30" customHeight="1">
      <c r="A86" s="66" t="s">
        <v>31</v>
      </c>
      <c r="B86" s="116"/>
      <c r="C86" s="72" t="e">
        <f>ROUNDUP(O86/(B86*D86),0)</f>
        <v>#DIV/0!</v>
      </c>
      <c r="D86" s="74">
        <f>COUNTIF(F86:K86,"〇")</f>
        <v>0</v>
      </c>
      <c r="E86" s="20" t="s">
        <v>32</v>
      </c>
      <c r="F86" s="20"/>
      <c r="G86" s="20"/>
      <c r="H86" s="20"/>
      <c r="I86" s="20"/>
      <c r="J86" s="20"/>
      <c r="K86" s="20"/>
      <c r="L86" s="34"/>
      <c r="M86" s="115"/>
      <c r="N86" s="63"/>
      <c r="O86" s="115"/>
    </row>
    <row r="87" spans="1:15" ht="30" customHeight="1">
      <c r="A87" s="66"/>
      <c r="B87" s="116"/>
      <c r="C87" s="72"/>
      <c r="D87" s="74"/>
      <c r="E87" s="20" t="s">
        <v>33</v>
      </c>
      <c r="F87" s="20"/>
      <c r="G87" s="20"/>
      <c r="H87" s="20"/>
      <c r="I87" s="20"/>
      <c r="J87" s="20"/>
      <c r="K87" s="20"/>
      <c r="L87" s="20"/>
      <c r="M87" s="115"/>
      <c r="N87" s="63"/>
      <c r="O87" s="115"/>
    </row>
    <row r="88" spans="1:15" ht="30" customHeight="1">
      <c r="A88" s="66" t="s">
        <v>34</v>
      </c>
      <c r="B88" s="116"/>
      <c r="C88" s="72" t="e">
        <f>ROUNDUP(O88/(B88*D88),0)</f>
        <v>#DIV/0!</v>
      </c>
      <c r="D88" s="74">
        <f>COUNTIF(F88:K88,"〇")</f>
        <v>0</v>
      </c>
      <c r="E88" s="20" t="s">
        <v>32</v>
      </c>
      <c r="F88" s="20"/>
      <c r="G88" s="20"/>
      <c r="H88" s="20"/>
      <c r="I88" s="20"/>
      <c r="J88" s="20"/>
      <c r="K88" s="20"/>
      <c r="L88" s="34"/>
      <c r="M88" s="115"/>
      <c r="N88" s="63"/>
      <c r="O88" s="115"/>
    </row>
    <row r="89" spans="1:15" ht="30" customHeight="1">
      <c r="A89" s="66"/>
      <c r="B89" s="116"/>
      <c r="C89" s="72"/>
      <c r="D89" s="74"/>
      <c r="E89" s="20" t="s">
        <v>33</v>
      </c>
      <c r="F89" s="20"/>
      <c r="G89" s="20"/>
      <c r="H89" s="20"/>
      <c r="I89" s="20"/>
      <c r="J89" s="20"/>
      <c r="K89" s="20"/>
      <c r="L89" s="20"/>
      <c r="M89" s="115"/>
      <c r="N89" s="63"/>
      <c r="O89" s="115"/>
    </row>
    <row r="90" spans="1:15" ht="45" customHeight="1">
      <c r="A90" s="66" t="s">
        <v>83</v>
      </c>
      <c r="B90" s="116"/>
      <c r="C90" s="72" t="e">
        <f>ROUNDUP(O90/(B90*D90),0)</f>
        <v>#DIV/0!</v>
      </c>
      <c r="D90" s="74">
        <f>COUNTIF(F90:K90,"〇")</f>
        <v>0</v>
      </c>
      <c r="E90" s="20" t="s">
        <v>32</v>
      </c>
      <c r="F90" s="20"/>
      <c r="G90" s="20"/>
      <c r="H90" s="20"/>
      <c r="I90" s="20"/>
      <c r="J90" s="20"/>
      <c r="K90" s="20"/>
      <c r="L90" s="34"/>
      <c r="M90" s="77"/>
      <c r="N90" s="63"/>
      <c r="O90" s="115"/>
    </row>
    <row r="91" spans="1:15" ht="45" customHeight="1">
      <c r="A91" s="66"/>
      <c r="B91" s="116"/>
      <c r="C91" s="72"/>
      <c r="D91" s="74"/>
      <c r="E91" s="20" t="s">
        <v>33</v>
      </c>
      <c r="F91" s="20"/>
      <c r="G91" s="20"/>
      <c r="H91" s="20"/>
      <c r="I91" s="20"/>
      <c r="J91" s="20"/>
      <c r="K91" s="20"/>
      <c r="L91" s="20"/>
      <c r="M91" s="77"/>
      <c r="N91" s="63"/>
      <c r="O91" s="115"/>
    </row>
    <row r="92" spans="1:15" ht="30" customHeight="1">
      <c r="A92" s="66" t="s">
        <v>35</v>
      </c>
      <c r="B92" s="116"/>
      <c r="C92" s="72" t="e">
        <f>ROUNDUP(O92/(B92*D92),0)</f>
        <v>#DIV/0!</v>
      </c>
      <c r="D92" s="74">
        <f>COUNTIF(F92:I92,"〇")</f>
        <v>0</v>
      </c>
      <c r="E92" s="20" t="s">
        <v>32</v>
      </c>
      <c r="F92" s="20"/>
      <c r="G92" s="20"/>
      <c r="H92" s="20"/>
      <c r="I92" s="20"/>
      <c r="J92" s="34"/>
      <c r="K92" s="34"/>
      <c r="L92" s="34"/>
      <c r="M92" s="77"/>
      <c r="N92" s="63"/>
      <c r="O92" s="115"/>
    </row>
    <row r="93" spans="1:15" ht="30" customHeight="1">
      <c r="A93" s="66"/>
      <c r="B93" s="116"/>
      <c r="C93" s="72"/>
      <c r="D93" s="74"/>
      <c r="E93" s="20" t="s">
        <v>33</v>
      </c>
      <c r="F93" s="20"/>
      <c r="G93" s="20"/>
      <c r="H93" s="20"/>
      <c r="I93" s="20"/>
      <c r="J93" s="20"/>
      <c r="K93" s="20"/>
      <c r="L93" s="20"/>
      <c r="M93" s="77"/>
      <c r="N93" s="63"/>
      <c r="O93" s="115"/>
    </row>
    <row r="94" spans="1:15" ht="30" customHeight="1">
      <c r="F94" s="9"/>
      <c r="G94" s="9"/>
      <c r="H94" s="9"/>
      <c r="I94" s="9"/>
      <c r="J94" s="9"/>
      <c r="K94" s="9"/>
      <c r="L94" s="9"/>
      <c r="M94" s="9"/>
      <c r="N94" s="59" t="s">
        <v>39</v>
      </c>
      <c r="O94" s="36">
        <f>SUM(O86:O93)</f>
        <v>0</v>
      </c>
    </row>
    <row r="95" spans="1:15">
      <c r="F95" s="9"/>
      <c r="G95" s="9"/>
      <c r="H95" s="9"/>
      <c r="I95" s="9"/>
      <c r="J95" s="9"/>
      <c r="K95" s="9"/>
      <c r="L95" s="9"/>
      <c r="M95" s="9"/>
    </row>
    <row r="96" spans="1:15">
      <c r="F96" s="9"/>
      <c r="G96" s="9"/>
      <c r="H96" s="9"/>
      <c r="I96" s="9"/>
      <c r="J96" s="9"/>
      <c r="K96" s="9"/>
      <c r="L96" s="9"/>
      <c r="M96" s="9"/>
    </row>
    <row r="97" spans="6:13">
      <c r="F97" s="9"/>
      <c r="G97" s="9"/>
      <c r="H97" s="9"/>
      <c r="I97" s="9"/>
      <c r="J97" s="9"/>
      <c r="K97" s="9"/>
      <c r="L97" s="9"/>
      <c r="M97" s="9"/>
    </row>
  </sheetData>
  <mergeCells count="274">
    <mergeCell ref="O90:O91"/>
    <mergeCell ref="A92:A93"/>
    <mergeCell ref="B92:B93"/>
    <mergeCell ref="C92:C93"/>
    <mergeCell ref="D92:D93"/>
    <mergeCell ref="M92:M93"/>
    <mergeCell ref="N92:N93"/>
    <mergeCell ref="O92:O93"/>
    <mergeCell ref="A90:A91"/>
    <mergeCell ref="B90:B91"/>
    <mergeCell ref="C90:C91"/>
    <mergeCell ref="D90:D91"/>
    <mergeCell ref="M90:M91"/>
    <mergeCell ref="N90:N91"/>
    <mergeCell ref="O86:O87"/>
    <mergeCell ref="A88:A89"/>
    <mergeCell ref="B88:B89"/>
    <mergeCell ref="C88:C89"/>
    <mergeCell ref="D88:D89"/>
    <mergeCell ref="M88:M89"/>
    <mergeCell ref="N88:N89"/>
    <mergeCell ref="O88:O89"/>
    <mergeCell ref="A86:A87"/>
    <mergeCell ref="B86:B87"/>
    <mergeCell ref="C86:C87"/>
    <mergeCell ref="D86:D87"/>
    <mergeCell ref="M86:M87"/>
    <mergeCell ref="N86:N87"/>
    <mergeCell ref="O81:O82"/>
    <mergeCell ref="A84:A85"/>
    <mergeCell ref="B84:B85"/>
    <mergeCell ref="C84:C85"/>
    <mergeCell ref="D84:D85"/>
    <mergeCell ref="F84:L84"/>
    <mergeCell ref="M84:M85"/>
    <mergeCell ref="N84:N85"/>
    <mergeCell ref="O84:O85"/>
    <mergeCell ref="A81:A82"/>
    <mergeCell ref="B81:B82"/>
    <mergeCell ref="C81:C82"/>
    <mergeCell ref="D81:D82"/>
    <mergeCell ref="M81:M82"/>
    <mergeCell ref="N81:N82"/>
    <mergeCell ref="O77:O78"/>
    <mergeCell ref="A79:A80"/>
    <mergeCell ref="B79:B80"/>
    <mergeCell ref="C79:C80"/>
    <mergeCell ref="D79:D80"/>
    <mergeCell ref="M79:M80"/>
    <mergeCell ref="N79:N80"/>
    <mergeCell ref="O79:O80"/>
    <mergeCell ref="A77:A78"/>
    <mergeCell ref="B77:B78"/>
    <mergeCell ref="C77:C78"/>
    <mergeCell ref="D77:D78"/>
    <mergeCell ref="M77:M78"/>
    <mergeCell ref="N77:N78"/>
    <mergeCell ref="N73:N74"/>
    <mergeCell ref="O73:O74"/>
    <mergeCell ref="A75:A76"/>
    <mergeCell ref="B75:B76"/>
    <mergeCell ref="C75:C76"/>
    <mergeCell ref="D75:D76"/>
    <mergeCell ref="M75:M76"/>
    <mergeCell ref="N75:N76"/>
    <mergeCell ref="O75:O76"/>
    <mergeCell ref="A73:A74"/>
    <mergeCell ref="B73:B74"/>
    <mergeCell ref="C73:C74"/>
    <mergeCell ref="D73:D74"/>
    <mergeCell ref="F73:L73"/>
    <mergeCell ref="M73:M74"/>
    <mergeCell ref="O68:O69"/>
    <mergeCell ref="A70:A71"/>
    <mergeCell ref="B70:B71"/>
    <mergeCell ref="C70:C71"/>
    <mergeCell ref="D70:D71"/>
    <mergeCell ref="M70:M71"/>
    <mergeCell ref="N70:N71"/>
    <mergeCell ref="O70:O71"/>
    <mergeCell ref="A68:A69"/>
    <mergeCell ref="B68:B69"/>
    <mergeCell ref="C68:C69"/>
    <mergeCell ref="D68:D69"/>
    <mergeCell ref="M68:M69"/>
    <mergeCell ref="N68:N69"/>
    <mergeCell ref="O64:O65"/>
    <mergeCell ref="A66:A67"/>
    <mergeCell ref="B66:B67"/>
    <mergeCell ref="C66:C67"/>
    <mergeCell ref="D66:D67"/>
    <mergeCell ref="M66:M67"/>
    <mergeCell ref="N66:N67"/>
    <mergeCell ref="O66:O67"/>
    <mergeCell ref="A64:A65"/>
    <mergeCell ref="B64:B65"/>
    <mergeCell ref="C64:C65"/>
    <mergeCell ref="D64:D65"/>
    <mergeCell ref="M64:M65"/>
    <mergeCell ref="N64:N65"/>
    <mergeCell ref="O59:O60"/>
    <mergeCell ref="A62:A63"/>
    <mergeCell ref="B62:B63"/>
    <mergeCell ref="C62:C63"/>
    <mergeCell ref="D62:D63"/>
    <mergeCell ref="F62:L62"/>
    <mergeCell ref="M62:M63"/>
    <mergeCell ref="N62:N63"/>
    <mergeCell ref="O62:O63"/>
    <mergeCell ref="A59:A60"/>
    <mergeCell ref="B59:B60"/>
    <mergeCell ref="C59:C60"/>
    <mergeCell ref="D59:D60"/>
    <mergeCell ref="M59:M60"/>
    <mergeCell ref="N59:N60"/>
    <mergeCell ref="O55:O56"/>
    <mergeCell ref="A57:A58"/>
    <mergeCell ref="B57:B58"/>
    <mergeCell ref="C57:C58"/>
    <mergeCell ref="D57:D58"/>
    <mergeCell ref="M57:M58"/>
    <mergeCell ref="N57:N58"/>
    <mergeCell ref="O57:O58"/>
    <mergeCell ref="A55:A56"/>
    <mergeCell ref="B55:B56"/>
    <mergeCell ref="C55:C56"/>
    <mergeCell ref="D55:D56"/>
    <mergeCell ref="M55:M56"/>
    <mergeCell ref="N55:N56"/>
    <mergeCell ref="N51:N52"/>
    <mergeCell ref="O51:O52"/>
    <mergeCell ref="A53:A54"/>
    <mergeCell ref="B53:B54"/>
    <mergeCell ref="C53:C54"/>
    <mergeCell ref="D53:D54"/>
    <mergeCell ref="M53:M54"/>
    <mergeCell ref="N53:N54"/>
    <mergeCell ref="O53:O54"/>
    <mergeCell ref="A51:A52"/>
    <mergeCell ref="B51:B52"/>
    <mergeCell ref="C51:C52"/>
    <mergeCell ref="D51:D52"/>
    <mergeCell ref="F51:L51"/>
    <mergeCell ref="M51:M52"/>
    <mergeCell ref="O46:O47"/>
    <mergeCell ref="A48:A49"/>
    <mergeCell ref="B48:B49"/>
    <mergeCell ref="C48:C49"/>
    <mergeCell ref="D48:D49"/>
    <mergeCell ref="M48:M49"/>
    <mergeCell ref="N48:N49"/>
    <mergeCell ref="O48:O49"/>
    <mergeCell ref="A46:A47"/>
    <mergeCell ref="B46:B47"/>
    <mergeCell ref="C46:C47"/>
    <mergeCell ref="D46:D47"/>
    <mergeCell ref="M46:M47"/>
    <mergeCell ref="N46:N47"/>
    <mergeCell ref="O42:O43"/>
    <mergeCell ref="A44:A45"/>
    <mergeCell ref="B44:B45"/>
    <mergeCell ref="C44:C45"/>
    <mergeCell ref="D44:D45"/>
    <mergeCell ref="M44:M45"/>
    <mergeCell ref="N44:N45"/>
    <mergeCell ref="O44:O45"/>
    <mergeCell ref="A42:A43"/>
    <mergeCell ref="B42:B43"/>
    <mergeCell ref="C42:C43"/>
    <mergeCell ref="D42:D43"/>
    <mergeCell ref="M42:M43"/>
    <mergeCell ref="N42:N43"/>
    <mergeCell ref="O37:O38"/>
    <mergeCell ref="A40:A41"/>
    <mergeCell ref="B40:B41"/>
    <mergeCell ref="C40:C41"/>
    <mergeCell ref="D40:D41"/>
    <mergeCell ref="F40:L40"/>
    <mergeCell ref="M40:M41"/>
    <mergeCell ref="N40:N41"/>
    <mergeCell ref="O40:O41"/>
    <mergeCell ref="A37:A38"/>
    <mergeCell ref="B37:B38"/>
    <mergeCell ref="C37:C38"/>
    <mergeCell ref="D37:D38"/>
    <mergeCell ref="M37:M38"/>
    <mergeCell ref="N37:N38"/>
    <mergeCell ref="A31:A32"/>
    <mergeCell ref="B31:B32"/>
    <mergeCell ref="C31:C32"/>
    <mergeCell ref="D31:D32"/>
    <mergeCell ref="M31:M32"/>
    <mergeCell ref="N31:N32"/>
    <mergeCell ref="O31:O32"/>
    <mergeCell ref="O33:O34"/>
    <mergeCell ref="A35:A36"/>
    <mergeCell ref="B35:B36"/>
    <mergeCell ref="C35:C36"/>
    <mergeCell ref="D35:D36"/>
    <mergeCell ref="M35:M36"/>
    <mergeCell ref="N35:N36"/>
    <mergeCell ref="O35:O36"/>
    <mergeCell ref="A33:A34"/>
    <mergeCell ref="B33:B34"/>
    <mergeCell ref="C33:C34"/>
    <mergeCell ref="D33:D34"/>
    <mergeCell ref="M33:M34"/>
    <mergeCell ref="N33:N34"/>
    <mergeCell ref="A26:C26"/>
    <mergeCell ref="D26:G26"/>
    <mergeCell ref="H26:J26"/>
    <mergeCell ref="A28:O28"/>
    <mergeCell ref="A29:A30"/>
    <mergeCell ref="B29:B30"/>
    <mergeCell ref="C29:C30"/>
    <mergeCell ref="D29:D30"/>
    <mergeCell ref="F29:L29"/>
    <mergeCell ref="M29:M30"/>
    <mergeCell ref="N29:N30"/>
    <mergeCell ref="O29:O30"/>
    <mergeCell ref="A24:C24"/>
    <mergeCell ref="D24:G24"/>
    <mergeCell ref="H24:J24"/>
    <mergeCell ref="A25:C25"/>
    <mergeCell ref="D25:G25"/>
    <mergeCell ref="H25:J25"/>
    <mergeCell ref="O19:O20"/>
    <mergeCell ref="A21:M21"/>
    <mergeCell ref="A22:C22"/>
    <mergeCell ref="D22:G22"/>
    <mergeCell ref="H22:J22"/>
    <mergeCell ref="A23:C23"/>
    <mergeCell ref="D23:G23"/>
    <mergeCell ref="H23:J23"/>
    <mergeCell ref="A19:A20"/>
    <mergeCell ref="B19:B20"/>
    <mergeCell ref="C19:C20"/>
    <mergeCell ref="D19:D20"/>
    <mergeCell ref="M19:M20"/>
    <mergeCell ref="N19:N20"/>
    <mergeCell ref="A13:A14"/>
    <mergeCell ref="B13:B14"/>
    <mergeCell ref="C13:C14"/>
    <mergeCell ref="D13:D14"/>
    <mergeCell ref="M13:M14"/>
    <mergeCell ref="N13:N14"/>
    <mergeCell ref="O13:O14"/>
    <mergeCell ref="O15:O16"/>
    <mergeCell ref="A17:A18"/>
    <mergeCell ref="B17:B18"/>
    <mergeCell ref="C17:C18"/>
    <mergeCell ref="D17:D18"/>
    <mergeCell ref="M17:M18"/>
    <mergeCell ref="N17:N18"/>
    <mergeCell ref="O17:O18"/>
    <mergeCell ref="A15:A16"/>
    <mergeCell ref="B15:B16"/>
    <mergeCell ref="C15:C16"/>
    <mergeCell ref="D15:D16"/>
    <mergeCell ref="M15:M16"/>
    <mergeCell ref="N15:N16"/>
    <mergeCell ref="A1:D1"/>
    <mergeCell ref="A2:O2"/>
    <mergeCell ref="A7:D7"/>
    <mergeCell ref="B10:M10"/>
    <mergeCell ref="N10:O10"/>
    <mergeCell ref="A11:A12"/>
    <mergeCell ref="B11:B12"/>
    <mergeCell ref="C11:C12"/>
    <mergeCell ref="D11:D12"/>
    <mergeCell ref="F11:L11"/>
    <mergeCell ref="M11:M12"/>
    <mergeCell ref="N11:N12"/>
    <mergeCell ref="O11:O12"/>
  </mergeCells>
  <phoneticPr fontId="32"/>
  <conditionalFormatting sqref="A28">
    <cfRule type="expression" dxfId="34" priority="46">
      <formula>#REF!="×"</formula>
    </cfRule>
  </conditionalFormatting>
  <conditionalFormatting sqref="A31:D31 F31:O31 F32:L36 M33:O33 A35:D35 A37:D37 F37:I38 J38:L38">
    <cfRule type="expression" dxfId="33" priority="44">
      <formula>#REF!="×"</formula>
    </cfRule>
  </conditionalFormatting>
  <conditionalFormatting sqref="A33:D33">
    <cfRule type="expression" dxfId="32" priority="21">
      <formula>#REF!="×"</formula>
    </cfRule>
  </conditionalFormatting>
  <conditionalFormatting sqref="A42:D42 A44:D44 A46:D46 A48:D48">
    <cfRule type="expression" dxfId="31" priority="5">
      <formula>#REF!="×"</formula>
    </cfRule>
  </conditionalFormatting>
  <conditionalFormatting sqref="A53:D53 A55:D55 A57:D57 A59:D59">
    <cfRule type="expression" dxfId="30" priority="4">
      <formula>#REF!="×"</formula>
    </cfRule>
  </conditionalFormatting>
  <conditionalFormatting sqref="A64:D64 A66:D66 A68:D68 A70:D70">
    <cfRule type="expression" dxfId="29" priority="3">
      <formula>#REF!="×"</formula>
    </cfRule>
  </conditionalFormatting>
  <conditionalFormatting sqref="A75:D75 M75:O75 A79:D79 A81:D81">
    <cfRule type="expression" dxfId="28" priority="40">
      <formula>#REF!="×"</formula>
    </cfRule>
  </conditionalFormatting>
  <conditionalFormatting sqref="A77:D77">
    <cfRule type="expression" dxfId="27" priority="17">
      <formula>#REF!="×"</formula>
    </cfRule>
  </conditionalFormatting>
  <conditionalFormatting sqref="A86:D86 M86:O86 A90:D90 A92:D92">
    <cfRule type="expression" dxfId="26" priority="39">
      <formula>#REF!="×"</formula>
    </cfRule>
  </conditionalFormatting>
  <conditionalFormatting sqref="A88:D88">
    <cfRule type="expression" dxfId="25" priority="16">
      <formula>#REF!="×"</formula>
    </cfRule>
  </conditionalFormatting>
  <conditionalFormatting sqref="A13:E13 E14:E20 A15:D15 A17:D17 A19:D19 A21">
    <cfRule type="expression" dxfId="24" priority="48">
      <formula>#REF!="×"</formula>
    </cfRule>
  </conditionalFormatting>
  <conditionalFormatting sqref="E31:E38">
    <cfRule type="expression" dxfId="23" priority="27">
      <formula>#REF!="×"</formula>
    </cfRule>
  </conditionalFormatting>
  <conditionalFormatting sqref="E42:L49">
    <cfRule type="expression" dxfId="22" priority="14">
      <formula>#REF!="×"</formula>
    </cfRule>
  </conditionalFormatting>
  <conditionalFormatting sqref="E53:L60">
    <cfRule type="expression" dxfId="21" priority="12">
      <formula>#REF!="×"</formula>
    </cfRule>
  </conditionalFormatting>
  <conditionalFormatting sqref="E64:L71">
    <cfRule type="expression" dxfId="20" priority="10">
      <formula>#REF!="×"</formula>
    </cfRule>
  </conditionalFormatting>
  <conditionalFormatting sqref="E75:L82">
    <cfRule type="expression" dxfId="19" priority="8">
      <formula>#REF!="×"</formula>
    </cfRule>
  </conditionalFormatting>
  <conditionalFormatting sqref="E86:L93">
    <cfRule type="expression" dxfId="18" priority="6">
      <formula>#REF!="×"</formula>
    </cfRule>
  </conditionalFormatting>
  <conditionalFormatting sqref="L13:O13 L15:O15">
    <cfRule type="expression" dxfId="17" priority="1">
      <formula>#REF!="×"</formula>
    </cfRule>
  </conditionalFormatting>
  <conditionalFormatting sqref="L17:O17 J19:O19">
    <cfRule type="expression" dxfId="16" priority="28">
      <formula>#REF!="×"</formula>
    </cfRule>
  </conditionalFormatting>
  <conditionalFormatting sqref="M35:O35 J37:O37">
    <cfRule type="expression" dxfId="15" priority="45">
      <formula>#REF!="×"</formula>
    </cfRule>
  </conditionalFormatting>
  <conditionalFormatting sqref="M42:O42">
    <cfRule type="expression" dxfId="14" priority="43">
      <formula>#REF!="×"</formula>
    </cfRule>
  </conditionalFormatting>
  <conditionalFormatting sqref="M44:O44">
    <cfRule type="expression" dxfId="13" priority="33">
      <formula>#REF!="×"</formula>
    </cfRule>
  </conditionalFormatting>
  <conditionalFormatting sqref="M46:O46 M48:O48">
    <cfRule type="expression" dxfId="12" priority="38">
      <formula>#REF!="×"</formula>
    </cfRule>
  </conditionalFormatting>
  <conditionalFormatting sqref="M53:O53">
    <cfRule type="expression" dxfId="11" priority="42">
      <formula>#REF!="×"</formula>
    </cfRule>
  </conditionalFormatting>
  <conditionalFormatting sqref="M55:O55">
    <cfRule type="expression" dxfId="10" priority="32">
      <formula>#REF!="×"</formula>
    </cfRule>
  </conditionalFormatting>
  <conditionalFormatting sqref="M57:O57 M59:O59">
    <cfRule type="expression" dxfId="9" priority="37">
      <formula>#REF!="×"</formula>
    </cfRule>
  </conditionalFormatting>
  <conditionalFormatting sqref="M64:O64">
    <cfRule type="expression" dxfId="8" priority="41">
      <formula>#REF!="×"</formula>
    </cfRule>
  </conditionalFormatting>
  <conditionalFormatting sqref="M66:O66">
    <cfRule type="expression" dxfId="7" priority="31">
      <formula>#REF!="×"</formula>
    </cfRule>
  </conditionalFormatting>
  <conditionalFormatting sqref="M68:O68 M70:O70">
    <cfRule type="expression" dxfId="6" priority="36">
      <formula>#REF!="×"</formula>
    </cfRule>
  </conditionalFormatting>
  <conditionalFormatting sqref="M77:O77">
    <cfRule type="expression" dxfId="5" priority="30">
      <formula>#REF!="×"</formula>
    </cfRule>
  </conditionalFormatting>
  <conditionalFormatting sqref="M79:O79 M81:O81">
    <cfRule type="expression" dxfId="4" priority="35">
      <formula>#REF!="×"</formula>
    </cfRule>
  </conditionalFormatting>
  <conditionalFormatting sqref="M88:O88">
    <cfRule type="expression" dxfId="3" priority="29">
      <formula>#REF!="×"</formula>
    </cfRule>
  </conditionalFormatting>
  <conditionalFormatting sqref="M90:O90 M92:O92">
    <cfRule type="expression" dxfId="2" priority="34">
      <formula>#REF!="×"</formula>
    </cfRule>
  </conditionalFormatting>
  <conditionalFormatting sqref="N21:O21">
    <cfRule type="expression" dxfId="1" priority="47">
      <formula>#REF!="×"</formula>
    </cfRule>
  </conditionalFormatting>
  <dataValidations count="3">
    <dataValidation type="list" allowBlank="1" showInputMessage="1" showErrorMessage="1" sqref="M7" xr:uid="{231ECDAF-6666-4313-8AC6-B82138A0ADC0}">
      <formula1>$P$6:$P$7</formula1>
    </dataValidation>
    <dataValidation type="list" allowBlank="1" showInputMessage="1" showErrorMessage="1" sqref="J70:L70 J59:L59 J37:L37 J19:L19 J81:L81 J48:L48 L13 L15 L17 L31 L75 L33 L77 L79 L35 L42 L44 L46 L53 L55 L57 L64 L66 L68 J92:L92 L86 L88 L90" xr:uid="{FA03BD98-7FCA-4B30-82B6-FEBC5DEDA227}">
      <formula1>$P$98:$P$98</formula1>
    </dataValidation>
    <dataValidation type="list" allowBlank="1" showInputMessage="1" showErrorMessage="1" sqref="J38:L38 F79:K79 F76:L76 F75:K75 F80:L80 F81:I82 F78:L78 F68:K68 F65:L65 F64:K64 F69:L69 F70:I71 F67:L67 F57:K57 F54:L54 F53:K53 F58:L58 F59:I60 F56:L56 F46:K46 F43:L43 F42:K42 F47:L47 F48:I49 F45:L45 F33:K33 F35:K35 F32:L32 F31:K31 F36:L36 F37:I38 F34:L34 J49:L49 F44:K44 J60:L60 F55:K55 J71:L71 F66:K66 J82:L82 F77:K77 J93:L93 F88:K88 F90:K90 F87:L87 F86:K86 F91:L91 F92:I93 F89:L89" xr:uid="{F39F1491-8DC9-45B7-A03C-AFFAA5C90DBE}">
      <formula1>$P$5:$P$6</formula1>
    </dataValidation>
  </dataValidations>
  <printOptions horizontalCentered="1"/>
  <pageMargins left="0.70866141732283472" right="0.70866141732283472" top="0.74803149606299213" bottom="0.55118110236220474" header="0.31496062992125984" footer="0.31496062992125984"/>
  <pageSetup paperSize="9" scale="41" fitToHeight="0" orientation="landscape" r:id="rId1"/>
  <rowBreaks count="3" manualBreakCount="3">
    <brk id="27" max="14" man="1"/>
    <brk id="50" max="14" man="1"/>
    <brk id="72" max="14"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9F27A1-721D-42FA-A403-2A4295B738B8}">
  <sheetPr>
    <tabColor rgb="FFFFFF00"/>
    <pageSetUpPr fitToPage="1"/>
  </sheetPr>
  <dimension ref="A1:J10"/>
  <sheetViews>
    <sheetView view="pageBreakPreview" zoomScale="115" zoomScaleNormal="115" zoomScaleSheetLayoutView="115" workbookViewId="0">
      <selection activeCell="A9" sqref="A9"/>
    </sheetView>
  </sheetViews>
  <sheetFormatPr defaultColWidth="9" defaultRowHeight="13.2"/>
  <cols>
    <col min="1" max="1" width="37.77734375" style="2" customWidth="1"/>
    <col min="2" max="5" width="15.21875" style="9" customWidth="1"/>
    <col min="6" max="6" width="16.44140625" style="9" customWidth="1"/>
    <col min="7" max="7" width="24.21875" style="9" customWidth="1"/>
    <col min="8" max="8" width="19.77734375" style="9" customWidth="1"/>
    <col min="9" max="9" width="42.21875" style="2" customWidth="1"/>
    <col min="10" max="10" width="187.21875" style="3" customWidth="1"/>
    <col min="11" max="16" width="14.77734375" style="2" customWidth="1"/>
    <col min="17" max="17" width="18.77734375" style="2" customWidth="1"/>
    <col min="18" max="18" width="9" style="2"/>
    <col min="19" max="25" width="9" style="2" customWidth="1"/>
    <col min="26" max="16384" width="9" style="2"/>
  </cols>
  <sheetData>
    <row r="1" spans="1:10" ht="73.5" customHeight="1">
      <c r="A1" s="28" t="s">
        <v>74</v>
      </c>
      <c r="B1" s="122" t="s">
        <v>55</v>
      </c>
      <c r="C1" s="123"/>
      <c r="D1" s="123"/>
      <c r="E1" s="123"/>
      <c r="F1" s="123"/>
      <c r="G1" s="123"/>
      <c r="H1" s="123"/>
      <c r="I1" s="14"/>
    </row>
    <row r="2" spans="1:10" ht="41.25" customHeight="1">
      <c r="A2" s="63" t="s">
        <v>56</v>
      </c>
      <c r="B2" s="64"/>
      <c r="C2" s="64"/>
      <c r="D2" s="64"/>
      <c r="E2" s="64"/>
      <c r="F2" s="64"/>
      <c r="G2" s="64"/>
      <c r="H2" s="64"/>
      <c r="I2" s="124" t="s">
        <v>57</v>
      </c>
      <c r="J2" s="4"/>
    </row>
    <row r="3" spans="1:10" ht="72.75" customHeight="1">
      <c r="A3" s="5" t="s">
        <v>58</v>
      </c>
      <c r="B3" s="8" t="s">
        <v>59</v>
      </c>
      <c r="C3" s="8" t="s">
        <v>60</v>
      </c>
      <c r="D3" s="8" t="s">
        <v>61</v>
      </c>
      <c r="E3" s="8" t="s">
        <v>62</v>
      </c>
      <c r="F3" s="8" t="s">
        <v>63</v>
      </c>
      <c r="G3" s="8" t="s">
        <v>64</v>
      </c>
      <c r="H3" s="8" t="s">
        <v>65</v>
      </c>
      <c r="I3" s="125"/>
      <c r="J3" s="10" t="s">
        <v>66</v>
      </c>
    </row>
    <row r="4" spans="1:10" ht="84.75" customHeight="1">
      <c r="A4" s="6" t="s">
        <v>67</v>
      </c>
      <c r="B4" s="11"/>
      <c r="C4" s="11"/>
      <c r="D4" s="50" t="e">
        <f>C4/B4</f>
        <v>#DIV/0!</v>
      </c>
      <c r="E4" s="51" t="e">
        <f>(D4-0.02)*B4</f>
        <v>#DIV/0!</v>
      </c>
      <c r="F4" s="15"/>
      <c r="G4" s="19"/>
      <c r="H4" s="16"/>
      <c r="I4" s="46">
        <f>F4*G4*H4</f>
        <v>0</v>
      </c>
      <c r="J4" s="10"/>
    </row>
    <row r="5" spans="1:10" ht="93.75" customHeight="1">
      <c r="A5" s="6" t="s">
        <v>68</v>
      </c>
      <c r="B5" s="11"/>
      <c r="C5" s="11"/>
      <c r="D5" s="50" t="e">
        <f>C5/B5</f>
        <v>#DIV/0!</v>
      </c>
      <c r="E5" s="51" t="e">
        <f>(D5-0.02)*B5</f>
        <v>#DIV/0!</v>
      </c>
      <c r="F5" s="15"/>
      <c r="G5" s="19"/>
      <c r="H5" s="16"/>
      <c r="I5" s="46">
        <f>F5*G5*H5</f>
        <v>0</v>
      </c>
      <c r="J5" s="10"/>
    </row>
    <row r="6" spans="1:10" ht="90" customHeight="1">
      <c r="A6" s="53" t="s">
        <v>84</v>
      </c>
      <c r="B6" s="126"/>
      <c r="C6" s="127"/>
      <c r="D6" s="127"/>
      <c r="E6" s="127"/>
      <c r="F6" s="127"/>
      <c r="G6" s="127"/>
      <c r="H6" s="127"/>
      <c r="I6" s="11"/>
      <c r="J6" s="10"/>
    </row>
    <row r="7" spans="1:10" ht="60.75" customHeight="1">
      <c r="A7" s="30"/>
      <c r="B7" s="57"/>
      <c r="C7" s="57"/>
      <c r="D7" s="57"/>
      <c r="E7" s="57"/>
      <c r="F7" s="57"/>
      <c r="G7" s="57"/>
      <c r="H7" s="57" t="s">
        <v>39</v>
      </c>
      <c r="I7" s="58">
        <f>SUM(I4:I6)</f>
        <v>0</v>
      </c>
    </row>
    <row r="8" spans="1:10" ht="61.95" customHeight="1">
      <c r="A8" s="120" t="s">
        <v>85</v>
      </c>
      <c r="B8" s="121"/>
      <c r="C8" s="121"/>
      <c r="D8" s="121"/>
      <c r="E8" s="121"/>
      <c r="F8" s="121"/>
      <c r="G8" s="121"/>
      <c r="H8" s="121"/>
      <c r="I8" s="121"/>
    </row>
    <row r="10" spans="1:10">
      <c r="A10" s="54"/>
    </row>
  </sheetData>
  <mergeCells count="5">
    <mergeCell ref="B1:H1"/>
    <mergeCell ref="A2:H2"/>
    <mergeCell ref="I2:I3"/>
    <mergeCell ref="B6:H6"/>
    <mergeCell ref="A8:I8"/>
  </mergeCells>
  <phoneticPr fontId="32"/>
  <conditionalFormatting sqref="A4:H5 I4:I7 A6:B7">
    <cfRule type="expression" dxfId="0" priority="1">
      <formula>#REF!="×"</formula>
    </cfRule>
  </conditionalFormatting>
  <printOptions horizontalCentered="1"/>
  <pageMargins left="0.70866141732283472" right="0.70866141732283472" top="0.74803149606299213" bottom="0.55118110236220474" header="0.31496062992125984" footer="0.31496062992125984"/>
  <pageSetup paperSize="9" scale="65"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16A088-E50F-4297-973E-F069D83FA014}">
  <sheetPr>
    <tabColor rgb="FFFFFF00"/>
  </sheetPr>
  <dimension ref="A1:C205"/>
  <sheetViews>
    <sheetView view="pageBreakPreview" topLeftCell="A165" zoomScale="60" zoomScaleNormal="115" workbookViewId="0">
      <selection activeCell="B6" sqref="B6:C12"/>
    </sheetView>
  </sheetViews>
  <sheetFormatPr defaultColWidth="9" defaultRowHeight="14.4"/>
  <cols>
    <col min="1" max="1" width="28.21875" style="22" customWidth="1"/>
    <col min="2" max="2" width="34.21875" style="22" customWidth="1"/>
    <col min="3" max="3" width="30.21875" style="22" customWidth="1"/>
    <col min="4" max="16384" width="9" style="22"/>
  </cols>
  <sheetData>
    <row r="1" spans="1:3" ht="32.4">
      <c r="A1" s="52" t="s">
        <v>75</v>
      </c>
    </row>
    <row r="3" spans="1:3" ht="23.4">
      <c r="A3" s="129" t="s">
        <v>76</v>
      </c>
      <c r="B3" s="129"/>
      <c r="C3" s="129"/>
    </row>
    <row r="5" spans="1:3" ht="57.6">
      <c r="A5" s="23" t="s">
        <v>77</v>
      </c>
      <c r="B5" s="25" t="s">
        <v>78</v>
      </c>
      <c r="C5" s="23" t="s">
        <v>79</v>
      </c>
    </row>
    <row r="6" spans="1:3">
      <c r="A6" s="24">
        <f>COUNTA($B$6:$B$204)</f>
        <v>0</v>
      </c>
      <c r="B6" s="26"/>
      <c r="C6" s="27"/>
    </row>
    <row r="7" spans="1:3">
      <c r="B7" s="26"/>
      <c r="C7" s="27"/>
    </row>
    <row r="8" spans="1:3">
      <c r="B8" s="26"/>
      <c r="C8" s="27"/>
    </row>
    <row r="9" spans="1:3">
      <c r="B9" s="26"/>
      <c r="C9" s="27"/>
    </row>
    <row r="10" spans="1:3">
      <c r="B10" s="26"/>
      <c r="C10" s="27"/>
    </row>
    <row r="11" spans="1:3">
      <c r="B11" s="26"/>
      <c r="C11" s="27"/>
    </row>
    <row r="12" spans="1:3">
      <c r="B12" s="26"/>
      <c r="C12" s="27"/>
    </row>
    <row r="13" spans="1:3">
      <c r="B13" s="26"/>
      <c r="C13" s="27"/>
    </row>
    <row r="14" spans="1:3">
      <c r="B14" s="26"/>
      <c r="C14" s="27"/>
    </row>
    <row r="15" spans="1:3">
      <c r="B15" s="26"/>
      <c r="C15" s="27"/>
    </row>
    <row r="16" spans="1:3">
      <c r="B16" s="26"/>
      <c r="C16" s="27"/>
    </row>
    <row r="17" spans="2:3">
      <c r="B17" s="26"/>
      <c r="C17" s="27"/>
    </row>
    <row r="18" spans="2:3">
      <c r="B18" s="26"/>
      <c r="C18" s="27"/>
    </row>
    <row r="19" spans="2:3">
      <c r="B19" s="26"/>
      <c r="C19" s="27"/>
    </row>
    <row r="20" spans="2:3">
      <c r="B20" s="26"/>
      <c r="C20" s="27"/>
    </row>
    <row r="21" spans="2:3">
      <c r="B21" s="26"/>
      <c r="C21" s="27"/>
    </row>
    <row r="22" spans="2:3">
      <c r="B22" s="26"/>
      <c r="C22" s="27"/>
    </row>
    <row r="23" spans="2:3">
      <c r="B23" s="26"/>
      <c r="C23" s="27"/>
    </row>
    <row r="24" spans="2:3">
      <c r="B24" s="26"/>
      <c r="C24" s="27"/>
    </row>
    <row r="25" spans="2:3">
      <c r="B25" s="26"/>
      <c r="C25" s="27"/>
    </row>
    <row r="26" spans="2:3">
      <c r="B26" s="26"/>
      <c r="C26" s="27"/>
    </row>
    <row r="27" spans="2:3">
      <c r="B27" s="26"/>
      <c r="C27" s="27"/>
    </row>
    <row r="28" spans="2:3">
      <c r="B28" s="26"/>
      <c r="C28" s="27"/>
    </row>
    <row r="29" spans="2:3">
      <c r="B29" s="26"/>
      <c r="C29" s="27"/>
    </row>
    <row r="30" spans="2:3">
      <c r="B30" s="26"/>
      <c r="C30" s="27"/>
    </row>
    <row r="31" spans="2:3">
      <c r="B31" s="26"/>
      <c r="C31" s="27"/>
    </row>
    <row r="32" spans="2:3">
      <c r="B32" s="26"/>
      <c r="C32" s="27"/>
    </row>
    <row r="33" spans="2:3">
      <c r="B33" s="26"/>
      <c r="C33" s="27"/>
    </row>
    <row r="34" spans="2:3">
      <c r="B34" s="26"/>
      <c r="C34" s="27"/>
    </row>
    <row r="35" spans="2:3">
      <c r="B35" s="26"/>
      <c r="C35" s="27"/>
    </row>
    <row r="36" spans="2:3">
      <c r="B36" s="26"/>
      <c r="C36" s="27"/>
    </row>
    <row r="37" spans="2:3">
      <c r="B37" s="26"/>
      <c r="C37" s="27"/>
    </row>
    <row r="38" spans="2:3">
      <c r="B38" s="26"/>
      <c r="C38" s="27"/>
    </row>
    <row r="39" spans="2:3">
      <c r="B39" s="26"/>
      <c r="C39" s="27"/>
    </row>
    <row r="40" spans="2:3">
      <c r="B40" s="26"/>
      <c r="C40" s="27"/>
    </row>
    <row r="41" spans="2:3">
      <c r="B41" s="26"/>
      <c r="C41" s="27"/>
    </row>
    <row r="42" spans="2:3">
      <c r="B42" s="26"/>
      <c r="C42" s="27"/>
    </row>
    <row r="43" spans="2:3">
      <c r="B43" s="26"/>
      <c r="C43" s="27"/>
    </row>
    <row r="44" spans="2:3">
      <c r="B44" s="26"/>
      <c r="C44" s="27"/>
    </row>
    <row r="45" spans="2:3">
      <c r="B45" s="26"/>
      <c r="C45" s="27"/>
    </row>
    <row r="46" spans="2:3">
      <c r="B46" s="26"/>
      <c r="C46" s="27"/>
    </row>
    <row r="47" spans="2:3">
      <c r="B47" s="26"/>
      <c r="C47" s="27"/>
    </row>
    <row r="48" spans="2:3">
      <c r="B48" s="26"/>
      <c r="C48" s="27"/>
    </row>
    <row r="49" spans="2:3">
      <c r="B49" s="26"/>
      <c r="C49" s="27"/>
    </row>
    <row r="50" spans="2:3">
      <c r="B50" s="26"/>
      <c r="C50" s="27"/>
    </row>
    <row r="51" spans="2:3">
      <c r="B51" s="26"/>
      <c r="C51" s="27"/>
    </row>
    <row r="52" spans="2:3">
      <c r="B52" s="26"/>
      <c r="C52" s="27"/>
    </row>
    <row r="53" spans="2:3">
      <c r="B53" s="26"/>
      <c r="C53" s="27"/>
    </row>
    <row r="54" spans="2:3">
      <c r="B54" s="26"/>
      <c r="C54" s="27"/>
    </row>
    <row r="55" spans="2:3">
      <c r="B55" s="26"/>
      <c r="C55" s="27"/>
    </row>
    <row r="56" spans="2:3">
      <c r="B56" s="26"/>
      <c r="C56" s="27"/>
    </row>
    <row r="57" spans="2:3">
      <c r="B57" s="26"/>
      <c r="C57" s="27"/>
    </row>
    <row r="58" spans="2:3">
      <c r="B58" s="26"/>
      <c r="C58" s="27"/>
    </row>
    <row r="59" spans="2:3">
      <c r="B59" s="26"/>
      <c r="C59" s="27"/>
    </row>
    <row r="60" spans="2:3">
      <c r="B60" s="26"/>
      <c r="C60" s="27"/>
    </row>
    <row r="61" spans="2:3">
      <c r="B61" s="26"/>
      <c r="C61" s="27"/>
    </row>
    <row r="62" spans="2:3">
      <c r="B62" s="26"/>
      <c r="C62" s="27"/>
    </row>
    <row r="63" spans="2:3">
      <c r="B63" s="26"/>
      <c r="C63" s="27"/>
    </row>
    <row r="64" spans="2:3">
      <c r="B64" s="26"/>
      <c r="C64" s="27"/>
    </row>
    <row r="65" spans="2:3">
      <c r="B65" s="26"/>
      <c r="C65" s="27"/>
    </row>
    <row r="66" spans="2:3">
      <c r="B66" s="26"/>
      <c r="C66" s="27"/>
    </row>
    <row r="67" spans="2:3">
      <c r="B67" s="26"/>
      <c r="C67" s="27"/>
    </row>
    <row r="68" spans="2:3">
      <c r="B68" s="26"/>
      <c r="C68" s="27"/>
    </row>
    <row r="69" spans="2:3">
      <c r="B69" s="26"/>
      <c r="C69" s="27"/>
    </row>
    <row r="70" spans="2:3">
      <c r="B70" s="26"/>
      <c r="C70" s="27"/>
    </row>
    <row r="71" spans="2:3">
      <c r="B71" s="26"/>
      <c r="C71" s="27"/>
    </row>
    <row r="72" spans="2:3">
      <c r="B72" s="26"/>
      <c r="C72" s="27"/>
    </row>
    <row r="73" spans="2:3">
      <c r="B73" s="26"/>
      <c r="C73" s="27"/>
    </row>
    <row r="74" spans="2:3">
      <c r="B74" s="26"/>
      <c r="C74" s="27"/>
    </row>
    <row r="75" spans="2:3">
      <c r="B75" s="26"/>
      <c r="C75" s="27"/>
    </row>
    <row r="76" spans="2:3">
      <c r="B76" s="26"/>
      <c r="C76" s="27"/>
    </row>
    <row r="77" spans="2:3">
      <c r="B77" s="26"/>
      <c r="C77" s="27"/>
    </row>
    <row r="78" spans="2:3">
      <c r="B78" s="26"/>
      <c r="C78" s="27"/>
    </row>
    <row r="79" spans="2:3">
      <c r="B79" s="26"/>
      <c r="C79" s="27"/>
    </row>
    <row r="80" spans="2:3">
      <c r="B80" s="26"/>
      <c r="C80" s="27"/>
    </row>
    <row r="81" spans="2:3">
      <c r="B81" s="26"/>
      <c r="C81" s="27"/>
    </row>
    <row r="82" spans="2:3">
      <c r="B82" s="26"/>
      <c r="C82" s="27"/>
    </row>
    <row r="83" spans="2:3">
      <c r="B83" s="26"/>
      <c r="C83" s="27"/>
    </row>
    <row r="84" spans="2:3">
      <c r="B84" s="26"/>
      <c r="C84" s="27"/>
    </row>
    <row r="85" spans="2:3">
      <c r="B85" s="26"/>
      <c r="C85" s="27"/>
    </row>
    <row r="86" spans="2:3">
      <c r="B86" s="26"/>
      <c r="C86" s="27"/>
    </row>
    <row r="87" spans="2:3">
      <c r="B87" s="26"/>
      <c r="C87" s="27"/>
    </row>
    <row r="88" spans="2:3">
      <c r="B88" s="26"/>
      <c r="C88" s="27"/>
    </row>
    <row r="89" spans="2:3">
      <c r="B89" s="26"/>
      <c r="C89" s="27"/>
    </row>
    <row r="90" spans="2:3">
      <c r="B90" s="26"/>
      <c r="C90" s="27"/>
    </row>
    <row r="91" spans="2:3">
      <c r="B91" s="26"/>
      <c r="C91" s="27"/>
    </row>
    <row r="92" spans="2:3">
      <c r="B92" s="26"/>
      <c r="C92" s="27"/>
    </row>
    <row r="93" spans="2:3">
      <c r="B93" s="26"/>
      <c r="C93" s="27"/>
    </row>
    <row r="94" spans="2:3">
      <c r="B94" s="26"/>
      <c r="C94" s="27"/>
    </row>
    <row r="95" spans="2:3">
      <c r="B95" s="26"/>
      <c r="C95" s="27"/>
    </row>
    <row r="96" spans="2:3">
      <c r="B96" s="26"/>
      <c r="C96" s="27"/>
    </row>
    <row r="97" spans="2:3">
      <c r="B97" s="26"/>
      <c r="C97" s="27"/>
    </row>
    <row r="98" spans="2:3">
      <c r="B98" s="26"/>
      <c r="C98" s="27"/>
    </row>
    <row r="99" spans="2:3">
      <c r="B99" s="26"/>
      <c r="C99" s="27"/>
    </row>
    <row r="100" spans="2:3">
      <c r="B100" s="26"/>
      <c r="C100" s="27"/>
    </row>
    <row r="101" spans="2:3">
      <c r="B101" s="26"/>
      <c r="C101" s="27"/>
    </row>
    <row r="102" spans="2:3">
      <c r="B102" s="26"/>
      <c r="C102" s="27"/>
    </row>
    <row r="103" spans="2:3">
      <c r="B103" s="26"/>
      <c r="C103" s="27"/>
    </row>
    <row r="104" spans="2:3">
      <c r="B104" s="26"/>
      <c r="C104" s="27"/>
    </row>
    <row r="105" spans="2:3">
      <c r="B105" s="26"/>
      <c r="C105" s="27"/>
    </row>
    <row r="106" spans="2:3">
      <c r="B106" s="26"/>
      <c r="C106" s="27"/>
    </row>
    <row r="107" spans="2:3">
      <c r="B107" s="26"/>
      <c r="C107" s="27"/>
    </row>
    <row r="108" spans="2:3">
      <c r="B108" s="26"/>
      <c r="C108" s="27"/>
    </row>
    <row r="109" spans="2:3">
      <c r="B109" s="26"/>
      <c r="C109" s="27"/>
    </row>
    <row r="110" spans="2:3">
      <c r="B110" s="26"/>
      <c r="C110" s="27"/>
    </row>
    <row r="111" spans="2:3">
      <c r="B111" s="26"/>
      <c r="C111" s="27"/>
    </row>
    <row r="112" spans="2:3">
      <c r="B112" s="26"/>
      <c r="C112" s="27"/>
    </row>
    <row r="113" spans="2:3">
      <c r="B113" s="26"/>
      <c r="C113" s="27"/>
    </row>
    <row r="114" spans="2:3">
      <c r="B114" s="26"/>
      <c r="C114" s="27"/>
    </row>
    <row r="115" spans="2:3">
      <c r="B115" s="26"/>
      <c r="C115" s="27"/>
    </row>
    <row r="116" spans="2:3">
      <c r="B116" s="26"/>
      <c r="C116" s="27"/>
    </row>
    <row r="117" spans="2:3">
      <c r="B117" s="26"/>
      <c r="C117" s="27"/>
    </row>
    <row r="118" spans="2:3">
      <c r="B118" s="26"/>
      <c r="C118" s="27"/>
    </row>
    <row r="119" spans="2:3">
      <c r="B119" s="26"/>
      <c r="C119" s="27"/>
    </row>
    <row r="120" spans="2:3">
      <c r="B120" s="26"/>
      <c r="C120" s="27"/>
    </row>
    <row r="121" spans="2:3">
      <c r="B121" s="26"/>
      <c r="C121" s="27"/>
    </row>
    <row r="122" spans="2:3">
      <c r="B122" s="26"/>
      <c r="C122" s="27"/>
    </row>
    <row r="123" spans="2:3">
      <c r="B123" s="26"/>
      <c r="C123" s="27"/>
    </row>
    <row r="124" spans="2:3">
      <c r="B124" s="26"/>
      <c r="C124" s="27"/>
    </row>
    <row r="125" spans="2:3">
      <c r="B125" s="26"/>
      <c r="C125" s="27"/>
    </row>
    <row r="126" spans="2:3">
      <c r="B126" s="26"/>
      <c r="C126" s="27"/>
    </row>
    <row r="127" spans="2:3">
      <c r="B127" s="26"/>
      <c r="C127" s="27"/>
    </row>
    <row r="128" spans="2:3">
      <c r="B128" s="26"/>
      <c r="C128" s="27"/>
    </row>
    <row r="129" spans="2:3">
      <c r="B129" s="26"/>
      <c r="C129" s="27"/>
    </row>
    <row r="130" spans="2:3">
      <c r="B130" s="26"/>
      <c r="C130" s="27"/>
    </row>
    <row r="131" spans="2:3">
      <c r="B131" s="26"/>
      <c r="C131" s="27"/>
    </row>
    <row r="132" spans="2:3">
      <c r="B132" s="26"/>
      <c r="C132" s="27"/>
    </row>
    <row r="133" spans="2:3">
      <c r="B133" s="26"/>
      <c r="C133" s="27"/>
    </row>
    <row r="134" spans="2:3">
      <c r="B134" s="26"/>
      <c r="C134" s="27"/>
    </row>
    <row r="135" spans="2:3">
      <c r="B135" s="26"/>
      <c r="C135" s="27"/>
    </row>
    <row r="136" spans="2:3">
      <c r="B136" s="26"/>
      <c r="C136" s="27"/>
    </row>
    <row r="137" spans="2:3">
      <c r="B137" s="26"/>
      <c r="C137" s="27"/>
    </row>
    <row r="138" spans="2:3">
      <c r="B138" s="26"/>
      <c r="C138" s="27"/>
    </row>
    <row r="139" spans="2:3">
      <c r="B139" s="26"/>
      <c r="C139" s="27"/>
    </row>
    <row r="140" spans="2:3">
      <c r="B140" s="26"/>
      <c r="C140" s="27"/>
    </row>
    <row r="141" spans="2:3">
      <c r="B141" s="26"/>
      <c r="C141" s="27"/>
    </row>
    <row r="142" spans="2:3">
      <c r="B142" s="26"/>
      <c r="C142" s="27"/>
    </row>
    <row r="143" spans="2:3">
      <c r="B143" s="26"/>
      <c r="C143" s="27"/>
    </row>
    <row r="144" spans="2:3">
      <c r="B144" s="26"/>
      <c r="C144" s="27"/>
    </row>
    <row r="145" spans="2:3">
      <c r="B145" s="26"/>
      <c r="C145" s="27"/>
    </row>
    <row r="146" spans="2:3">
      <c r="B146" s="26"/>
      <c r="C146" s="27"/>
    </row>
    <row r="147" spans="2:3">
      <c r="B147" s="26"/>
      <c r="C147" s="27"/>
    </row>
    <row r="148" spans="2:3">
      <c r="B148" s="26"/>
      <c r="C148" s="27"/>
    </row>
    <row r="149" spans="2:3">
      <c r="B149" s="26"/>
      <c r="C149" s="27"/>
    </row>
    <row r="150" spans="2:3">
      <c r="B150" s="26"/>
      <c r="C150" s="27"/>
    </row>
    <row r="151" spans="2:3">
      <c r="B151" s="26"/>
      <c r="C151" s="27"/>
    </row>
    <row r="152" spans="2:3">
      <c r="B152" s="26"/>
      <c r="C152" s="27"/>
    </row>
    <row r="153" spans="2:3">
      <c r="B153" s="26"/>
      <c r="C153" s="27"/>
    </row>
    <row r="154" spans="2:3">
      <c r="B154" s="26"/>
      <c r="C154" s="27"/>
    </row>
    <row r="155" spans="2:3">
      <c r="B155" s="26"/>
      <c r="C155" s="27"/>
    </row>
    <row r="156" spans="2:3">
      <c r="B156" s="26"/>
      <c r="C156" s="27"/>
    </row>
    <row r="157" spans="2:3">
      <c r="B157" s="26"/>
      <c r="C157" s="27"/>
    </row>
    <row r="158" spans="2:3">
      <c r="B158" s="26"/>
      <c r="C158" s="27"/>
    </row>
    <row r="159" spans="2:3">
      <c r="B159" s="26"/>
      <c r="C159" s="27"/>
    </row>
    <row r="160" spans="2:3">
      <c r="B160" s="26"/>
      <c r="C160" s="27"/>
    </row>
    <row r="161" spans="2:3">
      <c r="B161" s="26"/>
      <c r="C161" s="27"/>
    </row>
    <row r="162" spans="2:3">
      <c r="B162" s="26"/>
      <c r="C162" s="27"/>
    </row>
    <row r="163" spans="2:3">
      <c r="B163" s="26"/>
      <c r="C163" s="27"/>
    </row>
    <row r="164" spans="2:3">
      <c r="B164" s="26"/>
      <c r="C164" s="27"/>
    </row>
    <row r="165" spans="2:3">
      <c r="B165" s="26"/>
      <c r="C165" s="27"/>
    </row>
    <row r="166" spans="2:3">
      <c r="B166" s="26"/>
      <c r="C166" s="27"/>
    </row>
    <row r="167" spans="2:3">
      <c r="B167" s="26"/>
      <c r="C167" s="27"/>
    </row>
    <row r="168" spans="2:3">
      <c r="B168" s="26"/>
      <c r="C168" s="27"/>
    </row>
    <row r="169" spans="2:3">
      <c r="B169" s="26"/>
      <c r="C169" s="27"/>
    </row>
    <row r="170" spans="2:3">
      <c r="B170" s="26"/>
      <c r="C170" s="27"/>
    </row>
    <row r="171" spans="2:3">
      <c r="B171" s="26"/>
      <c r="C171" s="27"/>
    </row>
    <row r="172" spans="2:3">
      <c r="B172" s="26"/>
      <c r="C172" s="27"/>
    </row>
    <row r="173" spans="2:3">
      <c r="B173" s="26"/>
      <c r="C173" s="27"/>
    </row>
    <row r="174" spans="2:3">
      <c r="B174" s="26"/>
      <c r="C174" s="27"/>
    </row>
    <row r="175" spans="2:3">
      <c r="B175" s="26"/>
      <c r="C175" s="27"/>
    </row>
    <row r="176" spans="2:3">
      <c r="B176" s="26"/>
      <c r="C176" s="27"/>
    </row>
    <row r="177" spans="2:3">
      <c r="B177" s="26"/>
      <c r="C177" s="27"/>
    </row>
    <row r="178" spans="2:3">
      <c r="B178" s="26"/>
      <c r="C178" s="27"/>
    </row>
    <row r="179" spans="2:3">
      <c r="B179" s="26"/>
      <c r="C179" s="27"/>
    </row>
    <row r="180" spans="2:3">
      <c r="B180" s="26"/>
      <c r="C180" s="27"/>
    </row>
    <row r="181" spans="2:3">
      <c r="B181" s="26"/>
      <c r="C181" s="27"/>
    </row>
    <row r="182" spans="2:3">
      <c r="B182" s="26"/>
      <c r="C182" s="27"/>
    </row>
    <row r="183" spans="2:3">
      <c r="B183" s="26"/>
      <c r="C183" s="27"/>
    </row>
    <row r="184" spans="2:3">
      <c r="B184" s="26"/>
      <c r="C184" s="27"/>
    </row>
    <row r="185" spans="2:3">
      <c r="B185" s="26"/>
      <c r="C185" s="27"/>
    </row>
    <row r="186" spans="2:3">
      <c r="B186" s="26"/>
      <c r="C186" s="27"/>
    </row>
    <row r="187" spans="2:3">
      <c r="B187" s="26"/>
      <c r="C187" s="27"/>
    </row>
    <row r="188" spans="2:3">
      <c r="B188" s="26"/>
      <c r="C188" s="27"/>
    </row>
    <row r="189" spans="2:3">
      <c r="B189" s="26"/>
      <c r="C189" s="27"/>
    </row>
    <row r="190" spans="2:3">
      <c r="B190" s="26"/>
      <c r="C190" s="27"/>
    </row>
    <row r="191" spans="2:3">
      <c r="B191" s="26"/>
      <c r="C191" s="27"/>
    </row>
    <row r="192" spans="2:3">
      <c r="B192" s="26"/>
      <c r="C192" s="27"/>
    </row>
    <row r="193" spans="2:3">
      <c r="B193" s="26"/>
      <c r="C193" s="27"/>
    </row>
    <row r="194" spans="2:3">
      <c r="B194" s="26"/>
      <c r="C194" s="27"/>
    </row>
    <row r="195" spans="2:3">
      <c r="B195" s="26"/>
      <c r="C195" s="27"/>
    </row>
    <row r="196" spans="2:3">
      <c r="B196" s="26"/>
      <c r="C196" s="27"/>
    </row>
    <row r="197" spans="2:3">
      <c r="B197" s="26"/>
      <c r="C197" s="27"/>
    </row>
    <row r="198" spans="2:3">
      <c r="B198" s="26"/>
      <c r="C198" s="27"/>
    </row>
    <row r="199" spans="2:3">
      <c r="B199" s="26"/>
      <c r="C199" s="27"/>
    </row>
    <row r="200" spans="2:3">
      <c r="B200" s="26"/>
      <c r="C200" s="27"/>
    </row>
    <row r="201" spans="2:3">
      <c r="B201" s="26"/>
      <c r="C201" s="27"/>
    </row>
    <row r="202" spans="2:3">
      <c r="B202" s="26"/>
      <c r="C202" s="27"/>
    </row>
    <row r="203" spans="2:3">
      <c r="B203" s="26"/>
      <c r="C203" s="27"/>
    </row>
    <row r="204" spans="2:3">
      <c r="B204" s="26"/>
      <c r="C204" s="27"/>
    </row>
    <row r="205" spans="2:3">
      <c r="B205" s="26" t="s">
        <v>80</v>
      </c>
      <c r="C205" s="27">
        <f>SUM(C6:C204)</f>
        <v>0</v>
      </c>
    </row>
  </sheetData>
  <mergeCells count="1">
    <mergeCell ref="A3:C3"/>
  </mergeCells>
  <phoneticPr fontId="32"/>
  <pageMargins left="0.7" right="0.7" top="0.75" bottom="0.75" header="0.3" footer="0.3"/>
  <pageSetup paperSize="9" scale="96"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Owner xmlns="9500c7e0-a8b4-4cc7-a7aa-d9d65591dd5a">
      <UserInfo>
        <DisplayName/>
        <AccountId xsi:nil="true"/>
        <AccountType/>
      </UserInfo>
    </Owner>
    <lcf76f155ced4ddcb4097134ff3c332f xmlns="9500c7e0-a8b4-4cc7-a7aa-d9d65591dd5a">
      <Terms xmlns="http://schemas.microsoft.com/office/infopath/2007/PartnerControls"/>
    </lcf76f155ced4ddcb4097134ff3c332f>
    <TaxCatchAll xmlns="85e6e18b-26c1-4122-9e79-e6c53ac26d5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0351667D72F15440B137FECB9C7CB151" ma:contentTypeVersion="15" ma:contentTypeDescription="新しいドキュメントを作成します。" ma:contentTypeScope="" ma:versionID="bbb55af48787b1274c4178d4b412e66d">
  <xsd:schema xmlns:xsd="http://www.w3.org/2001/XMLSchema" xmlns:xs="http://www.w3.org/2001/XMLSchema" xmlns:p="http://schemas.microsoft.com/office/2006/metadata/properties" xmlns:ns2="9500c7e0-a8b4-4cc7-a7aa-d9d65591dd5a" xmlns:ns3="85e6e18b-26c1-4122-9e79-e6c53ac26d53" targetNamespace="http://schemas.microsoft.com/office/2006/metadata/properties" ma:root="true" ma:fieldsID="4869acc94b12946d7e834c5e13ad972b" ns2:_="" ns3:_="">
    <xsd:import namespace="9500c7e0-a8b4-4cc7-a7aa-d9d65591dd5a"/>
    <xsd:import namespace="85e6e18b-26c1-4122-9e79-e6c53ac26d53"/>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00c7e0-a8b4-4cc7-a7aa-d9d65591dd5a"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description="" ma:indexed="true"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5e6e18b-26c1-4122-9e79-e6c53ac26d53"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90a81e3-ffe2-4ae9-b52d-59bcbe29c03b}" ma:internalName="TaxCatchAll" ma:showField="CatchAllData" ma:web="85e6e18b-26c1-4122-9e79-e6c53ac26d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AA6DD1A-A23B-4D25-B2CA-485C026E75D5}">
  <ds:schemaRefs>
    <ds:schemaRef ds:uri="http://schemas.microsoft.com/office/2006/metadata/properties"/>
    <ds:schemaRef ds:uri="http://schemas.microsoft.com/office/infopath/2007/PartnerControls"/>
    <ds:schemaRef ds:uri="9500c7e0-a8b4-4cc7-a7aa-d9d65591dd5a"/>
    <ds:schemaRef ds:uri="85e6e18b-26c1-4122-9e79-e6c53ac26d53"/>
  </ds:schemaRefs>
</ds:datastoreItem>
</file>

<file path=customXml/itemProps2.xml><?xml version="1.0" encoding="utf-8"?>
<ds:datastoreItem xmlns:ds="http://schemas.openxmlformats.org/officeDocument/2006/customXml" ds:itemID="{E58C5A04-A7B6-4777-B00B-8FCCC6BB3419}">
  <ds:schemaRefs>
    <ds:schemaRef ds:uri="http://schemas.microsoft.com/sharepoint/v3/contenttype/forms"/>
  </ds:schemaRefs>
</ds:datastoreItem>
</file>

<file path=customXml/itemProps3.xml><?xml version="1.0" encoding="utf-8"?>
<ds:datastoreItem xmlns:ds="http://schemas.openxmlformats.org/officeDocument/2006/customXml" ds:itemID="{0BA4836A-A75D-400F-BDC8-6270337F29F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500c7e0-a8b4-4cc7-a7aa-d9d65591dd5a"/>
    <ds:schemaRef ds:uri="85e6e18b-26c1-4122-9e79-e6c53ac26d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8</vt:i4>
      </vt:variant>
    </vt:vector>
  </HeadingPairs>
  <TitlesOfParts>
    <vt:vector size="13" baseType="lpstr">
      <vt:lpstr>【総額及び平均額】賃上げ支援事業実績報告書</vt:lpstr>
      <vt:lpstr>別紙（2.0％超部分算定シート）</vt:lpstr>
      <vt:lpstr>【総額及び平均額】賃上げ支援事業実績報告書 (法人単位)</vt:lpstr>
      <vt:lpstr>別紙（2.0％超部分算定シート)(法人単位)</vt:lpstr>
      <vt:lpstr>対象施設報告シート（法人単位）</vt:lpstr>
      <vt:lpstr>【総額及び平均額】賃上げ支援事業実績報告書!Print_Area</vt:lpstr>
      <vt:lpstr>'【総額及び平均額】賃上げ支援事業実績報告書 (法人単位)'!Print_Area</vt:lpstr>
      <vt:lpstr>'別紙（2.0％超部分算定シート）'!Print_Area</vt:lpstr>
      <vt:lpstr>'別紙（2.0％超部分算定シート)(法人単位)'!Print_Area</vt:lpstr>
      <vt:lpstr>【総額及び平均額】賃上げ支援事業実績報告書!Print_Titles</vt:lpstr>
      <vt:lpstr>'【総額及び平均額】賃上げ支援事業実績報告書 (法人単位)'!Print_Titles</vt:lpstr>
      <vt:lpstr>'別紙（2.0％超部分算定シート）'!Print_Titles</vt:lpstr>
      <vt:lpstr>'別紙（2.0％超部分算定シート)(法人単位)'!Print_Titles</vt:lpstr>
    </vt:vector>
  </TitlesOfParts>
  <Manager/>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lastModifiedBy>佐藤輝幸</cp:lastModifiedBy>
  <cp:revision>2</cp:revision>
  <dcterms:created xsi:type="dcterms:W3CDTF">2017-10-26T07:12:00Z</dcterms:created>
  <dcterms:modified xsi:type="dcterms:W3CDTF">2026-06-22T06:44:32Z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0x0101000351667D72F15440B137FECB9C7CB151</vt:lpwstr>
  </property>
  <property fmtid="{D5CDD505-2E9C-101B-9397-08002B2CF9AE}" pid="4" name="ComplianceAssetId">
    <vt:lpwstr/>
  </property>
  <property fmtid="{D5CDD505-2E9C-101B-9397-08002B2CF9AE}" pid="5" name="TriggerFlowInfo">
    <vt:lpwstr/>
  </property>
</Properties>
</file>