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mc:AlternateContent xmlns:mc="http://schemas.openxmlformats.org/markup-compatibility/2006">
    <mc:Choice Requires="x15">
      <x15ac:absPath xmlns:x15ac="http://schemas.microsoft.com/office/spreadsheetml/2010/11/ac" url="\\inas01\iryoseisaku\◆医療企画担当\90 物価高騰\R7\03_賃上げ・物価上昇対策（12月補正）\03-2_業務遂行関係(R8)\02_資料作成\医療機関あて送付\決裁用\HP用\"/>
    </mc:Choice>
  </mc:AlternateContent>
  <xr:revisionPtr revIDLastSave="0" documentId="13_ncr:1_{FBFAF0DF-5444-419E-872E-8A84BC80F2C8}" xr6:coauthVersionLast="47" xr6:coauthVersionMax="47" xr10:uidLastSave="{00000000-0000-0000-0000-000000000000}"/>
  <bookViews>
    <workbookView xWindow="16354" yWindow="900" windowWidth="19543" windowHeight="12377" tabRatio="813" xr2:uid="{00000000-000D-0000-FFFF-FFFF00000000}"/>
  </bookViews>
  <sheets>
    <sheet name="【総額及び平均額】賃上げ支援事業実績報告書" sheetId="97" r:id="rId1"/>
    <sheet name="別紙（2.0％超部分算定シート）" sheetId="111" r:id="rId2"/>
    <sheet name="【総額及び平均額】賃上げ支援事業実績報告書 (法人単位)" sheetId="126" r:id="rId3"/>
    <sheet name="別紙（2.0％超部分算定シート)(法人単位)" sheetId="127" r:id="rId4"/>
    <sheet name="対象施設報告シート（法人単位）" sheetId="125" r:id="rId5"/>
  </sheets>
  <definedNames>
    <definedName name="_xlnm._FilterDatabase" localSheetId="0" hidden="1">【総額及び平均額】賃上げ支援事業実績報告書!$A$10:$W$46</definedName>
    <definedName name="_xlnm._FilterDatabase" localSheetId="2" hidden="1">'【総額及び平均額】賃上げ支援事業実績報告書 (法人単位)'!$A$10:$W$46</definedName>
    <definedName name="_xlnm._FilterDatabase" localSheetId="1" hidden="1">'別紙（2.0％超部分算定シート）'!$A$3:$L$4</definedName>
    <definedName name="_xlnm._FilterDatabase" localSheetId="3" hidden="1">'別紙（2.0％超部分算定シート)(法人単位)'!$A$3:$L$4</definedName>
    <definedName name="_xlnm.Print_Area" localSheetId="0">【総額及び平均額】賃上げ支援事業実績報告書!$A$1:$O$63</definedName>
    <definedName name="_xlnm.Print_Area" localSheetId="2">'【総額及び平均額】賃上げ支援事業実績報告書 (法人単位)'!$A$1:$O$65</definedName>
    <definedName name="_xlnm.Print_Area" localSheetId="1">'別紙（2.0％超部分算定シート）'!$A$1:$I$8</definedName>
    <definedName name="_xlnm.Print_Area" localSheetId="3">'別紙（2.0％超部分算定シート)(法人単位)'!$A$1:$I$9</definedName>
    <definedName name="_xlnm.Print_Area">#REF!</definedName>
    <definedName name="_xlnm.Print_Titles" localSheetId="0">【総額及び平均額】賃上げ支援事業実績報告書!$1:$9</definedName>
    <definedName name="_xlnm.Print_Titles" localSheetId="2">'【総額及び平均額】賃上げ支援事業実績報告書 (法人単位)'!$1:$9</definedName>
    <definedName name="_xlnm.Print_Titles" localSheetId="1">'別紙（2.0％超部分算定シート）'!$1:$2</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3" i="126" l="1"/>
  <c r="D53" i="126"/>
  <c r="M13" i="126" s="1"/>
  <c r="O61" i="126"/>
  <c r="M15" i="126"/>
  <c r="O15" i="126"/>
  <c r="O17" i="126"/>
  <c r="O19" i="126"/>
  <c r="O13" i="126"/>
  <c r="J20" i="126"/>
  <c r="K20" i="126"/>
  <c r="L20" i="126"/>
  <c r="F19" i="126"/>
  <c r="G19" i="126"/>
  <c r="H19" i="126"/>
  <c r="I19" i="126"/>
  <c r="F20" i="126"/>
  <c r="G20" i="126"/>
  <c r="H20" i="126"/>
  <c r="I20" i="126"/>
  <c r="L18" i="126"/>
  <c r="L16" i="126"/>
  <c r="L14" i="126"/>
  <c r="F14" i="126"/>
  <c r="G14" i="126"/>
  <c r="H14" i="126"/>
  <c r="I14" i="126"/>
  <c r="J14" i="126"/>
  <c r="K14" i="126"/>
  <c r="F15" i="126"/>
  <c r="G15" i="126"/>
  <c r="H15" i="126"/>
  <c r="I15" i="126"/>
  <c r="J15" i="126"/>
  <c r="K15" i="126"/>
  <c r="F16" i="126"/>
  <c r="G16" i="126"/>
  <c r="H16" i="126"/>
  <c r="I16" i="126"/>
  <c r="J16" i="126"/>
  <c r="K16" i="126"/>
  <c r="F17" i="126"/>
  <c r="G17" i="126"/>
  <c r="H17" i="126"/>
  <c r="I17" i="126"/>
  <c r="J17" i="126"/>
  <c r="K17" i="126"/>
  <c r="F18" i="126"/>
  <c r="G18" i="126"/>
  <c r="H18" i="126"/>
  <c r="I18" i="126"/>
  <c r="J18" i="126"/>
  <c r="K18" i="126"/>
  <c r="G13" i="126"/>
  <c r="H13" i="126"/>
  <c r="I13" i="126"/>
  <c r="J13" i="126"/>
  <c r="K13" i="126"/>
  <c r="F13" i="126"/>
  <c r="B19" i="126"/>
  <c r="B15" i="126"/>
  <c r="B17" i="126"/>
  <c r="B13" i="126"/>
  <c r="O22" i="97"/>
  <c r="O61" i="97"/>
  <c r="D59" i="126"/>
  <c r="C59" i="126" s="1"/>
  <c r="D57" i="126"/>
  <c r="C57" i="126" s="1"/>
  <c r="D55" i="126"/>
  <c r="C55" i="126" s="1"/>
  <c r="O3" i="97"/>
  <c r="O21" i="97"/>
  <c r="O15" i="97"/>
  <c r="O17" i="97"/>
  <c r="O19" i="97"/>
  <c r="O13" i="97"/>
  <c r="O5" i="97" s="1"/>
  <c r="O7" i="97" s="1"/>
  <c r="J20" i="97"/>
  <c r="K20" i="97"/>
  <c r="L20" i="97"/>
  <c r="F19" i="97"/>
  <c r="G19" i="97"/>
  <c r="H19" i="97"/>
  <c r="I19" i="97"/>
  <c r="F20" i="97"/>
  <c r="G20" i="97"/>
  <c r="H20" i="97"/>
  <c r="I20" i="97"/>
  <c r="L18" i="97"/>
  <c r="L16" i="97"/>
  <c r="L14" i="97"/>
  <c r="F14" i="97"/>
  <c r="G14" i="97"/>
  <c r="H14" i="97"/>
  <c r="I14" i="97"/>
  <c r="J14" i="97"/>
  <c r="K14" i="97"/>
  <c r="F15" i="97"/>
  <c r="G15" i="97"/>
  <c r="H15" i="97"/>
  <c r="I15" i="97"/>
  <c r="J15" i="97"/>
  <c r="K15" i="97"/>
  <c r="F16" i="97"/>
  <c r="G16" i="97"/>
  <c r="H16" i="97"/>
  <c r="I16" i="97"/>
  <c r="J16" i="97"/>
  <c r="K16" i="97"/>
  <c r="F17" i="97"/>
  <c r="G17" i="97"/>
  <c r="H17" i="97"/>
  <c r="I17" i="97"/>
  <c r="J17" i="97"/>
  <c r="K17" i="97"/>
  <c r="F18" i="97"/>
  <c r="G18" i="97"/>
  <c r="H18" i="97"/>
  <c r="I18" i="97"/>
  <c r="J18" i="97"/>
  <c r="K18" i="97"/>
  <c r="F13" i="97"/>
  <c r="D13" i="97" s="1"/>
  <c r="C13" i="97" s="1"/>
  <c r="H13" i="97"/>
  <c r="I13" i="97"/>
  <c r="J13" i="97"/>
  <c r="K13" i="97"/>
  <c r="G13" i="97"/>
  <c r="B15" i="97"/>
  <c r="B17" i="97"/>
  <c r="B19" i="97"/>
  <c r="B13" i="97"/>
  <c r="D59" i="97"/>
  <c r="C59" i="97" s="1"/>
  <c r="D57" i="97"/>
  <c r="C57" i="97" s="1"/>
  <c r="D55" i="97"/>
  <c r="C55" i="97" s="1"/>
  <c r="D53" i="97"/>
  <c r="C53" i="97" s="1"/>
  <c r="I7" i="127" l="1"/>
  <c r="D48" i="97"/>
  <c r="D37" i="97"/>
  <c r="D48" i="126"/>
  <c r="C48" i="126" s="1"/>
  <c r="D37" i="126"/>
  <c r="C37" i="126" s="1"/>
  <c r="D15" i="126"/>
  <c r="I5" i="127"/>
  <c r="D5" i="127"/>
  <c r="E5" i="127" s="1"/>
  <c r="I4" i="127"/>
  <c r="O21" i="126" s="1"/>
  <c r="D4" i="127"/>
  <c r="E4" i="127" s="1"/>
  <c r="O50" i="126"/>
  <c r="D46" i="126"/>
  <c r="C46" i="126" s="1"/>
  <c r="D44" i="126"/>
  <c r="C44" i="126" s="1"/>
  <c r="D42" i="126"/>
  <c r="C42" i="126" s="1"/>
  <c r="O39" i="126"/>
  <c r="D35" i="126"/>
  <c r="C35" i="126" s="1"/>
  <c r="D33" i="126"/>
  <c r="D31" i="126"/>
  <c r="I5" i="111"/>
  <c r="D5" i="111"/>
  <c r="E5" i="111" s="1"/>
  <c r="I4" i="111"/>
  <c r="I7" i="111" s="1"/>
  <c r="D4" i="111"/>
  <c r="E4" i="111" s="1"/>
  <c r="D23" i="97"/>
  <c r="D17" i="126" l="1"/>
  <c r="C17" i="126" s="1"/>
  <c r="C31" i="126"/>
  <c r="C33" i="126"/>
  <c r="D19" i="126"/>
  <c r="C19" i="126" s="1"/>
  <c r="D19" i="97"/>
  <c r="D17" i="97"/>
  <c r="O3" i="126"/>
  <c r="D26" i="126" s="1"/>
  <c r="D13" i="126"/>
  <c r="C13" i="126" s="1"/>
  <c r="C15" i="126"/>
  <c r="O22" i="126"/>
  <c r="O5" i="126"/>
  <c r="O7" i="126" s="1"/>
  <c r="D22" i="126" l="1"/>
  <c r="O50" i="97" l="1"/>
  <c r="C48" i="97"/>
  <c r="D46" i="97"/>
  <c r="C46" i="97" s="1"/>
  <c r="D44" i="97"/>
  <c r="C44" i="97" s="1"/>
  <c r="D42" i="97"/>
  <c r="C42" i="97" s="1"/>
  <c r="O39" i="97"/>
  <c r="C37" i="97"/>
  <c r="D35" i="97"/>
  <c r="C35" i="97" s="1"/>
  <c r="D33" i="97"/>
  <c r="D31" i="97"/>
  <c r="M13" i="97" l="1"/>
  <c r="C31" i="97"/>
  <c r="C33" i="97"/>
  <c r="D15" i="97"/>
  <c r="D26" i="97"/>
  <c r="D22" i="97"/>
  <c r="D24" i="97" s="1"/>
  <c r="D25" i="97" s="1"/>
  <c r="O9" i="97"/>
  <c r="C17" i="97"/>
  <c r="C19" i="97"/>
  <c r="C15" i="97" l="1"/>
  <c r="M15" i="97"/>
  <c r="M9" i="97"/>
  <c r="M8" i="97"/>
  <c r="C205" i="125"/>
  <c r="O8" i="126" s="1"/>
  <c r="A6" i="125"/>
  <c r="M6" i="126" s="1"/>
  <c r="D23" i="126" l="1"/>
  <c r="D24" i="126" s="1"/>
  <c r="D25" i="126" s="1"/>
  <c r="O9" i="126"/>
  <c r="M9" i="126" s="1"/>
  <c r="M8" i="126"/>
</calcChain>
</file>

<file path=xl/sharedStrings.xml><?xml version="1.0" encoding="utf-8"?>
<sst xmlns="http://schemas.openxmlformats.org/spreadsheetml/2006/main" count="316" uniqueCount="83">
  <si>
    <t>開設者：</t>
    <rPh sb="0" eb="3">
      <t>カイセツシャ</t>
    </rPh>
    <phoneticPr fontId="34"/>
  </si>
  <si>
    <t>賃金改善の総額</t>
    <phoneticPr fontId="33"/>
  </si>
  <si>
    <t>交付確定額</t>
    <rPh sb="0" eb="2">
      <t>コウフ</t>
    </rPh>
    <rPh sb="2" eb="5">
      <t>カクテイガク</t>
    </rPh>
    <phoneticPr fontId="33"/>
  </si>
  <si>
    <t>③月数</t>
    <rPh sb="1" eb="3">
      <t>ゲッスウ</t>
    </rPh>
    <phoneticPr fontId="33"/>
  </si>
  <si>
    <t>①対象人数
（常勤換算数）</t>
    <rPh sb="1" eb="3">
      <t>タイショウ</t>
    </rPh>
    <rPh sb="3" eb="5">
      <t>ニンズウ</t>
    </rPh>
    <rPh sb="7" eb="9">
      <t>ジョウキン</t>
    </rPh>
    <rPh sb="9" eb="11">
      <t>カンサン</t>
    </rPh>
    <rPh sb="11" eb="12">
      <t>スウ</t>
    </rPh>
    <phoneticPr fontId="33"/>
  </si>
  <si>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3"/>
  </si>
  <si>
    <t>Ⅲ　令和７年度中の賃金改善割合</t>
    <rPh sb="2" eb="4">
      <t>レイワ</t>
    </rPh>
    <rPh sb="5" eb="7">
      <t>ネンド</t>
    </rPh>
    <rPh sb="7" eb="8">
      <t>チュウ</t>
    </rPh>
    <rPh sb="9" eb="11">
      <t>チンギン</t>
    </rPh>
    <rPh sb="11" eb="13">
      <t>カイゼン</t>
    </rPh>
    <rPh sb="13" eb="15">
      <t>ワリアイ</t>
    </rPh>
    <phoneticPr fontId="33"/>
  </si>
  <si>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3"/>
  </si>
  <si>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3"/>
  </si>
  <si>
    <t>Ⅳ　本事業の支給額を充てられる上限月額</t>
    <rPh sb="2" eb="3">
      <t>ホン</t>
    </rPh>
    <rPh sb="3" eb="5">
      <t>ジギョウ</t>
    </rPh>
    <rPh sb="6" eb="9">
      <t>シキュウガク</t>
    </rPh>
    <rPh sb="10" eb="11">
      <t>ア</t>
    </rPh>
    <rPh sb="15" eb="17">
      <t>ジョウゲン</t>
    </rPh>
    <rPh sb="17" eb="19">
      <t>ゲツガク</t>
    </rPh>
    <phoneticPr fontId="33"/>
  </si>
  <si>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3"/>
  </si>
  <si>
    <t>Ⅶ　対象人数
（常勤換算数）</t>
    <rPh sb="2" eb="4">
      <t>タイショウ</t>
    </rPh>
    <rPh sb="4" eb="6">
      <t>ニンズウ</t>
    </rPh>
    <rPh sb="8" eb="10">
      <t>ジョウキン</t>
    </rPh>
    <rPh sb="10" eb="12">
      <t>カンサン</t>
    </rPh>
    <rPh sb="12" eb="13">
      <t>スウ</t>
    </rPh>
    <phoneticPr fontId="33"/>
  </si>
  <si>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3"/>
  </si>
  <si>
    <t>②月額または
月額換算額</t>
    <rPh sb="1" eb="3">
      <t>ゲツガク</t>
    </rPh>
    <rPh sb="7" eb="9">
      <t>ゲツガク</t>
    </rPh>
    <rPh sb="9" eb="11">
      <t>カンサン</t>
    </rPh>
    <rPh sb="11" eb="12">
      <t>ガク</t>
    </rPh>
    <phoneticPr fontId="33"/>
  </si>
  <si>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4"/>
  </si>
  <si>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3"/>
  </si>
  <si>
    <t>❸－❷：返還額（千円未満切り捨て）</t>
    <rPh sb="4" eb="7">
      <t>ヘンカンガク</t>
    </rPh>
    <rPh sb="8" eb="10">
      <t>センエン</t>
    </rPh>
    <rPh sb="10" eb="12">
      <t>ミマン</t>
    </rPh>
    <rPh sb="12" eb="13">
      <t>キ</t>
    </rPh>
    <rPh sb="14" eb="15">
      <t>ス</t>
    </rPh>
    <phoneticPr fontId="33"/>
  </si>
  <si>
    <t>賃金改善に係る診療報酬及び他の補助金等を受けた場合その額（直接入力）</t>
    <rPh sb="29" eb="31">
      <t>チョクセツ</t>
    </rPh>
    <rPh sb="31" eb="33">
      <t>ニュウリョク</t>
    </rPh>
    <phoneticPr fontId="33"/>
  </si>
  <si>
    <t>❶：賃金改善の総額（自動計算）</t>
    <rPh sb="2" eb="4">
      <t>チンギン</t>
    </rPh>
    <rPh sb="4" eb="6">
      <t>カイゼン</t>
    </rPh>
    <rPh sb="7" eb="9">
      <t>ソウガク</t>
    </rPh>
    <rPh sb="10" eb="12">
      <t>ジドウ</t>
    </rPh>
    <rPh sb="12" eb="14">
      <t>ケイサン</t>
    </rPh>
    <phoneticPr fontId="33"/>
  </si>
  <si>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3"/>
  </si>
  <si>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3"/>
  </si>
  <si>
    <t>賃金改善の内容（※）</t>
    <rPh sb="0" eb="2">
      <t>チンギン</t>
    </rPh>
    <rPh sb="2" eb="4">
      <t>カイゼン</t>
    </rPh>
    <rPh sb="5" eb="7">
      <t>ナイヨウ</t>
    </rPh>
    <phoneticPr fontId="33"/>
  </si>
  <si>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3"/>
  </si>
  <si>
    <t>交付決定額</t>
    <rPh sb="0" eb="2">
      <t>コウフ</t>
    </rPh>
    <rPh sb="2" eb="5">
      <t>ケッテイガク</t>
    </rPh>
    <phoneticPr fontId="33"/>
  </si>
  <si>
    <t>総額</t>
    <rPh sb="0" eb="2">
      <t>ソウガク</t>
    </rPh>
    <phoneticPr fontId="33"/>
  </si>
  <si>
    <t>給付金の対象となった賃金改善の総額</t>
    <rPh sb="0" eb="3">
      <t>キュウフキン</t>
    </rPh>
    <rPh sb="4" eb="6">
      <t>タイショウ</t>
    </rPh>
    <rPh sb="10" eb="12">
      <t>チンギン</t>
    </rPh>
    <phoneticPr fontId="33"/>
  </si>
  <si>
    <t>賃金改善（法人全体）の内容</t>
    <rPh sb="0" eb="2">
      <t>チンギン</t>
    </rPh>
    <rPh sb="2" eb="4">
      <t>カイゼン</t>
    </rPh>
    <rPh sb="5" eb="7">
      <t>ホウジン</t>
    </rPh>
    <rPh sb="7" eb="9">
      <t>ゼンタイ</t>
    </rPh>
    <rPh sb="11" eb="13">
      <t>ナイヨウ</t>
    </rPh>
    <phoneticPr fontId="33"/>
  </si>
  <si>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3"/>
  </si>
  <si>
    <t>❷≧❸の判定（×は返還あり）</t>
    <rPh sb="4" eb="6">
      <t>ハンテイ</t>
    </rPh>
    <phoneticPr fontId="33"/>
  </si>
  <si>
    <t>施設数（自動計算）</t>
    <rPh sb="0" eb="3">
      <t>シセツスウ</t>
    </rPh>
    <rPh sb="4" eb="6">
      <t>ジドウ</t>
    </rPh>
    <rPh sb="6" eb="8">
      <t>ケイサン</t>
    </rPh>
    <phoneticPr fontId="33"/>
  </si>
  <si>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3"/>
  </si>
  <si>
    <t>　基本給の引き上げ</t>
    <rPh sb="1" eb="4">
      <t>キホンキュウ</t>
    </rPh>
    <rPh sb="5" eb="6">
      <t>ヒ</t>
    </rPh>
    <rPh sb="7" eb="8">
      <t>ア</t>
    </rPh>
    <phoneticPr fontId="34"/>
  </si>
  <si>
    <t>　一時金または特別手当</t>
    <rPh sb="1" eb="4">
      <t>イチジキン</t>
    </rPh>
    <rPh sb="7" eb="9">
      <t>トクベツ</t>
    </rPh>
    <rPh sb="9" eb="11">
      <t>テアテ</t>
    </rPh>
    <phoneticPr fontId="34"/>
  </si>
  <si>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3"/>
  </si>
  <si>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3"/>
  </si>
  <si>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3"/>
  </si>
  <si>
    <t>理由書必要</t>
    <rPh sb="0" eb="3">
      <t>リユウショ</t>
    </rPh>
    <rPh sb="3" eb="5">
      <t>ヒツヨウ</t>
    </rPh>
    <phoneticPr fontId="33"/>
  </si>
  <si>
    <t>報告対象職種数（上記職種以外の職種も１件とみなす）</t>
    <rPh sb="0" eb="7">
      <t>ホウコクタイショウショクシュスウ</t>
    </rPh>
    <rPh sb="8" eb="14">
      <t>ジョウキショクシュイガイ</t>
    </rPh>
    <rPh sb="15" eb="17">
      <t>ショクシュ</t>
    </rPh>
    <rPh sb="19" eb="20">
      <t>ケン</t>
    </rPh>
    <phoneticPr fontId="33"/>
  </si>
  <si>
    <t>該当月に〇を記載</t>
    <rPh sb="0" eb="3">
      <t>ガイトウツキ</t>
    </rPh>
    <rPh sb="6" eb="8">
      <t>キサイ</t>
    </rPh>
    <phoneticPr fontId="33"/>
  </si>
  <si>
    <t>賃金改善の総額                       (R7.12～R8.5)</t>
    <phoneticPr fontId="33"/>
  </si>
  <si>
    <t>R7.12</t>
    <phoneticPr fontId="33"/>
  </si>
  <si>
    <t>R8.1</t>
    <phoneticPr fontId="33"/>
  </si>
  <si>
    <t>R8.2</t>
  </si>
  <si>
    <t>R8.3</t>
  </si>
  <si>
    <t>R8.4</t>
  </si>
  <si>
    <t>R8.5</t>
  </si>
  <si>
    <t>R8.6</t>
  </si>
  <si>
    <t>算定対象月</t>
    <rPh sb="0" eb="2">
      <t>サンテイ</t>
    </rPh>
    <rPh sb="2" eb="5">
      <t>タイショウツキ</t>
    </rPh>
    <phoneticPr fontId="33"/>
  </si>
  <si>
    <t>支払月</t>
    <rPh sb="0" eb="2">
      <t>シハラ</t>
    </rPh>
    <rPh sb="2" eb="3">
      <t>ツキ</t>
    </rPh>
    <phoneticPr fontId="33"/>
  </si>
  <si>
    <t>補助対象経費(A)</t>
    <rPh sb="0" eb="6">
      <t>ホジョタイショウケイヒ</t>
    </rPh>
    <phoneticPr fontId="33"/>
  </si>
  <si>
    <t>❷</t>
    <phoneticPr fontId="33"/>
  </si>
  <si>
    <t>賃上げ支援事業の既受領額(B)</t>
    <rPh sb="0" eb="2">
      <t>チンア</t>
    </rPh>
    <rPh sb="3" eb="7">
      <t>シエンジギョウ</t>
    </rPh>
    <rPh sb="8" eb="12">
      <t>キジュリョウガク</t>
    </rPh>
    <phoneticPr fontId="33"/>
  </si>
  <si>
    <t>❸</t>
    <phoneticPr fontId="33"/>
  </si>
  <si>
    <t>(B)-(A)</t>
    <phoneticPr fontId="33"/>
  </si>
  <si>
    <t>❸ー❷</t>
    <phoneticPr fontId="33"/>
  </si>
  <si>
    <t>返還の有無</t>
    <rPh sb="0" eb="2">
      <t>ヘンカン</t>
    </rPh>
    <rPh sb="3" eb="5">
      <t>ウム</t>
    </rPh>
    <phoneticPr fontId="33"/>
  </si>
  <si>
    <t>理由書提出の要否</t>
    <rPh sb="0" eb="5">
      <t>リユウショテイシュツ</t>
    </rPh>
    <rPh sb="6" eb="8">
      <t>ヨウヒ</t>
    </rPh>
    <phoneticPr fontId="33"/>
  </si>
  <si>
    <r>
      <rPr>
        <b/>
        <sz val="36"/>
        <color theme="1"/>
        <rFont val="ＭＳ Ｐゴシック"/>
        <family val="3"/>
        <charset val="128"/>
        <scheme val="minor"/>
      </rPr>
      <t>以下、給付金を活用した、個別職種の賃金改善の内容について記載してください。</t>
    </r>
    <r>
      <rPr>
        <b/>
        <sz val="36"/>
        <color rgb="FFFF0000"/>
        <rFont val="ＭＳ Ｐゴシック"/>
        <family val="3"/>
        <charset val="128"/>
        <scheme val="minor"/>
      </rPr>
      <t xml:space="preserve">
政策上の必要性から把握するものであり、補助金の交付額には影響しません。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phoneticPr fontId="33"/>
  </si>
  <si>
    <t>合計金額</t>
    <rPh sb="0" eb="4">
      <t>ゴウケイキンガク</t>
    </rPh>
    <phoneticPr fontId="33"/>
  </si>
  <si>
    <t>診療所等賃上げ支援事業　実績報告書
（賃金改善報告書）</t>
    <phoneticPr fontId="33"/>
  </si>
  <si>
    <t>❸：賃上げ支援事業の既受領額（直接入力）</t>
    <rPh sb="2" eb="4">
      <t>チンア</t>
    </rPh>
    <rPh sb="5" eb="7">
      <t>シエン</t>
    </rPh>
    <rPh sb="7" eb="9">
      <t>ジギョウ</t>
    </rPh>
    <rPh sb="10" eb="11">
      <t>スデ</t>
    </rPh>
    <rPh sb="11" eb="13">
      <t>ジュリョウ</t>
    </rPh>
    <rPh sb="13" eb="14">
      <t>ガク</t>
    </rPh>
    <phoneticPr fontId="33"/>
  </si>
  <si>
    <t>令和８年６月１日以降の
賃金改善水準（比較対象は給付金による賃金改善前の水準）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ヒカク</t>
    </rPh>
    <rPh sb="21" eb="23">
      <t>タイショウ</t>
    </rPh>
    <rPh sb="24" eb="27">
      <t>キュウフキン</t>
    </rPh>
    <rPh sb="30" eb="32">
      <t>チンギン</t>
    </rPh>
    <rPh sb="32" eb="34">
      <t>カイゼン</t>
    </rPh>
    <rPh sb="34" eb="35">
      <t>マエ</t>
    </rPh>
    <rPh sb="36" eb="38">
      <t>スイジュン</t>
    </rPh>
    <phoneticPr fontId="33"/>
  </si>
  <si>
    <t>　毎月決まって支払われる手当の引き上げ（ベースアップ評価手当の増額など）</t>
    <rPh sb="1" eb="3">
      <t>マイゲツ</t>
    </rPh>
    <rPh sb="3" eb="4">
      <t>キ</t>
    </rPh>
    <rPh sb="7" eb="9">
      <t>シハラ</t>
    </rPh>
    <rPh sb="12" eb="14">
      <t>テアテ</t>
    </rPh>
    <rPh sb="15" eb="16">
      <t>ヒ</t>
    </rPh>
    <rPh sb="17" eb="18">
      <t>ア</t>
    </rPh>
    <rPh sb="26" eb="30">
      <t>ヒョウカテアテ</t>
    </rPh>
    <rPh sb="31" eb="33">
      <t>ゾウガク</t>
    </rPh>
    <phoneticPr fontId="34"/>
  </si>
  <si>
    <t>開設者（法人の名称等）：</t>
    <rPh sb="0" eb="3">
      <t>カイセツシャ</t>
    </rPh>
    <rPh sb="4" eb="6">
      <t>ホウジン</t>
    </rPh>
    <rPh sb="7" eb="10">
      <t>メイショウトウ</t>
    </rPh>
    <phoneticPr fontId="34"/>
  </si>
  <si>
    <t>集約施設数（同一都道府県内に限る）（対象施設報告シートから自動転記）</t>
    <rPh sb="0" eb="5">
      <t>シュウヤクシセツスウ</t>
    </rPh>
    <rPh sb="6" eb="13">
      <t>ドウイツトドウフケンナイ</t>
    </rPh>
    <rPh sb="14" eb="15">
      <t>カギ</t>
    </rPh>
    <rPh sb="18" eb="24">
      <t>タイショウシセツホウコク</t>
    </rPh>
    <rPh sb="29" eb="33">
      <t>ジドウテンキ</t>
    </rPh>
    <phoneticPr fontId="33"/>
  </si>
  <si>
    <t xml:space="preserve">（様式第２号別紙２）
</t>
    <rPh sb="1" eb="4">
      <t>ヨウシキダイ</t>
    </rPh>
    <rPh sb="5" eb="6">
      <t>ゴウ</t>
    </rPh>
    <rPh sb="6" eb="8">
      <t>ベッシ</t>
    </rPh>
    <phoneticPr fontId="34"/>
  </si>
  <si>
    <t>対象施設報告シート</t>
    <rPh sb="0" eb="6">
      <t>タイショウシセツホウコク</t>
    </rPh>
    <phoneticPr fontId="33"/>
  </si>
  <si>
    <t>賃金改善（全体）の内容</t>
    <rPh sb="0" eb="2">
      <t>チンギン</t>
    </rPh>
    <rPh sb="2" eb="4">
      <t>カイゼン</t>
    </rPh>
    <rPh sb="5" eb="7">
      <t>ゼンタイ</t>
    </rPh>
    <rPh sb="9" eb="11">
      <t>ナイヨウ</t>
    </rPh>
    <phoneticPr fontId="33"/>
  </si>
  <si>
    <t>薬局の名称：</t>
    <rPh sb="0" eb="2">
      <t>ヤッキョク</t>
    </rPh>
    <rPh sb="3" eb="5">
      <t>メイショウ</t>
    </rPh>
    <phoneticPr fontId="33"/>
  </si>
  <si>
    <r>
      <t>（様式第２号）</t>
    </r>
    <r>
      <rPr>
        <b/>
        <sz val="20"/>
        <color rgb="FFFF0000"/>
        <rFont val="ＭＳ Ｐゴシック"/>
        <family val="3"/>
        <charset val="128"/>
        <scheme val="minor"/>
      </rPr>
      <t>※薬局（施設単位）の報告</t>
    </r>
    <r>
      <rPr>
        <b/>
        <sz val="20"/>
        <color theme="1"/>
        <rFont val="ＭＳ Ｐゴシック"/>
        <family val="3"/>
        <charset val="128"/>
        <scheme val="minor"/>
      </rPr>
      <t xml:space="preserve">
</t>
    </r>
    <rPh sb="1" eb="4">
      <t>ヨウシキダイ</t>
    </rPh>
    <rPh sb="5" eb="6">
      <t>ゴウ</t>
    </rPh>
    <rPh sb="8" eb="10">
      <t>ヤッキョク</t>
    </rPh>
    <phoneticPr fontId="34"/>
  </si>
  <si>
    <t>令和８年６月１日時点で令和８年度診療報酬改定による見直し後のベースアップ評価料の届出の有無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33"/>
  </si>
  <si>
    <t>４０歳未満の勤務薬剤師の賃金改善の内容</t>
    <rPh sb="2" eb="5">
      <t>サイミマン</t>
    </rPh>
    <rPh sb="6" eb="11">
      <t>キンムヤクザイシ</t>
    </rPh>
    <rPh sb="12" eb="14">
      <t>チンギン</t>
    </rPh>
    <rPh sb="14" eb="16">
      <t>カイゼン</t>
    </rPh>
    <rPh sb="17" eb="19">
      <t>ナイヨウ</t>
    </rPh>
    <phoneticPr fontId="33"/>
  </si>
  <si>
    <t>事務職員の賃金改善の内容</t>
    <rPh sb="0" eb="4">
      <t>ジムショクイン</t>
    </rPh>
    <rPh sb="5" eb="7">
      <t>チンギン</t>
    </rPh>
    <rPh sb="7" eb="9">
      <t>カイゼン</t>
    </rPh>
    <rPh sb="10" eb="12">
      <t>ナイヨウ</t>
    </rPh>
    <phoneticPr fontId="33"/>
  </si>
  <si>
    <r>
      <t>（様式第２号別紙１）　　　　　　　　</t>
    </r>
    <r>
      <rPr>
        <b/>
        <sz val="14"/>
        <color rgb="FFFF0000"/>
        <rFont val="ＭＳ Ｐゴシック"/>
        <family val="3"/>
        <charset val="128"/>
        <scheme val="minor"/>
      </rPr>
      <t>※薬局（施設単位）の報告</t>
    </r>
    <r>
      <rPr>
        <b/>
        <sz val="14"/>
        <color theme="1"/>
        <rFont val="ＭＳ Ｐゴシック"/>
        <family val="3"/>
        <charset val="128"/>
        <scheme val="minor"/>
      </rPr>
      <t xml:space="preserve">
</t>
    </r>
    <rPh sb="1" eb="4">
      <t>ヨウシキダイ</t>
    </rPh>
    <rPh sb="5" eb="6">
      <t>ゴウ</t>
    </rPh>
    <rPh sb="6" eb="8">
      <t>ベッシ</t>
    </rPh>
    <rPh sb="19" eb="21">
      <t>ヤッキョク</t>
    </rPh>
    <rPh sb="22" eb="26">
      <t>シセツタンイ</t>
    </rPh>
    <rPh sb="28" eb="30">
      <t>ホウコク</t>
    </rPh>
    <phoneticPr fontId="34"/>
  </si>
  <si>
    <r>
      <t>（様式第２号）</t>
    </r>
    <r>
      <rPr>
        <b/>
        <sz val="20"/>
        <color rgb="FFFF0000"/>
        <rFont val="ＭＳ Ｐゴシック"/>
        <family val="3"/>
        <charset val="128"/>
        <scheme val="minor"/>
      </rPr>
      <t>※薬局（法人単位）の報告</t>
    </r>
    <r>
      <rPr>
        <b/>
        <sz val="20"/>
        <color theme="1"/>
        <rFont val="ＭＳ Ｐゴシック"/>
        <family val="3"/>
        <charset val="128"/>
        <scheme val="minor"/>
      </rPr>
      <t xml:space="preserve">
</t>
    </r>
    <rPh sb="1" eb="4">
      <t>ヨウシキダイ</t>
    </rPh>
    <rPh sb="5" eb="6">
      <t>ゴウ</t>
    </rPh>
    <rPh sb="8" eb="10">
      <t>ヤッキョク</t>
    </rPh>
    <rPh sb="11" eb="13">
      <t>ホウジン</t>
    </rPh>
    <phoneticPr fontId="34"/>
  </si>
  <si>
    <r>
      <t>（様式第２号別紙１）　　　　　　　　</t>
    </r>
    <r>
      <rPr>
        <b/>
        <sz val="14"/>
        <color rgb="FFFF0000"/>
        <rFont val="ＭＳ Ｐゴシック"/>
        <family val="3"/>
        <charset val="128"/>
        <scheme val="minor"/>
      </rPr>
      <t>※薬局（法人単位）の報告</t>
    </r>
    <r>
      <rPr>
        <b/>
        <sz val="14"/>
        <color theme="1"/>
        <rFont val="ＭＳ Ｐゴシック"/>
        <family val="3"/>
        <charset val="128"/>
        <scheme val="minor"/>
      </rPr>
      <t xml:space="preserve">
</t>
    </r>
    <rPh sb="1" eb="4">
      <t>ヨウシキダイ</t>
    </rPh>
    <rPh sb="5" eb="6">
      <t>ゴウ</t>
    </rPh>
    <rPh sb="6" eb="8">
      <t>ベッシ</t>
    </rPh>
    <rPh sb="19" eb="21">
      <t>ヤッキョク</t>
    </rPh>
    <rPh sb="22" eb="24">
      <t>ホウジン</t>
    </rPh>
    <rPh sb="24" eb="26">
      <t>タンイ</t>
    </rPh>
    <rPh sb="28" eb="30">
      <t>ホウコク</t>
    </rPh>
    <phoneticPr fontId="34"/>
  </si>
  <si>
    <t>〇</t>
    <phoneticPr fontId="33"/>
  </si>
  <si>
    <t>×</t>
    <phoneticPr fontId="33"/>
  </si>
  <si>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34"/>
  </si>
  <si>
    <t>（充てた場合のみ記載）
　上記の2.0％を上回る部分に伴う賞与、時間外手当、法定福利費（事業主負担分のみ）等の増加分に用いた金額（算出が難しい場合は上記に含めてください。）</t>
    <rPh sb="28" eb="30">
      <t>ジョウキ</t>
    </rPh>
    <rPh sb="36" eb="38">
      <t>ウワマワ</t>
    </rPh>
    <rPh sb="39" eb="41">
      <t>ブブンブン</t>
    </rPh>
    <rPh sb="71" eb="73">
      <t>バアイ</t>
    </rPh>
    <phoneticPr fontId="33"/>
  </si>
  <si>
    <t>（※）計算方法は例えば下記の方法が考えられますが、対象とする賃金改善の内容や職員・職種の範囲は施設ごとに判断して計算いただくようお願いいたします。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シセツ</t>
    </rPh>
    <rPh sb="52" eb="54">
      <t>ハンダン</t>
    </rPh>
    <rPh sb="56" eb="58">
      <t>ケイサン</t>
    </rPh>
    <rPh sb="65" eb="66">
      <t>ネガ</t>
    </rPh>
    <rPh sb="74" eb="75">
      <t>レイ</t>
    </rPh>
    <rPh sb="152" eb="153">
      <t>レイ</t>
    </rPh>
    <rPh sb="196" eb="197">
      <t>レイ</t>
    </rPh>
    <phoneticPr fontId="33"/>
  </si>
  <si>
    <t>❸：賃上げ支援事業の既受領額（対象施設報告シートから自動転記）</t>
    <rPh sb="2" eb="4">
      <t>チンア</t>
    </rPh>
    <rPh sb="5" eb="7">
      <t>シエン</t>
    </rPh>
    <rPh sb="7" eb="9">
      <t>ジギョウ</t>
    </rPh>
    <rPh sb="10" eb="11">
      <t>スデ</t>
    </rPh>
    <rPh sb="11" eb="13">
      <t>ジュリョウ</t>
    </rPh>
    <rPh sb="13" eb="14">
      <t>ガク</t>
    </rPh>
    <rPh sb="15" eb="17">
      <t>タイショウ</t>
    </rPh>
    <rPh sb="17" eb="19">
      <t>シセツ</t>
    </rPh>
    <rPh sb="19" eb="21">
      <t>ホウコク</t>
    </rPh>
    <rPh sb="26" eb="30">
      <t>ジドウテンキ</t>
    </rPh>
    <phoneticPr fontId="33"/>
  </si>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</sst>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quot;人&quot;"/>
    <numFmt numFmtId="178" formatCode="0.0%"/>
    <numFmt numFmtId="179" formatCode="#,##0&quot;ヶ月&quot;"/>
  </numFmts>
  <fonts count="5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26"/>
      <color theme="1"/>
      <name val="ＭＳ Ｐゴシック"/>
      <family val="3"/>
      <charset val="128"/>
      <scheme val="minor"/>
    </font>
    <font>
      <sz val="36"/>
      <color theme="1"/>
      <name val="ＭＳ ゴシック"/>
      <family val="3"/>
      <charset val="128"/>
    </font>
    <font>
      <b/>
      <sz val="16"/>
      <color theme="1"/>
      <name val="ＭＳ Ｐゴシック"/>
      <family val="3"/>
      <charset val="128"/>
      <scheme val="minor"/>
    </font>
    <font>
      <b/>
      <sz val="20"/>
      <color theme="1"/>
      <name val="ＭＳ Ｐゴシック"/>
      <family val="3"/>
      <charset val="128"/>
      <scheme val="minor"/>
    </font>
    <font>
      <sz val="20"/>
      <color theme="1"/>
      <name val="ＭＳ Ｐゴシック"/>
      <family val="3"/>
      <charset val="128"/>
    </font>
    <font>
      <sz val="20"/>
      <color theme="1"/>
      <name val="ＭＳ Ｐゴシック"/>
      <family val="3"/>
      <charset val="128"/>
      <scheme val="minor"/>
    </font>
    <font>
      <b/>
      <sz val="36"/>
      <color rgb="FFFF0000"/>
      <name val="ＭＳ Ｐゴシック"/>
      <family val="3"/>
      <charset val="128"/>
      <scheme val="minor"/>
    </font>
    <font>
      <b/>
      <sz val="36"/>
      <color theme="1"/>
      <name val="ＭＳ Ｐゴシック"/>
      <family val="3"/>
      <charset val="128"/>
      <scheme val="minor"/>
    </font>
    <font>
      <b/>
      <sz val="20"/>
      <color rgb="FFFF0000"/>
      <name val="ＭＳ Ｐゴシック"/>
      <family val="3"/>
      <charset val="128"/>
      <scheme val="minor"/>
    </font>
    <font>
      <b/>
      <sz val="22"/>
      <color theme="1"/>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4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style="thin">
        <color indexed="64"/>
      </top>
      <bottom/>
      <diagonal/>
    </border>
    <border diagonalDown="1">
      <left/>
      <right/>
      <top/>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bottom/>
      <diagonal style="thin">
        <color indexed="64"/>
      </diagonal>
    </border>
    <border diagonalDown="1">
      <left/>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medium">
        <color indexed="64"/>
      </diagonal>
    </border>
    <border>
      <left style="thin">
        <color indexed="64"/>
      </left>
      <right/>
      <top/>
      <bottom/>
      <diagonal/>
    </border>
  </borders>
  <cellStyleXfs count="74">
    <xf numFmtId="0" fontId="0" fillId="0" borderId="0">
      <alignment vertical="center"/>
    </xf>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8" fillId="0" borderId="0" applyNumberFormat="0" applyFill="0" applyBorder="0" applyAlignment="0" applyProtection="0">
      <alignment vertical="center"/>
    </xf>
    <xf numFmtId="0" fontId="19" fillId="26" borderId="7" applyNumberFormat="0" applyAlignment="0" applyProtection="0">
      <alignment vertical="center"/>
    </xf>
    <xf numFmtId="0" fontId="20" fillId="27" borderId="0" applyNumberFormat="0" applyBorder="0" applyAlignment="0" applyProtection="0">
      <alignment vertical="center"/>
    </xf>
    <xf numFmtId="0" fontId="16" fillId="28" borderId="8" applyNumberFormat="0" applyFont="0" applyAlignment="0" applyProtection="0">
      <alignment vertical="center"/>
    </xf>
    <xf numFmtId="0" fontId="21" fillId="0" borderId="9" applyNumberFormat="0" applyFill="0" applyAlignment="0" applyProtection="0">
      <alignment vertical="center"/>
    </xf>
    <xf numFmtId="0" fontId="22" fillId="29" borderId="0" applyNumberFormat="0" applyBorder="0" applyAlignment="0" applyProtection="0">
      <alignment vertical="center"/>
    </xf>
    <xf numFmtId="0" fontId="23" fillId="30" borderId="10" applyNumberFormat="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7" fillId="0" borderId="0" applyNumberFormat="0" applyFill="0" applyBorder="0" applyAlignment="0" applyProtection="0">
      <alignment vertical="center"/>
    </xf>
    <xf numFmtId="0" fontId="28" fillId="0" borderId="14" applyNumberFormat="0" applyFill="0" applyAlignment="0" applyProtection="0">
      <alignment vertical="center"/>
    </xf>
    <xf numFmtId="0" fontId="29" fillId="30" borderId="15" applyNumberFormat="0" applyAlignment="0" applyProtection="0">
      <alignment vertical="center"/>
    </xf>
    <xf numFmtId="0" fontId="30" fillId="0" borderId="0" applyNumberFormat="0" applyFill="0" applyBorder="0" applyAlignment="0" applyProtection="0">
      <alignment vertical="center"/>
    </xf>
    <xf numFmtId="0" fontId="31" fillId="31" borderId="10" applyNumberFormat="0" applyAlignment="0" applyProtection="0">
      <alignment vertical="center"/>
    </xf>
    <xf numFmtId="0" fontId="32" fillId="32" borderId="0" applyNumberFormat="0" applyBorder="0" applyAlignment="0" applyProtection="0">
      <alignment vertical="center"/>
    </xf>
    <xf numFmtId="0" fontId="15" fillId="0" borderId="0">
      <alignment vertical="center"/>
    </xf>
    <xf numFmtId="0" fontId="14" fillId="0" borderId="0">
      <alignment vertical="center"/>
    </xf>
    <xf numFmtId="0" fontId="36" fillId="0" borderId="0"/>
    <xf numFmtId="38" fontId="36" fillId="0" borderId="0" applyFont="0" applyFill="0" applyBorder="0" applyAlignment="0" applyProtection="0"/>
    <xf numFmtId="0" fontId="38" fillId="0" borderId="0"/>
    <xf numFmtId="38" fontId="38" fillId="0" borderId="0" applyFont="0" applyFill="0" applyBorder="0" applyAlignment="0" applyProtection="0">
      <alignment vertical="center"/>
    </xf>
    <xf numFmtId="0" fontId="16" fillId="0" borderId="0">
      <alignment vertical="center"/>
    </xf>
    <xf numFmtId="0" fontId="16" fillId="0" borderId="0">
      <alignment vertical="center"/>
    </xf>
    <xf numFmtId="0" fontId="37" fillId="0" borderId="0">
      <alignment vertical="center"/>
    </xf>
    <xf numFmtId="38" fontId="16" fillId="0" borderId="0" applyFont="0" applyFill="0" applyBorder="0" applyAlignment="0" applyProtection="0">
      <alignment vertical="center"/>
    </xf>
    <xf numFmtId="0" fontId="39" fillId="0" borderId="0">
      <alignment vertical="center"/>
    </xf>
    <xf numFmtId="0" fontId="13" fillId="0" borderId="0">
      <alignment vertical="center"/>
    </xf>
    <xf numFmtId="38" fontId="13" fillId="0" borderId="0" applyFont="0" applyFill="0" applyBorder="0" applyAlignment="0" applyProtection="0">
      <alignment vertical="center"/>
    </xf>
    <xf numFmtId="0" fontId="39" fillId="0" borderId="0"/>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38" fontId="1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9" fontId="16" fillId="0" borderId="0" applyFont="0" applyFill="0" applyBorder="0" applyAlignment="0" applyProtection="0">
      <alignment vertical="center"/>
    </xf>
    <xf numFmtId="0" fontId="4" fillId="0" borderId="0">
      <alignment vertical="center"/>
    </xf>
    <xf numFmtId="0" fontId="4" fillId="0" borderId="0">
      <alignment vertical="center"/>
    </xf>
  </cellStyleXfs>
  <cellXfs count="131">
    <xf numFmtId="0" fontId="0" fillId="0" borderId="0" xfId="0">
      <alignment vertical="center"/>
    </xf>
    <xf numFmtId="0" fontId="41" fillId="0" borderId="0" xfId="69" applyFont="1">
      <alignment vertical="center"/>
    </xf>
    <xf numFmtId="0" fontId="5" fillId="0" borderId="0" xfId="69">
      <alignment vertical="center"/>
    </xf>
    <xf numFmtId="0" fontId="5" fillId="0" borderId="0" xfId="69" applyAlignment="1">
      <alignment vertical="center" wrapText="1"/>
    </xf>
    <xf numFmtId="0" fontId="16" fillId="0" borderId="0" xfId="69" applyFont="1" applyAlignment="1">
      <alignment vertical="center" wrapText="1"/>
    </xf>
    <xf numFmtId="0" fontId="28" fillId="35" borderId="5" xfId="69" applyFont="1" applyFill="1" applyBorder="1" applyAlignment="1">
      <alignment vertical="center" wrapText="1"/>
    </xf>
    <xf numFmtId="0" fontId="28" fillId="0" borderId="5" xfId="69" applyFont="1" applyBorder="1" applyAlignment="1">
      <alignment vertical="center" wrapText="1"/>
    </xf>
    <xf numFmtId="0" fontId="41" fillId="0" borderId="0" xfId="69" applyFont="1" applyAlignment="1">
      <alignment horizontal="center" vertical="center"/>
    </xf>
    <xf numFmtId="0" fontId="28" fillId="35" borderId="5" xfId="69" applyFont="1" applyFill="1" applyBorder="1" applyAlignment="1">
      <alignment horizontal="center" vertical="center" wrapText="1"/>
    </xf>
    <xf numFmtId="0" fontId="5" fillId="0" borderId="0" xfId="69" applyAlignment="1">
      <alignment horizontal="center" vertical="center"/>
    </xf>
    <xf numFmtId="0" fontId="0" fillId="0" borderId="0" xfId="69" applyFont="1" applyAlignment="1">
      <alignment vertical="center" wrapText="1"/>
    </xf>
    <xf numFmtId="176" fontId="28" fillId="33" borderId="5" xfId="69" applyNumberFormat="1" applyFont="1" applyFill="1" applyBorder="1" applyAlignment="1">
      <alignment horizontal="center" vertical="center" wrapText="1"/>
    </xf>
    <xf numFmtId="0" fontId="42" fillId="0" borderId="0" xfId="69" applyFont="1" applyProtection="1">
      <alignment vertical="center"/>
      <protection locked="0"/>
    </xf>
    <xf numFmtId="0" fontId="42" fillId="0" borderId="0" xfId="69" applyFont="1" applyAlignment="1" applyProtection="1">
      <alignment horizontal="center" vertical="center"/>
      <protection locked="0"/>
    </xf>
    <xf numFmtId="0" fontId="40" fillId="0" borderId="0" xfId="69" applyFont="1" applyAlignment="1" applyProtection="1">
      <alignment horizontal="right" vertical="center"/>
      <protection locked="0"/>
    </xf>
    <xf numFmtId="176" fontId="28" fillId="33" borderId="5" xfId="71" applyNumberFormat="1" applyFont="1" applyFill="1" applyBorder="1" applyAlignment="1">
      <alignment horizontal="center" vertical="center" wrapText="1"/>
    </xf>
    <xf numFmtId="177" fontId="28" fillId="33" borderId="5" xfId="71" applyNumberFormat="1" applyFont="1" applyFill="1" applyBorder="1" applyAlignment="1">
      <alignment horizontal="center" vertical="center" wrapText="1"/>
    </xf>
    <xf numFmtId="0" fontId="28" fillId="35" borderId="5" xfId="72" applyFont="1" applyFill="1" applyBorder="1" applyAlignment="1">
      <alignment horizontal="center" vertical="center" wrapText="1"/>
    </xf>
    <xf numFmtId="0" fontId="4" fillId="0" borderId="0" xfId="72">
      <alignment vertical="center"/>
    </xf>
    <xf numFmtId="179" fontId="28" fillId="33" borderId="5" xfId="71" applyNumberFormat="1" applyFont="1" applyFill="1" applyBorder="1" applyAlignment="1">
      <alignment horizontal="center" vertical="center" wrapText="1"/>
    </xf>
    <xf numFmtId="179" fontId="28" fillId="33" borderId="5" xfId="69" applyNumberFormat="1" applyFont="1" applyFill="1" applyBorder="1" applyAlignment="1">
      <alignment horizontal="center" vertical="center" wrapText="1"/>
    </xf>
    <xf numFmtId="0" fontId="42" fillId="0" borderId="0" xfId="69" applyFont="1">
      <alignment vertical="center"/>
    </xf>
    <xf numFmtId="0" fontId="3" fillId="0" borderId="0" xfId="69" applyFont="1" applyAlignment="1">
      <alignment vertical="center" wrapText="1"/>
    </xf>
    <xf numFmtId="0" fontId="45" fillId="0" borderId="0" xfId="0" applyFont="1">
      <alignment vertical="center"/>
    </xf>
    <xf numFmtId="0" fontId="45" fillId="0" borderId="5" xfId="0" applyFont="1" applyBorder="1" applyAlignment="1">
      <alignment horizontal="center" vertical="center"/>
    </xf>
    <xf numFmtId="0" fontId="45" fillId="0" borderId="3" xfId="0" applyFont="1" applyBorder="1">
      <alignment vertical="center"/>
    </xf>
    <xf numFmtId="0" fontId="45" fillId="0" borderId="5" xfId="0" applyFont="1" applyBorder="1" applyAlignment="1">
      <alignment horizontal="center" vertical="center" wrapText="1"/>
    </xf>
    <xf numFmtId="0" fontId="45" fillId="0" borderId="5" xfId="0" applyFont="1" applyBorder="1" applyAlignment="1">
      <alignment horizontal="right" vertical="center"/>
    </xf>
    <xf numFmtId="176" fontId="45" fillId="0" borderId="5" xfId="0" applyNumberFormat="1" applyFont="1" applyBorder="1" applyAlignment="1">
      <alignment horizontal="right" vertical="center"/>
    </xf>
    <xf numFmtId="0" fontId="41" fillId="0" borderId="0" xfId="69" applyFont="1" applyAlignment="1">
      <alignment vertical="center" wrapText="1"/>
    </xf>
    <xf numFmtId="0" fontId="28" fillId="0" borderId="5" xfId="69" applyFont="1" applyBorder="1" applyAlignment="1">
      <alignment horizontal="center" vertical="center" wrapText="1"/>
    </xf>
    <xf numFmtId="0" fontId="28" fillId="0" borderId="3" xfId="69" applyFont="1" applyBorder="1" applyAlignment="1">
      <alignment vertical="center" wrapText="1"/>
    </xf>
    <xf numFmtId="0" fontId="42" fillId="0" borderId="0" xfId="69" applyFont="1" applyAlignment="1" applyProtection="1">
      <alignment horizontal="left" vertical="center" wrapText="1"/>
      <protection locked="0"/>
    </xf>
    <xf numFmtId="0" fontId="41" fillId="0" borderId="0" xfId="69" applyFont="1" applyAlignment="1">
      <alignment wrapText="1"/>
    </xf>
    <xf numFmtId="0" fontId="46" fillId="0" borderId="0" xfId="69" applyFont="1" applyAlignment="1">
      <alignment horizontal="right" vertical="center"/>
    </xf>
    <xf numFmtId="179" fontId="28" fillId="33" borderId="21" xfId="69" applyNumberFormat="1" applyFont="1" applyFill="1" applyBorder="1" applyAlignment="1">
      <alignment horizontal="center" vertical="center" wrapText="1"/>
    </xf>
    <xf numFmtId="0" fontId="2" fillId="0" borderId="0" xfId="69" applyFont="1" applyAlignment="1">
      <alignment horizontal="center" vertical="center"/>
    </xf>
    <xf numFmtId="176" fontId="28" fillId="0" borderId="5" xfId="69" applyNumberFormat="1" applyFont="1" applyBorder="1" applyAlignment="1">
      <alignment horizontal="center" vertical="center"/>
    </xf>
    <xf numFmtId="0" fontId="42" fillId="33" borderId="0" xfId="69" applyFont="1" applyFill="1" applyAlignment="1" applyProtection="1">
      <alignment horizontal="right" vertical="center"/>
      <protection locked="0"/>
    </xf>
    <xf numFmtId="176" fontId="42" fillId="34" borderId="0" xfId="68" applyNumberFormat="1" applyFont="1" applyFill="1" applyBorder="1" applyAlignment="1" applyProtection="1">
      <alignment horizontal="right" vertical="center"/>
      <protection locked="0"/>
    </xf>
    <xf numFmtId="176" fontId="42" fillId="34" borderId="0" xfId="69" applyNumberFormat="1" applyFont="1" applyFill="1" applyAlignment="1" applyProtection="1">
      <alignment horizontal="right" vertical="center"/>
      <protection locked="0"/>
    </xf>
    <xf numFmtId="0" fontId="41" fillId="33" borderId="0" xfId="69" applyFont="1" applyFill="1">
      <alignment vertical="center"/>
    </xf>
    <xf numFmtId="176" fontId="42" fillId="33" borderId="0" xfId="68" applyNumberFormat="1" applyFont="1" applyFill="1" applyBorder="1" applyAlignment="1" applyProtection="1">
      <alignment horizontal="right" vertical="center"/>
      <protection locked="0"/>
    </xf>
    <xf numFmtId="176" fontId="35" fillId="0" borderId="5" xfId="69" applyNumberFormat="1" applyFont="1" applyBorder="1" applyAlignment="1">
      <alignment horizontal="center" vertical="center"/>
    </xf>
    <xf numFmtId="0" fontId="55" fillId="0" borderId="5" xfId="69" applyFont="1" applyBorder="1" applyAlignment="1">
      <alignment horizontal="right" vertical="center"/>
    </xf>
    <xf numFmtId="0" fontId="49" fillId="0" borderId="43" xfId="69" applyFont="1" applyBorder="1" applyAlignment="1">
      <alignment horizontal="right" vertical="center"/>
    </xf>
    <xf numFmtId="0" fontId="47" fillId="34" borderId="0" xfId="69" applyFont="1" applyFill="1" applyAlignment="1" applyProtection="1">
      <alignment horizontal="center" vertical="center"/>
      <protection locked="0"/>
    </xf>
    <xf numFmtId="176" fontId="28" fillId="34" borderId="5" xfId="69" applyNumberFormat="1" applyFont="1" applyFill="1" applyBorder="1" applyAlignment="1">
      <alignment horizontal="center" vertical="center" wrapText="1"/>
    </xf>
    <xf numFmtId="179" fontId="28" fillId="34" borderId="5" xfId="69" applyNumberFormat="1" applyFont="1" applyFill="1" applyBorder="1" applyAlignment="1">
      <alignment horizontal="center" vertical="center" wrapText="1"/>
    </xf>
    <xf numFmtId="0" fontId="28" fillId="34" borderId="5" xfId="0" applyFont="1" applyFill="1" applyBorder="1" applyAlignment="1">
      <alignment horizontal="center" vertical="center"/>
    </xf>
    <xf numFmtId="179" fontId="28" fillId="34" borderId="21" xfId="69" applyNumberFormat="1" applyFont="1" applyFill="1" applyBorder="1" applyAlignment="1">
      <alignment horizontal="center" vertical="center" wrapText="1"/>
    </xf>
    <xf numFmtId="178" fontId="28" fillId="34" borderId="5" xfId="71" applyNumberFormat="1" applyFont="1" applyFill="1" applyBorder="1" applyAlignment="1">
      <alignment horizontal="center" vertical="center" wrapText="1"/>
    </xf>
    <xf numFmtId="176" fontId="28" fillId="34" borderId="5" xfId="71" applyNumberFormat="1" applyFont="1" applyFill="1" applyBorder="1" applyAlignment="1">
      <alignment horizontal="center" vertical="center" wrapText="1"/>
    </xf>
    <xf numFmtId="0" fontId="56" fillId="0" borderId="0" xfId="69" applyFont="1" applyAlignment="1">
      <alignment vertical="center" wrapText="1"/>
    </xf>
    <xf numFmtId="0" fontId="57" fillId="0" borderId="5" xfId="69" applyFont="1" applyBorder="1" applyAlignment="1">
      <alignment vertical="center" wrapText="1"/>
    </xf>
    <xf numFmtId="0" fontId="1" fillId="0" borderId="0" xfId="69" applyFont="1">
      <alignment vertical="center"/>
    </xf>
    <xf numFmtId="0" fontId="42" fillId="34" borderId="0" xfId="69" applyFont="1" applyFill="1" applyAlignment="1" applyProtection="1">
      <alignment horizontal="right" vertical="center"/>
      <protection locked="0"/>
    </xf>
    <xf numFmtId="0" fontId="49" fillId="0" borderId="0" xfId="69" applyFont="1" applyAlignment="1">
      <alignment horizontal="right" vertical="center"/>
    </xf>
    <xf numFmtId="176" fontId="28" fillId="0" borderId="0" xfId="69" applyNumberFormat="1" applyFont="1" applyAlignment="1">
      <alignment horizontal="center" vertical="center"/>
    </xf>
    <xf numFmtId="176" fontId="28" fillId="0" borderId="5" xfId="69" applyNumberFormat="1" applyFont="1" applyBorder="1" applyAlignment="1">
      <alignment horizontal="center" vertical="center" wrapText="1"/>
    </xf>
    <xf numFmtId="178" fontId="28" fillId="0" borderId="1" xfId="71" applyNumberFormat="1" applyFont="1" applyBorder="1" applyAlignment="1">
      <alignment horizontal="center" vertical="center" wrapText="1"/>
    </xf>
    <xf numFmtId="0" fontId="49" fillId="0" borderId="5" xfId="69" applyFont="1" applyBorder="1" applyAlignment="1">
      <alignment horizontal="right" vertical="center"/>
    </xf>
    <xf numFmtId="0" fontId="28" fillId="0" borderId="5" xfId="69" applyFont="1" applyBorder="1" applyAlignment="1">
      <alignment horizontal="left" vertical="center" wrapText="1"/>
    </xf>
    <xf numFmtId="177" fontId="28" fillId="33" borderId="5" xfId="69" applyNumberFormat="1" applyFont="1" applyFill="1" applyBorder="1" applyAlignment="1">
      <alignment horizontal="center" vertical="center" wrapText="1"/>
    </xf>
    <xf numFmtId="176" fontId="28" fillId="34" borderId="5" xfId="69" applyNumberFormat="1" applyFont="1" applyFill="1" applyBorder="1" applyAlignment="1">
      <alignment horizontal="center" vertical="center" wrapText="1"/>
    </xf>
    <xf numFmtId="179" fontId="28" fillId="34" borderId="5" xfId="69" applyNumberFormat="1" applyFont="1" applyFill="1" applyBorder="1" applyAlignment="1">
      <alignment horizontal="center" vertical="center" wrapText="1"/>
    </xf>
    <xf numFmtId="176" fontId="28" fillId="0" borderId="42" xfId="69" applyNumberFormat="1" applyFont="1" applyBorder="1" applyAlignment="1">
      <alignment horizontal="center" vertical="center" wrapText="1"/>
    </xf>
    <xf numFmtId="0" fontId="28" fillId="0" borderId="3" xfId="69" applyFont="1" applyBorder="1" applyAlignment="1">
      <alignment horizontal="center" vertical="center" wrapText="1"/>
    </xf>
    <xf numFmtId="176" fontId="28" fillId="33" borderId="5" xfId="69" applyNumberFormat="1" applyFont="1" applyFill="1" applyBorder="1" applyAlignment="1">
      <alignment horizontal="center" vertical="center" wrapText="1"/>
    </xf>
    <xf numFmtId="0" fontId="28" fillId="35" borderId="5" xfId="72" applyFont="1" applyFill="1" applyBorder="1" applyAlignment="1">
      <alignment horizontal="left" vertical="center" wrapText="1"/>
    </xf>
    <xf numFmtId="0" fontId="28" fillId="35" borderId="5" xfId="72" applyFont="1" applyFill="1" applyBorder="1" applyAlignment="1">
      <alignment horizontal="center" vertical="center" wrapText="1"/>
    </xf>
    <xf numFmtId="0" fontId="48" fillId="35" borderId="5" xfId="72" applyFont="1" applyFill="1" applyBorder="1" applyAlignment="1">
      <alignment horizontal="center" wrapText="1"/>
    </xf>
    <xf numFmtId="0" fontId="28" fillId="35" borderId="3" xfId="72" applyFont="1" applyFill="1" applyBorder="1" applyAlignment="1">
      <alignment horizontal="center" vertical="center" wrapText="1"/>
    </xf>
    <xf numFmtId="0" fontId="46" fillId="0" borderId="0" xfId="69" applyFont="1" applyAlignment="1">
      <alignment horizontal="center" vertical="center" wrapText="1"/>
    </xf>
    <xf numFmtId="0" fontId="49" fillId="0" borderId="0" xfId="69" applyFont="1" applyAlignment="1">
      <alignment horizontal="left" wrapText="1"/>
    </xf>
    <xf numFmtId="0" fontId="35" fillId="0" borderId="34" xfId="69" applyFont="1" applyBorder="1" applyAlignment="1">
      <alignment horizontal="right" vertical="center"/>
    </xf>
    <xf numFmtId="0" fontId="35" fillId="0" borderId="35" xfId="69" applyFont="1" applyBorder="1" applyAlignment="1">
      <alignment horizontal="right" vertical="center"/>
    </xf>
    <xf numFmtId="0" fontId="35" fillId="0" borderId="36" xfId="69" applyFont="1" applyBorder="1" applyAlignment="1">
      <alignment horizontal="right" vertical="center"/>
    </xf>
    <xf numFmtId="0" fontId="49" fillId="34" borderId="37" xfId="0" applyFont="1" applyFill="1" applyBorder="1" applyAlignment="1">
      <alignment horizontal="center" vertical="center"/>
    </xf>
    <xf numFmtId="0" fontId="49" fillId="34" borderId="38" xfId="0" applyFont="1" applyFill="1" applyBorder="1" applyAlignment="1">
      <alignment horizontal="center" vertical="center"/>
    </xf>
    <xf numFmtId="0" fontId="5" fillId="0" borderId="34" xfId="69" applyBorder="1" applyAlignment="1">
      <alignment horizontal="center" vertical="center"/>
    </xf>
    <xf numFmtId="0" fontId="5" fillId="0" borderId="35" xfId="69" applyBorder="1" applyAlignment="1">
      <alignment horizontal="center" vertical="center"/>
    </xf>
    <xf numFmtId="0" fontId="5" fillId="0" borderId="39" xfId="69" applyBorder="1" applyAlignment="1">
      <alignment horizontal="center" vertical="center"/>
    </xf>
    <xf numFmtId="0" fontId="52" fillId="0" borderId="3" xfId="69" applyFont="1" applyBorder="1" applyAlignment="1">
      <alignment horizontal="center" vertical="center" wrapText="1"/>
    </xf>
    <xf numFmtId="0" fontId="52" fillId="0" borderId="1" xfId="69" applyFont="1" applyBorder="1" applyAlignment="1">
      <alignment horizontal="center" vertical="center" wrapText="1"/>
    </xf>
    <xf numFmtId="0" fontId="52" fillId="0" borderId="2" xfId="69" applyFont="1" applyBorder="1" applyAlignment="1">
      <alignment horizontal="center" vertical="center" wrapText="1"/>
    </xf>
    <xf numFmtId="0" fontId="57" fillId="35" borderId="5" xfId="72" applyFont="1" applyFill="1" applyBorder="1" applyAlignment="1">
      <alignment horizontal="left" vertical="center" wrapText="1"/>
    </xf>
    <xf numFmtId="0" fontId="35" fillId="0" borderId="32" xfId="69" applyFont="1" applyBorder="1" applyAlignment="1">
      <alignment horizontal="right" vertical="center"/>
    </xf>
    <xf numFmtId="0" fontId="35" fillId="0" borderId="1" xfId="69" applyFont="1" applyBorder="1" applyAlignment="1">
      <alignment horizontal="right" vertical="center"/>
    </xf>
    <xf numFmtId="0" fontId="35" fillId="0" borderId="2" xfId="69" applyFont="1" applyBorder="1" applyAlignment="1">
      <alignment horizontal="right" vertical="center"/>
    </xf>
    <xf numFmtId="176" fontId="49" fillId="34" borderId="5" xfId="69" applyNumberFormat="1" applyFont="1" applyFill="1" applyBorder="1" applyAlignment="1">
      <alignment horizontal="right" vertical="center"/>
    </xf>
    <xf numFmtId="176" fontId="49" fillId="34" borderId="33" xfId="69" applyNumberFormat="1" applyFont="1" applyFill="1" applyBorder="1" applyAlignment="1">
      <alignment horizontal="right" vertical="center"/>
    </xf>
    <xf numFmtId="0" fontId="51" fillId="0" borderId="20" xfId="69" applyFont="1" applyBorder="1" applyAlignment="1">
      <alignment horizontal="center" vertical="center"/>
    </xf>
    <xf numFmtId="0" fontId="51" fillId="0" borderId="19" xfId="69" applyFont="1" applyBorder="1" applyAlignment="1">
      <alignment horizontal="center" vertical="center"/>
    </xf>
    <xf numFmtId="0" fontId="51" fillId="0" borderId="22" xfId="69" applyFont="1" applyBorder="1" applyAlignment="1">
      <alignment horizontal="center" vertical="center"/>
    </xf>
    <xf numFmtId="0" fontId="49" fillId="34" borderId="5" xfId="0" applyFont="1" applyFill="1" applyBorder="1" applyAlignment="1">
      <alignment horizontal="center" vertical="center"/>
    </xf>
    <xf numFmtId="0" fontId="49" fillId="34" borderId="33" xfId="0" applyFont="1" applyFill="1" applyBorder="1" applyAlignment="1">
      <alignment horizontal="center" vertical="center"/>
    </xf>
    <xf numFmtId="0" fontId="5" fillId="0" borderId="20" xfId="69" applyBorder="1" applyAlignment="1">
      <alignment horizontal="center" vertical="center"/>
    </xf>
    <xf numFmtId="0" fontId="5" fillId="0" borderId="19" xfId="69" applyBorder="1" applyAlignment="1">
      <alignment horizontal="center" vertical="center"/>
    </xf>
    <xf numFmtId="0" fontId="5" fillId="0" borderId="22" xfId="69" applyBorder="1" applyAlignment="1">
      <alignment horizontal="center" vertical="center"/>
    </xf>
    <xf numFmtId="0" fontId="28" fillId="0" borderId="40" xfId="69" applyFont="1" applyBorder="1" applyAlignment="1">
      <alignment horizontal="center" vertical="center" wrapText="1"/>
    </xf>
    <xf numFmtId="0" fontId="28" fillId="0" borderId="23" xfId="69" applyFont="1" applyBorder="1" applyAlignment="1">
      <alignment horizontal="center" vertical="center" wrapText="1"/>
    </xf>
    <xf numFmtId="0" fontId="28" fillId="0" borderId="41" xfId="69" applyFont="1" applyBorder="1" applyAlignment="1">
      <alignment horizontal="center" vertical="center" wrapText="1"/>
    </xf>
    <xf numFmtId="0" fontId="35" fillId="0" borderId="24" xfId="69" applyFont="1" applyBorder="1" applyAlignment="1">
      <alignment horizontal="right" vertical="center"/>
    </xf>
    <xf numFmtId="0" fontId="35" fillId="0" borderId="25" xfId="69" applyFont="1" applyBorder="1" applyAlignment="1">
      <alignment horizontal="right" vertical="center"/>
    </xf>
    <xf numFmtId="0" fontId="35" fillId="0" borderId="26" xfId="69" applyFont="1" applyBorder="1" applyAlignment="1">
      <alignment horizontal="right" vertical="center"/>
    </xf>
    <xf numFmtId="176" fontId="49" fillId="34" borderId="27" xfId="69" applyNumberFormat="1" applyFont="1" applyFill="1" applyBorder="1" applyAlignment="1">
      <alignment horizontal="right" vertical="center"/>
    </xf>
    <xf numFmtId="176" fontId="49" fillId="34" borderId="28" xfId="69" applyNumberFormat="1" applyFont="1" applyFill="1" applyBorder="1" applyAlignment="1">
      <alignment horizontal="right" vertical="center"/>
    </xf>
    <xf numFmtId="0" fontId="50" fillId="0" borderId="29" xfId="69" applyFont="1" applyBorder="1" applyAlignment="1">
      <alignment horizontal="center" vertical="center"/>
    </xf>
    <xf numFmtId="0" fontId="51" fillId="0" borderId="30" xfId="69" applyFont="1" applyBorder="1" applyAlignment="1">
      <alignment horizontal="center" vertical="center"/>
    </xf>
    <xf numFmtId="0" fontId="51" fillId="0" borderId="31" xfId="69" applyFont="1" applyBorder="1" applyAlignment="1">
      <alignment horizontal="center" vertical="center"/>
    </xf>
    <xf numFmtId="0" fontId="50" fillId="0" borderId="20" xfId="69" applyFont="1" applyBorder="1" applyAlignment="1">
      <alignment horizontal="center" vertical="center"/>
    </xf>
    <xf numFmtId="0" fontId="28" fillId="0" borderId="19" xfId="69" applyFont="1" applyBorder="1" applyAlignment="1">
      <alignment horizontal="center" vertical="center" wrapText="1"/>
    </xf>
    <xf numFmtId="0" fontId="28" fillId="0" borderId="6" xfId="69" applyFont="1" applyBorder="1" applyAlignment="1">
      <alignment horizontal="center" vertical="center" wrapText="1"/>
    </xf>
    <xf numFmtId="177" fontId="28" fillId="34" borderId="5" xfId="69" applyNumberFormat="1" applyFont="1" applyFill="1" applyBorder="1" applyAlignment="1">
      <alignment horizontal="center" vertical="center" wrapText="1"/>
    </xf>
    <xf numFmtId="0" fontId="42" fillId="0" borderId="0" xfId="69" applyFont="1" applyAlignment="1" applyProtection="1">
      <alignment horizontal="left" vertical="center" wrapText="1"/>
      <protection locked="0"/>
    </xf>
    <xf numFmtId="0" fontId="28" fillId="0" borderId="1" xfId="69" applyFont="1" applyBorder="1" applyAlignment="1">
      <alignment horizontal="center" vertical="center" wrapText="1"/>
    </xf>
    <xf numFmtId="0" fontId="28" fillId="0" borderId="2" xfId="69" applyFont="1" applyBorder="1" applyAlignment="1">
      <alignment horizontal="center" vertical="center" wrapText="1"/>
    </xf>
    <xf numFmtId="0" fontId="28" fillId="0" borderId="5" xfId="69" applyFont="1" applyBorder="1" applyAlignment="1">
      <alignment horizontal="center" vertical="center" wrapText="1"/>
    </xf>
    <xf numFmtId="0" fontId="28" fillId="35" borderId="0" xfId="72" applyFont="1" applyFill="1" applyAlignment="1">
      <alignment horizontal="center" vertical="center" wrapText="1"/>
    </xf>
    <xf numFmtId="0" fontId="28" fillId="35" borderId="6" xfId="72" applyFont="1" applyFill="1" applyBorder="1" applyAlignment="1">
      <alignment horizontal="center" vertical="center" wrapText="1"/>
    </xf>
    <xf numFmtId="0" fontId="0" fillId="0" borderId="19" xfId="69" applyFont="1" applyBorder="1" applyAlignment="1">
      <alignment horizontal="left" vertical="center" wrapText="1"/>
    </xf>
    <xf numFmtId="0" fontId="16" fillId="0" borderId="19" xfId="69" applyFont="1" applyBorder="1" applyAlignment="1">
      <alignment horizontal="left" vertical="center"/>
    </xf>
    <xf numFmtId="0" fontId="35" fillId="0" borderId="6" xfId="69" applyFont="1" applyBorder="1" applyAlignment="1">
      <alignment horizontal="left" vertical="center" wrapText="1"/>
    </xf>
    <xf numFmtId="0" fontId="35" fillId="0" borderId="6" xfId="69" applyFont="1" applyBorder="1" applyAlignment="1">
      <alignment horizontal="left" vertical="center"/>
    </xf>
    <xf numFmtId="0" fontId="28" fillId="35" borderId="4" xfId="69" applyFont="1" applyFill="1" applyBorder="1" applyAlignment="1">
      <alignment horizontal="center" vertical="center" wrapText="1"/>
    </xf>
    <xf numFmtId="0" fontId="28" fillId="35" borderId="18" xfId="69" applyFont="1" applyFill="1" applyBorder="1" applyAlignment="1">
      <alignment horizontal="center" vertical="center" wrapText="1"/>
    </xf>
    <xf numFmtId="178" fontId="28" fillId="0" borderId="16" xfId="71" applyNumberFormat="1" applyFont="1" applyBorder="1" applyAlignment="1">
      <alignment horizontal="center" vertical="center" wrapText="1"/>
    </xf>
    <xf numFmtId="178" fontId="28" fillId="0" borderId="17" xfId="71" applyNumberFormat="1" applyFont="1" applyBorder="1" applyAlignment="1">
      <alignment horizontal="center" vertical="center" wrapText="1"/>
    </xf>
    <xf numFmtId="0" fontId="57" fillId="0" borderId="5" xfId="69" applyFont="1" applyBorder="1" applyAlignment="1">
      <alignment horizontal="left" vertical="center" wrapText="1"/>
    </xf>
    <xf numFmtId="0" fontId="51" fillId="0" borderId="0" xfId="0" applyFont="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39">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P61"/>
  <sheetViews>
    <sheetView tabSelected="1" view="pageBreakPreview" zoomScale="66" zoomScaleNormal="85" zoomScaleSheetLayoutView="66" workbookViewId="0">
      <selection activeCell="O23" sqref="O23"/>
    </sheetView>
  </sheetViews>
  <sheetFormatPr defaultColWidth="9" defaultRowHeight="13.2"/>
  <cols>
    <col min="1" max="1" width="46.88671875" style="2" customWidth="1"/>
    <col min="2" max="5" width="15.109375" style="9" customWidth="1"/>
    <col min="6" max="7" width="8.77734375" style="2" customWidth="1"/>
    <col min="8" max="8" width="8.77734375" style="3" customWidth="1"/>
    <col min="9" max="12" width="8.77734375" style="2" customWidth="1"/>
    <col min="13" max="13" width="21.6640625" style="2" customWidth="1"/>
    <col min="14" max="14" width="100.88671875" style="2" customWidth="1"/>
    <col min="15" max="15" width="32" style="2" customWidth="1"/>
    <col min="16" max="16" width="9" style="2"/>
    <col min="17" max="23" width="9" style="2" customWidth="1"/>
    <col min="24" max="16384" width="9" style="2"/>
  </cols>
  <sheetData>
    <row r="1" spans="1:16" ht="63" customHeight="1">
      <c r="A1" s="74" t="s">
        <v>69</v>
      </c>
      <c r="B1" s="74"/>
      <c r="C1" s="74"/>
      <c r="D1" s="74"/>
      <c r="E1" s="7"/>
      <c r="F1" s="7"/>
      <c r="G1" s="7"/>
      <c r="H1" s="7"/>
      <c r="I1" s="7"/>
      <c r="J1" s="7"/>
      <c r="K1" s="7"/>
      <c r="L1" s="7"/>
      <c r="M1" s="7"/>
      <c r="N1" s="1"/>
      <c r="O1" s="14"/>
    </row>
    <row r="2" spans="1:16" ht="67.8" customHeight="1">
      <c r="A2" s="73" t="s">
        <v>59</v>
      </c>
      <c r="B2" s="73"/>
      <c r="C2" s="73"/>
      <c r="D2" s="73"/>
      <c r="E2" s="73"/>
      <c r="F2" s="73"/>
      <c r="G2" s="73"/>
      <c r="H2" s="73"/>
      <c r="I2" s="73"/>
      <c r="J2" s="73"/>
      <c r="K2" s="73"/>
      <c r="L2" s="73"/>
      <c r="M2" s="73"/>
      <c r="N2" s="73"/>
      <c r="O2" s="73"/>
    </row>
    <row r="3" spans="1:16" ht="46.5" customHeight="1">
      <c r="A3" s="33"/>
      <c r="B3" s="7"/>
      <c r="C3" s="7"/>
      <c r="D3" s="7"/>
      <c r="E3" s="7"/>
      <c r="F3" s="7"/>
      <c r="G3" s="7"/>
      <c r="H3" s="7"/>
      <c r="I3" s="7"/>
      <c r="J3" s="7"/>
      <c r="K3" s="7"/>
      <c r="L3" s="7"/>
      <c r="M3" s="7"/>
      <c r="N3" s="34" t="s">
        <v>36</v>
      </c>
      <c r="O3" s="46" t="str">
        <f>IF(OR(COUNTIF(J20:L20,"〇")&gt;=1,AND(COUNTIF(F20:L20,"〇")=0,COUNTIF(J14:L14,"〇")&gt;=1,COUNTIF(F14:I14,"〇")=0),AND(COUNTIF(F20:L20,"〇")=0,COUNTIF(J16:L16,"〇")&gt;=1,COUNTIF(F16:I16,"〇")=0),AND(COUNTIF(F20:L20,"〇")=0,COUNTIF(J18:L18,"〇")&gt;=1,COUNTIF(F18:I18,"〇")=0)),"〇","")</f>
        <v/>
      </c>
    </row>
    <row r="4" spans="1:16" ht="32.25" customHeight="1">
      <c r="A4" s="29"/>
      <c r="B4" s="1"/>
      <c r="C4" s="1"/>
      <c r="D4" s="1"/>
      <c r="E4" s="1"/>
      <c r="F4" s="1"/>
      <c r="G4" s="1"/>
      <c r="H4" s="1"/>
      <c r="I4" s="1"/>
      <c r="J4" s="1"/>
      <c r="K4" s="1"/>
      <c r="L4" s="1"/>
      <c r="M4" s="1"/>
      <c r="N4" s="1" t="s">
        <v>37</v>
      </c>
      <c r="O4" s="41"/>
    </row>
    <row r="5" spans="1:16" ht="26.25" customHeight="1">
      <c r="A5" s="12" t="s">
        <v>0</v>
      </c>
      <c r="B5" s="13"/>
      <c r="C5" s="13"/>
      <c r="D5" s="13"/>
      <c r="E5" s="13"/>
      <c r="F5" s="13"/>
      <c r="G5" s="13"/>
      <c r="H5" s="13"/>
      <c r="I5" s="13"/>
      <c r="J5" s="13"/>
      <c r="K5" s="13"/>
      <c r="L5" s="13"/>
      <c r="M5" s="38"/>
      <c r="N5" s="12" t="s">
        <v>18</v>
      </c>
      <c r="O5" s="39">
        <f>SUM($O$13:$O$21)</f>
        <v>0</v>
      </c>
    </row>
    <row r="6" spans="1:16" ht="45.75" customHeight="1">
      <c r="A6" s="12" t="s">
        <v>68</v>
      </c>
      <c r="B6" s="13"/>
      <c r="C6" s="13"/>
      <c r="D6" s="13"/>
      <c r="E6" s="13"/>
      <c r="F6" s="13"/>
      <c r="G6" s="13"/>
      <c r="H6" s="13"/>
      <c r="I6" s="13"/>
      <c r="J6" s="13"/>
      <c r="K6" s="13"/>
      <c r="L6" s="13"/>
      <c r="M6" s="38"/>
      <c r="N6" s="21" t="s">
        <v>17</v>
      </c>
      <c r="O6" s="42"/>
      <c r="P6" s="55" t="s">
        <v>76</v>
      </c>
    </row>
    <row r="7" spans="1:16" ht="41.25" customHeight="1">
      <c r="A7" s="115" t="s">
        <v>70</v>
      </c>
      <c r="B7" s="115"/>
      <c r="C7" s="115"/>
      <c r="D7" s="115"/>
      <c r="E7" s="32"/>
      <c r="F7" s="32"/>
      <c r="G7" s="32"/>
      <c r="H7" s="32"/>
      <c r="I7" s="32"/>
      <c r="J7" s="32"/>
      <c r="K7" s="32"/>
      <c r="L7" s="32"/>
      <c r="M7" s="38"/>
      <c r="N7" s="21" t="s">
        <v>27</v>
      </c>
      <c r="O7" s="39">
        <f>ROUNDDOWN(O5-O6,-3)</f>
        <v>0</v>
      </c>
      <c r="P7" s="55" t="s">
        <v>77</v>
      </c>
    </row>
    <row r="8" spans="1:16" ht="26.25" customHeight="1">
      <c r="A8" s="12" t="s">
        <v>28</v>
      </c>
      <c r="B8" s="13"/>
      <c r="C8" s="13"/>
      <c r="D8" s="13"/>
      <c r="E8" s="13"/>
      <c r="F8" s="13"/>
      <c r="G8" s="13"/>
      <c r="H8" s="13"/>
      <c r="I8" s="13"/>
      <c r="J8" s="13"/>
      <c r="K8" s="13"/>
      <c r="L8" s="13"/>
      <c r="M8" s="39" t="str">
        <f>IF(O7&gt;=O8,"○","×")</f>
        <v>○</v>
      </c>
      <c r="N8" s="12" t="s">
        <v>60</v>
      </c>
      <c r="O8" s="42"/>
    </row>
    <row r="9" spans="1:16" ht="41.25" customHeight="1">
      <c r="A9" s="12" t="s">
        <v>2</v>
      </c>
      <c r="B9" s="13"/>
      <c r="C9" s="13"/>
      <c r="D9" s="13"/>
      <c r="E9" s="13"/>
      <c r="F9" s="13"/>
      <c r="G9" s="13"/>
      <c r="H9" s="13"/>
      <c r="I9" s="13"/>
      <c r="J9" s="13"/>
      <c r="K9" s="13"/>
      <c r="L9" s="13"/>
      <c r="M9" s="40">
        <f>O8-O9</f>
        <v>0</v>
      </c>
      <c r="N9" s="12" t="s">
        <v>16</v>
      </c>
      <c r="O9" s="39">
        <f>IF(ROUNDDOWN(O8-O7,-3)&lt;=0,0,ROUNDDOWN(O8-O7,-3))</f>
        <v>0</v>
      </c>
    </row>
    <row r="10" spans="1:16" s="18" customFormat="1" ht="66" customHeight="1">
      <c r="A10" s="30" t="s">
        <v>33</v>
      </c>
      <c r="B10" s="67" t="s">
        <v>34</v>
      </c>
      <c r="C10" s="116"/>
      <c r="D10" s="116"/>
      <c r="E10" s="116"/>
      <c r="F10" s="116"/>
      <c r="G10" s="116"/>
      <c r="H10" s="116"/>
      <c r="I10" s="116"/>
      <c r="J10" s="116"/>
      <c r="K10" s="116"/>
      <c r="L10" s="116"/>
      <c r="M10" s="117"/>
      <c r="N10" s="118" t="s">
        <v>25</v>
      </c>
      <c r="O10" s="118"/>
    </row>
    <row r="11" spans="1:16" ht="45" customHeight="1">
      <c r="A11" s="70" t="s">
        <v>67</v>
      </c>
      <c r="B11" s="70" t="s">
        <v>4</v>
      </c>
      <c r="C11" s="70" t="s">
        <v>13</v>
      </c>
      <c r="D11" s="70" t="s">
        <v>3</v>
      </c>
      <c r="E11" s="17"/>
      <c r="F11" s="71" t="s">
        <v>38</v>
      </c>
      <c r="G11" s="71"/>
      <c r="H11" s="71"/>
      <c r="I11" s="71"/>
      <c r="J11" s="71"/>
      <c r="K11" s="71"/>
      <c r="L11" s="71"/>
      <c r="M11" s="70" t="s">
        <v>61</v>
      </c>
      <c r="N11" s="119"/>
      <c r="O11" s="70" t="s">
        <v>39</v>
      </c>
    </row>
    <row r="12" spans="1:16" ht="45" customHeight="1">
      <c r="A12" s="70"/>
      <c r="B12" s="70"/>
      <c r="C12" s="70"/>
      <c r="D12" s="70"/>
      <c r="E12" s="17"/>
      <c r="F12" s="17" t="s">
        <v>40</v>
      </c>
      <c r="G12" s="17" t="s">
        <v>41</v>
      </c>
      <c r="H12" s="17" t="s">
        <v>42</v>
      </c>
      <c r="I12" s="17" t="s">
        <v>43</v>
      </c>
      <c r="J12" s="17" t="s">
        <v>44</v>
      </c>
      <c r="K12" s="17" t="s">
        <v>45</v>
      </c>
      <c r="L12" s="17" t="s">
        <v>46</v>
      </c>
      <c r="M12" s="70"/>
      <c r="N12" s="120"/>
      <c r="O12" s="70"/>
    </row>
    <row r="13" spans="1:16" ht="30" customHeight="1">
      <c r="A13" s="62" t="s">
        <v>31</v>
      </c>
      <c r="B13" s="114">
        <f>B31+B42+B53</f>
        <v>0</v>
      </c>
      <c r="C13" s="64" t="e">
        <f>ROUNDUP(O13/(B13*D13),0)</f>
        <v>#DIV/0!</v>
      </c>
      <c r="D13" s="65">
        <f>COUNTIF(F13:K13,"〇")</f>
        <v>0</v>
      </c>
      <c r="E13" s="48" t="s">
        <v>47</v>
      </c>
      <c r="F13" s="49" t="str">
        <f>IF(OR(F31="〇",F42="〇",F53="〇"),"〇","")</f>
        <v/>
      </c>
      <c r="G13" s="49" t="str">
        <f>IF(OR(G31="〇",G42="〇",G53="〇"),"〇","")</f>
        <v/>
      </c>
      <c r="H13" s="49" t="str">
        <f t="shared" ref="H13:K13" si="0">IF(OR(H31="〇",H42="〇",H53="〇"),"〇","")</f>
        <v/>
      </c>
      <c r="I13" s="49" t="str">
        <f t="shared" si="0"/>
        <v/>
      </c>
      <c r="J13" s="49" t="str">
        <f t="shared" si="0"/>
        <v/>
      </c>
      <c r="K13" s="49" t="str">
        <f t="shared" si="0"/>
        <v/>
      </c>
      <c r="L13" s="50"/>
      <c r="M13" s="64" t="e">
        <f>ROUNDUP((M31*B31*D31+M42*D42*B42+M53*B53*D53)/(B13*D13),0)</f>
        <v>#DIV/0!</v>
      </c>
      <c r="N13" s="112"/>
      <c r="O13" s="64">
        <f>O31+O42+O53</f>
        <v>0</v>
      </c>
    </row>
    <row r="14" spans="1:16" ht="30" customHeight="1">
      <c r="A14" s="62"/>
      <c r="B14" s="114"/>
      <c r="C14" s="64"/>
      <c r="D14" s="65"/>
      <c r="E14" s="48" t="s">
        <v>48</v>
      </c>
      <c r="F14" s="49" t="str">
        <f t="shared" ref="F14:L14" si="1">IF(OR(F32="〇",F43="〇",F54="〇"),"〇","")</f>
        <v/>
      </c>
      <c r="G14" s="49" t="str">
        <f t="shared" si="1"/>
        <v/>
      </c>
      <c r="H14" s="49" t="str">
        <f t="shared" si="1"/>
        <v/>
      </c>
      <c r="I14" s="49" t="str">
        <f t="shared" si="1"/>
        <v/>
      </c>
      <c r="J14" s="49" t="str">
        <f t="shared" si="1"/>
        <v/>
      </c>
      <c r="K14" s="49" t="str">
        <f t="shared" si="1"/>
        <v/>
      </c>
      <c r="L14" s="49" t="str">
        <f t="shared" si="1"/>
        <v/>
      </c>
      <c r="M14" s="64"/>
      <c r="N14" s="113"/>
      <c r="O14" s="64"/>
    </row>
    <row r="15" spans="1:16" ht="30" customHeight="1">
      <c r="A15" s="62" t="s">
        <v>62</v>
      </c>
      <c r="B15" s="114">
        <f t="shared" ref="B15" si="2">B33+B44+B55</f>
        <v>0</v>
      </c>
      <c r="C15" s="64" t="e">
        <f>ROUNDUP(O15/(B15*D15),0)</f>
        <v>#DIV/0!</v>
      </c>
      <c r="D15" s="65">
        <f>COUNTIF(F15:K15,"〇")</f>
        <v>0</v>
      </c>
      <c r="E15" s="48" t="s">
        <v>47</v>
      </c>
      <c r="F15" s="49" t="str">
        <f t="shared" ref="F15:K15" si="3">IF(OR(F33="〇",F44="〇",F55="〇"),"〇","")</f>
        <v/>
      </c>
      <c r="G15" s="49" t="str">
        <f t="shared" si="3"/>
        <v/>
      </c>
      <c r="H15" s="49" t="str">
        <f t="shared" si="3"/>
        <v/>
      </c>
      <c r="I15" s="49" t="str">
        <f t="shared" si="3"/>
        <v/>
      </c>
      <c r="J15" s="49" t="str">
        <f t="shared" si="3"/>
        <v/>
      </c>
      <c r="K15" s="49" t="str">
        <f t="shared" si="3"/>
        <v/>
      </c>
      <c r="L15" s="50"/>
      <c r="M15" s="64" t="e">
        <f>ROUNDUP((M33*B33*D33+M44*D44*B44+M55*B55*D55)/(B15*D15),0)</f>
        <v>#DIV/0!</v>
      </c>
      <c r="N15" s="112"/>
      <c r="O15" s="64">
        <f t="shared" ref="O15" si="4">O33+O44+O55</f>
        <v>0</v>
      </c>
    </row>
    <row r="16" spans="1:16" ht="30" customHeight="1">
      <c r="A16" s="62"/>
      <c r="B16" s="114"/>
      <c r="C16" s="64"/>
      <c r="D16" s="65"/>
      <c r="E16" s="48" t="s">
        <v>48</v>
      </c>
      <c r="F16" s="49" t="str">
        <f t="shared" ref="F16:L16" si="5">IF(OR(F34="〇",F45="〇",F56="〇"),"〇","")</f>
        <v/>
      </c>
      <c r="G16" s="49" t="str">
        <f t="shared" si="5"/>
        <v/>
      </c>
      <c r="H16" s="49" t="str">
        <f t="shared" si="5"/>
        <v/>
      </c>
      <c r="I16" s="49" t="str">
        <f t="shared" si="5"/>
        <v/>
      </c>
      <c r="J16" s="49" t="str">
        <f t="shared" si="5"/>
        <v/>
      </c>
      <c r="K16" s="49" t="str">
        <f t="shared" si="5"/>
        <v/>
      </c>
      <c r="L16" s="49" t="str">
        <f t="shared" si="5"/>
        <v/>
      </c>
      <c r="M16" s="64"/>
      <c r="N16" s="113"/>
      <c r="O16" s="64"/>
    </row>
    <row r="17" spans="1:15" s="18" customFormat="1" ht="34.950000000000003" customHeight="1">
      <c r="A17" s="62" t="s">
        <v>78</v>
      </c>
      <c r="B17" s="114">
        <f t="shared" ref="B17" si="6">B35+B46+B57</f>
        <v>0</v>
      </c>
      <c r="C17" s="64" t="e">
        <f>ROUNDUP(O17/(B17*D17),0)</f>
        <v>#DIV/0!</v>
      </c>
      <c r="D17" s="65">
        <f>COUNTIF(F17:K17,"〇")</f>
        <v>0</v>
      </c>
      <c r="E17" s="48" t="s">
        <v>47</v>
      </c>
      <c r="F17" s="49" t="str">
        <f t="shared" ref="F17:K17" si="7">IF(OR(F35="〇",F46="〇",F57="〇"),"〇","")</f>
        <v/>
      </c>
      <c r="G17" s="49" t="str">
        <f t="shared" si="7"/>
        <v/>
      </c>
      <c r="H17" s="49" t="str">
        <f t="shared" si="7"/>
        <v/>
      </c>
      <c r="I17" s="49" t="str">
        <f t="shared" si="7"/>
        <v/>
      </c>
      <c r="J17" s="49" t="str">
        <f t="shared" si="7"/>
        <v/>
      </c>
      <c r="K17" s="49" t="str">
        <f t="shared" si="7"/>
        <v/>
      </c>
      <c r="L17" s="50"/>
      <c r="M17" s="66"/>
      <c r="N17" s="112"/>
      <c r="O17" s="64">
        <f t="shared" ref="O17" si="8">O35+O46+O57</f>
        <v>0</v>
      </c>
    </row>
    <row r="18" spans="1:15" ht="34.950000000000003" customHeight="1">
      <c r="A18" s="62"/>
      <c r="B18" s="114"/>
      <c r="C18" s="64"/>
      <c r="D18" s="65"/>
      <c r="E18" s="48" t="s">
        <v>48</v>
      </c>
      <c r="F18" s="49" t="str">
        <f t="shared" ref="F18:L18" si="9">IF(OR(F36="〇",F47="〇",F58="〇"),"〇","")</f>
        <v/>
      </c>
      <c r="G18" s="49" t="str">
        <f t="shared" si="9"/>
        <v/>
      </c>
      <c r="H18" s="49" t="str">
        <f t="shared" si="9"/>
        <v/>
      </c>
      <c r="I18" s="49" t="str">
        <f t="shared" si="9"/>
        <v/>
      </c>
      <c r="J18" s="49" t="str">
        <f t="shared" si="9"/>
        <v/>
      </c>
      <c r="K18" s="49" t="str">
        <f t="shared" si="9"/>
        <v/>
      </c>
      <c r="L18" s="49" t="str">
        <f t="shared" si="9"/>
        <v/>
      </c>
      <c r="M18" s="66"/>
      <c r="N18" s="113"/>
      <c r="O18" s="64"/>
    </row>
    <row r="19" spans="1:15" ht="30" customHeight="1">
      <c r="A19" s="62" t="s">
        <v>32</v>
      </c>
      <c r="B19" s="114">
        <f t="shared" ref="B19" si="10">B37+B48+B59</f>
        <v>0</v>
      </c>
      <c r="C19" s="64" t="e">
        <f>ROUNDUP(O19/(B19*D19),0)</f>
        <v>#DIV/0!</v>
      </c>
      <c r="D19" s="65">
        <f>COUNTIF(F19:I19,"〇")</f>
        <v>0</v>
      </c>
      <c r="E19" s="48" t="s">
        <v>47</v>
      </c>
      <c r="F19" s="49" t="str">
        <f t="shared" ref="F19:I19" si="11">IF(OR(F37="〇",F48="〇",F59="〇"),"〇","")</f>
        <v/>
      </c>
      <c r="G19" s="49" t="str">
        <f t="shared" si="11"/>
        <v/>
      </c>
      <c r="H19" s="49" t="str">
        <f t="shared" si="11"/>
        <v/>
      </c>
      <c r="I19" s="49" t="str">
        <f t="shared" si="11"/>
        <v/>
      </c>
      <c r="J19" s="50"/>
      <c r="K19" s="50"/>
      <c r="L19" s="50"/>
      <c r="M19" s="66"/>
      <c r="N19" s="112"/>
      <c r="O19" s="64">
        <f t="shared" ref="O19" si="12">O37+O48+O59</f>
        <v>0</v>
      </c>
    </row>
    <row r="20" spans="1:15" ht="30" customHeight="1">
      <c r="A20" s="62"/>
      <c r="B20" s="114"/>
      <c r="C20" s="64"/>
      <c r="D20" s="65"/>
      <c r="E20" s="48" t="s">
        <v>48</v>
      </c>
      <c r="F20" s="49" t="str">
        <f t="shared" ref="F20:L20" si="13">IF(OR(F38="〇",F49="〇",F60="〇"),"〇","")</f>
        <v/>
      </c>
      <c r="G20" s="49" t="str">
        <f t="shared" si="13"/>
        <v/>
      </c>
      <c r="H20" s="49" t="str">
        <f t="shared" si="13"/>
        <v/>
      </c>
      <c r="I20" s="49" t="str">
        <f t="shared" si="13"/>
        <v/>
      </c>
      <c r="J20" s="49" t="str">
        <f t="shared" si="13"/>
        <v/>
      </c>
      <c r="K20" s="49" t="str">
        <f t="shared" si="13"/>
        <v/>
      </c>
      <c r="L20" s="49" t="str">
        <f t="shared" si="13"/>
        <v/>
      </c>
      <c r="M20" s="66"/>
      <c r="N20" s="113"/>
      <c r="O20" s="64"/>
    </row>
    <row r="21" spans="1:15" ht="88.2" customHeight="1" thickBot="1">
      <c r="A21" s="100"/>
      <c r="B21" s="101"/>
      <c r="C21" s="101"/>
      <c r="D21" s="101"/>
      <c r="E21" s="101"/>
      <c r="F21" s="101"/>
      <c r="G21" s="101"/>
      <c r="H21" s="101"/>
      <c r="I21" s="101"/>
      <c r="J21" s="101"/>
      <c r="K21" s="102"/>
      <c r="L21" s="102"/>
      <c r="M21" s="102"/>
      <c r="N21" s="31" t="s">
        <v>35</v>
      </c>
      <c r="O21" s="47">
        <f>'別紙（2.0％超部分算定シート）'!I7</f>
        <v>0</v>
      </c>
    </row>
    <row r="22" spans="1:15" s="18" customFormat="1" ht="30" customHeight="1">
      <c r="A22" s="103" t="s">
        <v>49</v>
      </c>
      <c r="B22" s="104"/>
      <c r="C22" s="105"/>
      <c r="D22" s="106">
        <f>O7</f>
        <v>0</v>
      </c>
      <c r="E22" s="106"/>
      <c r="F22" s="106"/>
      <c r="G22" s="107"/>
      <c r="H22" s="108" t="s">
        <v>50</v>
      </c>
      <c r="I22" s="109"/>
      <c r="J22" s="110"/>
      <c r="K22" s="9"/>
      <c r="L22" s="9"/>
      <c r="M22" s="9"/>
      <c r="N22" s="44" t="s">
        <v>58</v>
      </c>
      <c r="O22" s="43">
        <f>SUM(O13:O21)</f>
        <v>0</v>
      </c>
    </row>
    <row r="23" spans="1:15" ht="30" customHeight="1">
      <c r="A23" s="87" t="s">
        <v>51</v>
      </c>
      <c r="B23" s="88"/>
      <c r="C23" s="89"/>
      <c r="D23" s="90">
        <f>O8</f>
        <v>0</v>
      </c>
      <c r="E23" s="90"/>
      <c r="F23" s="90"/>
      <c r="G23" s="91"/>
      <c r="H23" s="111" t="s">
        <v>52</v>
      </c>
      <c r="I23" s="93"/>
      <c r="J23" s="94"/>
      <c r="K23" s="9"/>
      <c r="L23" s="9"/>
      <c r="M23" s="9"/>
      <c r="N23" s="9"/>
      <c r="O23" s="9"/>
    </row>
    <row r="24" spans="1:15" ht="30" customHeight="1">
      <c r="A24" s="87" t="s">
        <v>53</v>
      </c>
      <c r="B24" s="88"/>
      <c r="C24" s="89"/>
      <c r="D24" s="90">
        <f>IF(ROUNDDOWN(D23-D22,-3)&lt;=0,0,ROUNDDOWN(D23-D22,-3))</f>
        <v>0</v>
      </c>
      <c r="E24" s="90"/>
      <c r="F24" s="90"/>
      <c r="G24" s="91"/>
      <c r="H24" s="92" t="s">
        <v>54</v>
      </c>
      <c r="I24" s="93"/>
      <c r="J24" s="94"/>
      <c r="K24" s="9"/>
      <c r="L24" s="9"/>
      <c r="M24" s="9"/>
      <c r="N24" s="36"/>
      <c r="O24" s="9"/>
    </row>
    <row r="25" spans="1:15" ht="30" customHeight="1">
      <c r="A25" s="87" t="s">
        <v>55</v>
      </c>
      <c r="B25" s="88"/>
      <c r="C25" s="89"/>
      <c r="D25" s="95" t="str">
        <f>IF(D24&gt;0,"有","無")</f>
        <v>無</v>
      </c>
      <c r="E25" s="95"/>
      <c r="F25" s="95"/>
      <c r="G25" s="96"/>
      <c r="H25" s="97"/>
      <c r="I25" s="98"/>
      <c r="J25" s="99"/>
      <c r="K25" s="9"/>
      <c r="L25" s="9"/>
      <c r="M25" s="9"/>
      <c r="N25" s="9"/>
      <c r="O25" s="9"/>
    </row>
    <row r="26" spans="1:15" ht="30" customHeight="1" thickBot="1">
      <c r="A26" s="75" t="s">
        <v>56</v>
      </c>
      <c r="B26" s="76"/>
      <c r="C26" s="77"/>
      <c r="D26" s="78" t="str">
        <f>IF(O3="〇","必要","不要")</f>
        <v>不要</v>
      </c>
      <c r="E26" s="78"/>
      <c r="F26" s="78"/>
      <c r="G26" s="79"/>
      <c r="H26" s="80"/>
      <c r="I26" s="81"/>
      <c r="J26" s="82"/>
      <c r="K26" s="9"/>
      <c r="L26" s="9"/>
      <c r="M26" s="9"/>
      <c r="N26" s="9"/>
      <c r="O26" s="9"/>
    </row>
    <row r="27" spans="1:15" s="18" customFormat="1" ht="14.4" customHeight="1">
      <c r="A27" s="2"/>
      <c r="B27" s="9"/>
      <c r="C27" s="9"/>
      <c r="D27" s="9"/>
      <c r="E27" s="9"/>
      <c r="F27" s="9"/>
      <c r="G27" s="9"/>
      <c r="H27" s="9"/>
      <c r="I27" s="9"/>
      <c r="J27" s="9"/>
      <c r="K27" s="9"/>
      <c r="L27" s="9"/>
      <c r="M27" s="9"/>
      <c r="N27" s="57"/>
      <c r="O27" s="58"/>
    </row>
    <row r="28" spans="1:15" ht="90" customHeight="1">
      <c r="A28" s="83" t="s">
        <v>57</v>
      </c>
      <c r="B28" s="84"/>
      <c r="C28" s="84"/>
      <c r="D28" s="84"/>
      <c r="E28" s="84"/>
      <c r="F28" s="84"/>
      <c r="G28" s="84"/>
      <c r="H28" s="84"/>
      <c r="I28" s="84"/>
      <c r="J28" s="84"/>
      <c r="K28" s="84"/>
      <c r="L28" s="84"/>
      <c r="M28" s="84"/>
      <c r="N28" s="84"/>
      <c r="O28" s="85"/>
    </row>
    <row r="29" spans="1:15" ht="45" customHeight="1">
      <c r="A29" s="86" t="s">
        <v>71</v>
      </c>
      <c r="B29" s="70" t="s">
        <v>4</v>
      </c>
      <c r="C29" s="70" t="s">
        <v>13</v>
      </c>
      <c r="D29" s="70" t="s">
        <v>3</v>
      </c>
      <c r="E29" s="17"/>
      <c r="F29" s="71" t="s">
        <v>38</v>
      </c>
      <c r="G29" s="71"/>
      <c r="H29" s="71"/>
      <c r="I29" s="71"/>
      <c r="J29" s="71"/>
      <c r="K29" s="71"/>
      <c r="L29" s="71"/>
      <c r="M29" s="70" t="s">
        <v>15</v>
      </c>
      <c r="N29" s="72"/>
      <c r="O29" s="70" t="s">
        <v>39</v>
      </c>
    </row>
    <row r="30" spans="1:15" ht="45" customHeight="1">
      <c r="A30" s="86"/>
      <c r="B30" s="70"/>
      <c r="C30" s="70"/>
      <c r="D30" s="70"/>
      <c r="E30" s="17"/>
      <c r="F30" s="17" t="s">
        <v>40</v>
      </c>
      <c r="G30" s="17" t="s">
        <v>41</v>
      </c>
      <c r="H30" s="17" t="s">
        <v>42</v>
      </c>
      <c r="I30" s="17" t="s">
        <v>43</v>
      </c>
      <c r="J30" s="17" t="s">
        <v>44</v>
      </c>
      <c r="K30" s="17" t="s">
        <v>45</v>
      </c>
      <c r="L30" s="17" t="s">
        <v>46</v>
      </c>
      <c r="M30" s="70"/>
      <c r="N30" s="72"/>
      <c r="O30" s="70"/>
    </row>
    <row r="31" spans="1:15" ht="30" customHeight="1">
      <c r="A31" s="62" t="s">
        <v>31</v>
      </c>
      <c r="B31" s="63"/>
      <c r="C31" s="64" t="e">
        <f>ROUNDUP(O31/(B31*D31),0)</f>
        <v>#DIV/0!</v>
      </c>
      <c r="D31" s="65">
        <f>COUNTIF(F31:K31,"〇")</f>
        <v>0</v>
      </c>
      <c r="E31" s="20" t="s">
        <v>47</v>
      </c>
      <c r="F31" s="20"/>
      <c r="G31" s="20"/>
      <c r="H31" s="20"/>
      <c r="I31" s="20"/>
      <c r="J31" s="20"/>
      <c r="K31" s="20"/>
      <c r="L31" s="35"/>
      <c r="M31" s="68"/>
      <c r="N31" s="67"/>
      <c r="O31" s="68"/>
    </row>
    <row r="32" spans="1:15" s="18" customFormat="1" ht="30" customHeight="1">
      <c r="A32" s="62"/>
      <c r="B32" s="63"/>
      <c r="C32" s="64"/>
      <c r="D32" s="65"/>
      <c r="E32" s="20" t="s">
        <v>48</v>
      </c>
      <c r="F32" s="20"/>
      <c r="G32" s="20"/>
      <c r="H32" s="20"/>
      <c r="I32" s="20"/>
      <c r="J32" s="20"/>
      <c r="K32" s="20"/>
      <c r="L32" s="20"/>
      <c r="M32" s="68"/>
      <c r="N32" s="67"/>
      <c r="O32" s="68"/>
    </row>
    <row r="33" spans="1:15" ht="30" customHeight="1">
      <c r="A33" s="62" t="s">
        <v>62</v>
      </c>
      <c r="B33" s="63"/>
      <c r="C33" s="64" t="e">
        <f>ROUNDUP(O33/(B33*D33),0)</f>
        <v>#DIV/0!</v>
      </c>
      <c r="D33" s="65">
        <f>COUNTIF(F33:K33,"〇")</f>
        <v>0</v>
      </c>
      <c r="E33" s="20" t="s">
        <v>47</v>
      </c>
      <c r="F33" s="20"/>
      <c r="G33" s="20"/>
      <c r="H33" s="20"/>
      <c r="I33" s="20"/>
      <c r="J33" s="20"/>
      <c r="K33" s="20"/>
      <c r="L33" s="35"/>
      <c r="M33" s="68"/>
      <c r="N33" s="67"/>
      <c r="O33" s="68"/>
    </row>
    <row r="34" spans="1:15" ht="30" customHeight="1">
      <c r="A34" s="62"/>
      <c r="B34" s="63"/>
      <c r="C34" s="64"/>
      <c r="D34" s="65"/>
      <c r="E34" s="20" t="s">
        <v>48</v>
      </c>
      <c r="F34" s="20"/>
      <c r="G34" s="20"/>
      <c r="H34" s="20"/>
      <c r="I34" s="20"/>
      <c r="J34" s="20"/>
      <c r="K34" s="20"/>
      <c r="L34" s="20"/>
      <c r="M34" s="68"/>
      <c r="N34" s="67"/>
      <c r="O34" s="68"/>
    </row>
    <row r="35" spans="1:15" ht="45" customHeight="1">
      <c r="A35" s="62" t="s">
        <v>78</v>
      </c>
      <c r="B35" s="63"/>
      <c r="C35" s="64" t="e">
        <f>ROUNDUP(O35/(B35*D35),0)</f>
        <v>#DIV/0!</v>
      </c>
      <c r="D35" s="65">
        <f>COUNTIF(F35:K35,"〇")</f>
        <v>0</v>
      </c>
      <c r="E35" s="20" t="s">
        <v>47</v>
      </c>
      <c r="F35" s="20"/>
      <c r="G35" s="20"/>
      <c r="H35" s="20"/>
      <c r="I35" s="20"/>
      <c r="J35" s="20"/>
      <c r="K35" s="20"/>
      <c r="L35" s="35"/>
      <c r="M35" s="66"/>
      <c r="N35" s="67"/>
      <c r="O35" s="68"/>
    </row>
    <row r="36" spans="1:15" ht="45" customHeight="1">
      <c r="A36" s="62"/>
      <c r="B36" s="63"/>
      <c r="C36" s="64"/>
      <c r="D36" s="65"/>
      <c r="E36" s="20" t="s">
        <v>48</v>
      </c>
      <c r="F36" s="20"/>
      <c r="G36" s="20"/>
      <c r="H36" s="20"/>
      <c r="I36" s="20"/>
      <c r="J36" s="20"/>
      <c r="K36" s="20"/>
      <c r="L36" s="20"/>
      <c r="M36" s="66"/>
      <c r="N36" s="67"/>
      <c r="O36" s="68"/>
    </row>
    <row r="37" spans="1:15" s="18" customFormat="1" ht="30" customHeight="1">
      <c r="A37" s="62" t="s">
        <v>32</v>
      </c>
      <c r="B37" s="63"/>
      <c r="C37" s="64" t="e">
        <f>ROUNDUP(O37/(B37*D37),0)</f>
        <v>#DIV/0!</v>
      </c>
      <c r="D37" s="65">
        <f>COUNTIF(F37:I37,"〇")</f>
        <v>0</v>
      </c>
      <c r="E37" s="20" t="s">
        <v>47</v>
      </c>
      <c r="F37" s="20"/>
      <c r="G37" s="20"/>
      <c r="H37" s="20"/>
      <c r="I37" s="20"/>
      <c r="J37" s="35"/>
      <c r="K37" s="35"/>
      <c r="L37" s="35"/>
      <c r="M37" s="66"/>
      <c r="N37" s="67"/>
      <c r="O37" s="68"/>
    </row>
    <row r="38" spans="1:15" ht="30" customHeight="1">
      <c r="A38" s="62"/>
      <c r="B38" s="63"/>
      <c r="C38" s="64"/>
      <c r="D38" s="65"/>
      <c r="E38" s="20" t="s">
        <v>48</v>
      </c>
      <c r="F38" s="20"/>
      <c r="G38" s="20"/>
      <c r="H38" s="20"/>
      <c r="I38" s="20"/>
      <c r="J38" s="20"/>
      <c r="K38" s="20"/>
      <c r="L38" s="20"/>
      <c r="M38" s="66"/>
      <c r="N38" s="67"/>
      <c r="O38" s="68"/>
    </row>
    <row r="39" spans="1:15" ht="30" customHeight="1">
      <c r="F39" s="9"/>
      <c r="G39" s="9"/>
      <c r="H39" s="9"/>
      <c r="I39" s="9"/>
      <c r="J39" s="9"/>
      <c r="K39" s="9"/>
      <c r="L39" s="9"/>
      <c r="M39" s="9"/>
      <c r="N39" s="45" t="s">
        <v>58</v>
      </c>
      <c r="O39" s="37">
        <f>SUM(O31:O38)</f>
        <v>0</v>
      </c>
    </row>
    <row r="40" spans="1:15" ht="45" customHeight="1">
      <c r="A40" s="69" t="s">
        <v>72</v>
      </c>
      <c r="B40" s="70" t="s">
        <v>4</v>
      </c>
      <c r="C40" s="70" t="s">
        <v>13</v>
      </c>
      <c r="D40" s="70" t="s">
        <v>3</v>
      </c>
      <c r="E40" s="17"/>
      <c r="F40" s="71" t="s">
        <v>38</v>
      </c>
      <c r="G40" s="71"/>
      <c r="H40" s="71"/>
      <c r="I40" s="71"/>
      <c r="J40" s="71"/>
      <c r="K40" s="71"/>
      <c r="L40" s="71"/>
      <c r="M40" s="70" t="s">
        <v>15</v>
      </c>
      <c r="N40" s="72"/>
      <c r="O40" s="70" t="s">
        <v>39</v>
      </c>
    </row>
    <row r="41" spans="1:15" ht="45" customHeight="1">
      <c r="A41" s="69"/>
      <c r="B41" s="70"/>
      <c r="C41" s="70"/>
      <c r="D41" s="70"/>
      <c r="E41" s="17"/>
      <c r="F41" s="17" t="s">
        <v>40</v>
      </c>
      <c r="G41" s="17" t="s">
        <v>41</v>
      </c>
      <c r="H41" s="17" t="s">
        <v>42</v>
      </c>
      <c r="I41" s="17" t="s">
        <v>43</v>
      </c>
      <c r="J41" s="17" t="s">
        <v>44</v>
      </c>
      <c r="K41" s="17" t="s">
        <v>45</v>
      </c>
      <c r="L41" s="17" t="s">
        <v>46</v>
      </c>
      <c r="M41" s="70"/>
      <c r="N41" s="72"/>
      <c r="O41" s="70"/>
    </row>
    <row r="42" spans="1:15" s="18" customFormat="1" ht="30" customHeight="1">
      <c r="A42" s="62" t="s">
        <v>31</v>
      </c>
      <c r="B42" s="63"/>
      <c r="C42" s="64" t="e">
        <f>ROUNDUP(O42/(B42*D42),0)</f>
        <v>#DIV/0!</v>
      </c>
      <c r="D42" s="65">
        <f>COUNTIF(F42:K42,"〇")</f>
        <v>0</v>
      </c>
      <c r="E42" s="20" t="s">
        <v>47</v>
      </c>
      <c r="F42" s="20"/>
      <c r="G42" s="20"/>
      <c r="H42" s="20"/>
      <c r="I42" s="20"/>
      <c r="J42" s="20"/>
      <c r="K42" s="20"/>
      <c r="L42" s="35"/>
      <c r="M42" s="68"/>
      <c r="N42" s="67"/>
      <c r="O42" s="68"/>
    </row>
    <row r="43" spans="1:15" ht="30" customHeight="1">
      <c r="A43" s="62"/>
      <c r="B43" s="63"/>
      <c r="C43" s="64"/>
      <c r="D43" s="65"/>
      <c r="E43" s="20" t="s">
        <v>48</v>
      </c>
      <c r="F43" s="20"/>
      <c r="G43" s="20"/>
      <c r="H43" s="20"/>
      <c r="I43" s="20"/>
      <c r="J43" s="20"/>
      <c r="K43" s="20"/>
      <c r="L43" s="20"/>
      <c r="M43" s="68"/>
      <c r="N43" s="67"/>
      <c r="O43" s="68"/>
    </row>
    <row r="44" spans="1:15" ht="30" customHeight="1">
      <c r="A44" s="62" t="s">
        <v>62</v>
      </c>
      <c r="B44" s="63"/>
      <c r="C44" s="64" t="e">
        <f>ROUNDUP(O44/(B44*D44),0)</f>
        <v>#DIV/0!</v>
      </c>
      <c r="D44" s="65">
        <f>COUNTIF(F44:K44,"〇")</f>
        <v>0</v>
      </c>
      <c r="E44" s="20" t="s">
        <v>47</v>
      </c>
      <c r="F44" s="20"/>
      <c r="G44" s="20"/>
      <c r="H44" s="20"/>
      <c r="I44" s="20"/>
      <c r="J44" s="20"/>
      <c r="K44" s="20"/>
      <c r="L44" s="35"/>
      <c r="M44" s="68"/>
      <c r="N44" s="67"/>
      <c r="O44" s="68"/>
    </row>
    <row r="45" spans="1:15" ht="30" customHeight="1">
      <c r="A45" s="62"/>
      <c r="B45" s="63"/>
      <c r="C45" s="64"/>
      <c r="D45" s="65"/>
      <c r="E45" s="20" t="s">
        <v>48</v>
      </c>
      <c r="F45" s="20"/>
      <c r="G45" s="20"/>
      <c r="H45" s="20"/>
      <c r="I45" s="20"/>
      <c r="J45" s="20"/>
      <c r="K45" s="20"/>
      <c r="L45" s="20"/>
      <c r="M45" s="68"/>
      <c r="N45" s="67"/>
      <c r="O45" s="68"/>
    </row>
    <row r="46" spans="1:15" ht="45" customHeight="1">
      <c r="A46" s="62" t="s">
        <v>78</v>
      </c>
      <c r="B46" s="63"/>
      <c r="C46" s="64" t="e">
        <f>ROUNDUP(O46/(B46*D46),0)</f>
        <v>#DIV/0!</v>
      </c>
      <c r="D46" s="65">
        <f>COUNTIF(F46:K46,"〇")</f>
        <v>0</v>
      </c>
      <c r="E46" s="20" t="s">
        <v>47</v>
      </c>
      <c r="F46" s="20"/>
      <c r="G46" s="20"/>
      <c r="H46" s="20"/>
      <c r="I46" s="20"/>
      <c r="J46" s="20"/>
      <c r="K46" s="20"/>
      <c r="L46" s="35"/>
      <c r="M46" s="66"/>
      <c r="N46" s="67"/>
      <c r="O46" s="68"/>
    </row>
    <row r="47" spans="1:15" ht="45" customHeight="1">
      <c r="A47" s="62"/>
      <c r="B47" s="63"/>
      <c r="C47" s="64"/>
      <c r="D47" s="65"/>
      <c r="E47" s="20" t="s">
        <v>48</v>
      </c>
      <c r="F47" s="20"/>
      <c r="G47" s="20"/>
      <c r="H47" s="20"/>
      <c r="I47" s="20"/>
      <c r="J47" s="20"/>
      <c r="K47" s="20"/>
      <c r="L47" s="20"/>
      <c r="M47" s="66"/>
      <c r="N47" s="67"/>
      <c r="O47" s="68"/>
    </row>
    <row r="48" spans="1:15" ht="30" customHeight="1">
      <c r="A48" s="62" t="s">
        <v>32</v>
      </c>
      <c r="B48" s="63"/>
      <c r="C48" s="64" t="e">
        <f>ROUNDUP(O48/(B48*D48),0)</f>
        <v>#DIV/0!</v>
      </c>
      <c r="D48" s="65">
        <f>COUNTIF(F48:I48,"〇")</f>
        <v>0</v>
      </c>
      <c r="E48" s="20" t="s">
        <v>47</v>
      </c>
      <c r="F48" s="20"/>
      <c r="G48" s="20"/>
      <c r="H48" s="20"/>
      <c r="I48" s="20"/>
      <c r="J48" s="35"/>
      <c r="K48" s="35"/>
      <c r="L48" s="35"/>
      <c r="M48" s="66"/>
      <c r="N48" s="67"/>
      <c r="O48" s="68"/>
    </row>
    <row r="49" spans="1:15" ht="30" customHeight="1">
      <c r="A49" s="62"/>
      <c r="B49" s="63"/>
      <c r="C49" s="64"/>
      <c r="D49" s="65"/>
      <c r="E49" s="20" t="s">
        <v>48</v>
      </c>
      <c r="F49" s="20"/>
      <c r="G49" s="20"/>
      <c r="H49" s="20"/>
      <c r="I49" s="20"/>
      <c r="J49" s="20"/>
      <c r="K49" s="20"/>
      <c r="L49" s="20"/>
      <c r="M49" s="66"/>
      <c r="N49" s="67"/>
      <c r="O49" s="68"/>
    </row>
    <row r="50" spans="1:15" ht="30" customHeight="1">
      <c r="F50" s="9"/>
      <c r="G50" s="9"/>
      <c r="H50" s="9"/>
      <c r="I50" s="9"/>
      <c r="J50" s="9"/>
      <c r="K50" s="9"/>
      <c r="L50" s="9"/>
      <c r="M50" s="9"/>
      <c r="N50" s="61" t="s">
        <v>58</v>
      </c>
      <c r="O50" s="37">
        <f>SUM(O42:O49)</f>
        <v>0</v>
      </c>
    </row>
    <row r="51" spans="1:15" ht="45" customHeight="1">
      <c r="A51" s="69" t="s">
        <v>82</v>
      </c>
      <c r="B51" s="70" t="s">
        <v>4</v>
      </c>
      <c r="C51" s="70" t="s">
        <v>13</v>
      </c>
      <c r="D51" s="70" t="s">
        <v>3</v>
      </c>
      <c r="E51" s="17"/>
      <c r="F51" s="71" t="s">
        <v>38</v>
      </c>
      <c r="G51" s="71"/>
      <c r="H51" s="71"/>
      <c r="I51" s="71"/>
      <c r="J51" s="71"/>
      <c r="K51" s="71"/>
      <c r="L51" s="71"/>
      <c r="M51" s="70" t="s">
        <v>15</v>
      </c>
      <c r="N51" s="72"/>
      <c r="O51" s="70" t="s">
        <v>39</v>
      </c>
    </row>
    <row r="52" spans="1:15" ht="45" customHeight="1">
      <c r="A52" s="69"/>
      <c r="B52" s="70"/>
      <c r="C52" s="70"/>
      <c r="D52" s="70"/>
      <c r="E52" s="17"/>
      <c r="F52" s="17" t="s">
        <v>40</v>
      </c>
      <c r="G52" s="17" t="s">
        <v>41</v>
      </c>
      <c r="H52" s="17" t="s">
        <v>42</v>
      </c>
      <c r="I52" s="17" t="s">
        <v>43</v>
      </c>
      <c r="J52" s="17" t="s">
        <v>44</v>
      </c>
      <c r="K52" s="17" t="s">
        <v>45</v>
      </c>
      <c r="L52" s="17" t="s">
        <v>46</v>
      </c>
      <c r="M52" s="70"/>
      <c r="N52" s="72"/>
      <c r="O52" s="70"/>
    </row>
    <row r="53" spans="1:15" ht="30" customHeight="1">
      <c r="A53" s="62" t="s">
        <v>31</v>
      </c>
      <c r="B53" s="63"/>
      <c r="C53" s="64" t="e">
        <f>ROUNDUP(O53/(B53*D53),0)</f>
        <v>#DIV/0!</v>
      </c>
      <c r="D53" s="65">
        <f>COUNTIF(F53:K53,"〇")</f>
        <v>0</v>
      </c>
      <c r="E53" s="20" t="s">
        <v>47</v>
      </c>
      <c r="F53" s="20"/>
      <c r="G53" s="20"/>
      <c r="H53" s="20"/>
      <c r="I53" s="20"/>
      <c r="J53" s="20"/>
      <c r="K53" s="20"/>
      <c r="L53" s="35"/>
      <c r="M53" s="68"/>
      <c r="N53" s="67"/>
      <c r="O53" s="68"/>
    </row>
    <row r="54" spans="1:15" ht="30" customHeight="1">
      <c r="A54" s="62"/>
      <c r="B54" s="63"/>
      <c r="C54" s="64"/>
      <c r="D54" s="65"/>
      <c r="E54" s="20" t="s">
        <v>48</v>
      </c>
      <c r="F54" s="20"/>
      <c r="G54" s="20"/>
      <c r="H54" s="20"/>
      <c r="I54" s="20"/>
      <c r="J54" s="20"/>
      <c r="K54" s="20"/>
      <c r="L54" s="20"/>
      <c r="M54" s="68"/>
      <c r="N54" s="67"/>
      <c r="O54" s="68"/>
    </row>
    <row r="55" spans="1:15" ht="30" customHeight="1">
      <c r="A55" s="62" t="s">
        <v>62</v>
      </c>
      <c r="B55" s="63"/>
      <c r="C55" s="64" t="e">
        <f>ROUNDUP(O55/(B55*D55),0)</f>
        <v>#DIV/0!</v>
      </c>
      <c r="D55" s="65">
        <f>COUNTIF(F55:K55,"〇")</f>
        <v>0</v>
      </c>
      <c r="E55" s="20" t="s">
        <v>47</v>
      </c>
      <c r="F55" s="20"/>
      <c r="G55" s="20"/>
      <c r="H55" s="20"/>
      <c r="I55" s="20"/>
      <c r="J55" s="20"/>
      <c r="K55" s="20"/>
      <c r="L55" s="35"/>
      <c r="M55" s="68"/>
      <c r="N55" s="67"/>
      <c r="O55" s="68"/>
    </row>
    <row r="56" spans="1:15" ht="30" customHeight="1">
      <c r="A56" s="62"/>
      <c r="B56" s="63"/>
      <c r="C56" s="64"/>
      <c r="D56" s="65"/>
      <c r="E56" s="20" t="s">
        <v>48</v>
      </c>
      <c r="F56" s="20"/>
      <c r="G56" s="20"/>
      <c r="H56" s="20"/>
      <c r="I56" s="20"/>
      <c r="J56" s="20"/>
      <c r="K56" s="20"/>
      <c r="L56" s="20"/>
      <c r="M56" s="68"/>
      <c r="N56" s="67"/>
      <c r="O56" s="68"/>
    </row>
    <row r="57" spans="1:15" ht="45" customHeight="1">
      <c r="A57" s="62" t="s">
        <v>78</v>
      </c>
      <c r="B57" s="63"/>
      <c r="C57" s="64" t="e">
        <f>ROUNDUP(O57/(B57*D57),0)</f>
        <v>#DIV/0!</v>
      </c>
      <c r="D57" s="65">
        <f>COUNTIF(F57:K57,"〇")</f>
        <v>0</v>
      </c>
      <c r="E57" s="20" t="s">
        <v>47</v>
      </c>
      <c r="F57" s="20"/>
      <c r="G57" s="20"/>
      <c r="H57" s="20"/>
      <c r="I57" s="20"/>
      <c r="J57" s="20"/>
      <c r="K57" s="20"/>
      <c r="L57" s="35"/>
      <c r="M57" s="66"/>
      <c r="N57" s="67"/>
      <c r="O57" s="68"/>
    </row>
    <row r="58" spans="1:15" ht="45" customHeight="1">
      <c r="A58" s="62"/>
      <c r="B58" s="63"/>
      <c r="C58" s="64"/>
      <c r="D58" s="65"/>
      <c r="E58" s="20" t="s">
        <v>48</v>
      </c>
      <c r="F58" s="20"/>
      <c r="G58" s="20"/>
      <c r="H58" s="20"/>
      <c r="I58" s="20"/>
      <c r="J58" s="20"/>
      <c r="K58" s="20"/>
      <c r="L58" s="20"/>
      <c r="M58" s="66"/>
      <c r="N58" s="67"/>
      <c r="O58" s="68"/>
    </row>
    <row r="59" spans="1:15" ht="30" customHeight="1">
      <c r="A59" s="62" t="s">
        <v>32</v>
      </c>
      <c r="B59" s="63"/>
      <c r="C59" s="64" t="e">
        <f>ROUNDUP(O59/(B59*D59),0)</f>
        <v>#DIV/0!</v>
      </c>
      <c r="D59" s="65">
        <f>COUNTIF(F59:I59,"〇")</f>
        <v>0</v>
      </c>
      <c r="E59" s="20" t="s">
        <v>47</v>
      </c>
      <c r="F59" s="20"/>
      <c r="G59" s="20"/>
      <c r="H59" s="20"/>
      <c r="I59" s="20"/>
      <c r="J59" s="35"/>
      <c r="K59" s="35"/>
      <c r="L59" s="35"/>
      <c r="M59" s="66"/>
      <c r="N59" s="67"/>
      <c r="O59" s="68"/>
    </row>
    <row r="60" spans="1:15" ht="30" customHeight="1">
      <c r="A60" s="62"/>
      <c r="B60" s="63"/>
      <c r="C60" s="64"/>
      <c r="D60" s="65"/>
      <c r="E60" s="20" t="s">
        <v>48</v>
      </c>
      <c r="F60" s="20"/>
      <c r="G60" s="20"/>
      <c r="H60" s="20"/>
      <c r="I60" s="20"/>
      <c r="J60" s="20"/>
      <c r="K60" s="20"/>
      <c r="L60" s="20"/>
      <c r="M60" s="66"/>
      <c r="N60" s="67"/>
      <c r="O60" s="68"/>
    </row>
    <row r="61" spans="1:15" ht="30" customHeight="1">
      <c r="F61" s="9"/>
      <c r="G61" s="9"/>
      <c r="H61" s="9"/>
      <c r="I61" s="9"/>
      <c r="J61" s="9"/>
      <c r="K61" s="9"/>
      <c r="L61" s="9"/>
      <c r="M61" s="9"/>
      <c r="N61" s="61" t="s">
        <v>58</v>
      </c>
      <c r="O61" s="37">
        <f>SUM(O53:O60)</f>
        <v>0</v>
      </c>
    </row>
  </sheetData>
  <mergeCells count="166">
    <mergeCell ref="A7:D7"/>
    <mergeCell ref="B10:M10"/>
    <mergeCell ref="A13:A14"/>
    <mergeCell ref="N10:O10"/>
    <mergeCell ref="A11:A12"/>
    <mergeCell ref="B11:B12"/>
    <mergeCell ref="C11:C12"/>
    <mergeCell ref="D11:D12"/>
    <mergeCell ref="F11:L11"/>
    <mergeCell ref="M11:M12"/>
    <mergeCell ref="N11:N12"/>
    <mergeCell ref="O11:O12"/>
    <mergeCell ref="O13:O14"/>
    <mergeCell ref="A15:A16"/>
    <mergeCell ref="B15:B16"/>
    <mergeCell ref="C15:C16"/>
    <mergeCell ref="D15:D16"/>
    <mergeCell ref="M15:M16"/>
    <mergeCell ref="N15:N16"/>
    <mergeCell ref="O15:O16"/>
    <mergeCell ref="B13:B14"/>
    <mergeCell ref="C13:C14"/>
    <mergeCell ref="D13:D14"/>
    <mergeCell ref="M13:M14"/>
    <mergeCell ref="N13:N14"/>
    <mergeCell ref="N17:N18"/>
    <mergeCell ref="O17:O18"/>
    <mergeCell ref="A19:A20"/>
    <mergeCell ref="B19:B20"/>
    <mergeCell ref="C19:C20"/>
    <mergeCell ref="D19:D20"/>
    <mergeCell ref="M19:M20"/>
    <mergeCell ref="N19:N20"/>
    <mergeCell ref="O19:O20"/>
    <mergeCell ref="A17:A18"/>
    <mergeCell ref="B17:B18"/>
    <mergeCell ref="C17:C18"/>
    <mergeCell ref="D17:D18"/>
    <mergeCell ref="M17:M18"/>
    <mergeCell ref="A24:C24"/>
    <mergeCell ref="D24:G24"/>
    <mergeCell ref="H24:J24"/>
    <mergeCell ref="A25:C25"/>
    <mergeCell ref="D25:G25"/>
    <mergeCell ref="H25:J25"/>
    <mergeCell ref="A21:M21"/>
    <mergeCell ref="A22:C22"/>
    <mergeCell ref="D22:G22"/>
    <mergeCell ref="H22:J22"/>
    <mergeCell ref="A23:C23"/>
    <mergeCell ref="D23:G23"/>
    <mergeCell ref="H23:J23"/>
    <mergeCell ref="A26:C26"/>
    <mergeCell ref="D26:G26"/>
    <mergeCell ref="H26:J26"/>
    <mergeCell ref="A28:O28"/>
    <mergeCell ref="A29:A30"/>
    <mergeCell ref="B29:B30"/>
    <mergeCell ref="C29:C30"/>
    <mergeCell ref="D29:D30"/>
    <mergeCell ref="F29:L29"/>
    <mergeCell ref="M29:M30"/>
    <mergeCell ref="N29:N30"/>
    <mergeCell ref="O29:O30"/>
    <mergeCell ref="N31:N32"/>
    <mergeCell ref="O31:O32"/>
    <mergeCell ref="A33:A34"/>
    <mergeCell ref="B33:B34"/>
    <mergeCell ref="C33:C34"/>
    <mergeCell ref="D33:D34"/>
    <mergeCell ref="M33:M34"/>
    <mergeCell ref="N33:N34"/>
    <mergeCell ref="O33:O34"/>
    <mergeCell ref="A31:A32"/>
    <mergeCell ref="B31:B32"/>
    <mergeCell ref="C31:C32"/>
    <mergeCell ref="D31:D32"/>
    <mergeCell ref="M31:M32"/>
    <mergeCell ref="N35:N36"/>
    <mergeCell ref="O35:O36"/>
    <mergeCell ref="A37:A38"/>
    <mergeCell ref="B37:B38"/>
    <mergeCell ref="C37:C38"/>
    <mergeCell ref="D37:D38"/>
    <mergeCell ref="M37:M38"/>
    <mergeCell ref="N37:N38"/>
    <mergeCell ref="O37:O38"/>
    <mergeCell ref="A35:A36"/>
    <mergeCell ref="B35:B36"/>
    <mergeCell ref="C35:C36"/>
    <mergeCell ref="D35:D36"/>
    <mergeCell ref="M35:M36"/>
    <mergeCell ref="N40:N41"/>
    <mergeCell ref="O40:O41"/>
    <mergeCell ref="A42:A43"/>
    <mergeCell ref="B42:B43"/>
    <mergeCell ref="C42:C43"/>
    <mergeCell ref="D42:D43"/>
    <mergeCell ref="M42:M43"/>
    <mergeCell ref="N42:N43"/>
    <mergeCell ref="O42:O43"/>
    <mergeCell ref="A40:A41"/>
    <mergeCell ref="B40:B41"/>
    <mergeCell ref="C40:C41"/>
    <mergeCell ref="D40:D41"/>
    <mergeCell ref="F40:L40"/>
    <mergeCell ref="A2:O2"/>
    <mergeCell ref="A1:D1"/>
    <mergeCell ref="N48:N49"/>
    <mergeCell ref="O48:O49"/>
    <mergeCell ref="A48:A49"/>
    <mergeCell ref="B48:B49"/>
    <mergeCell ref="C48:C49"/>
    <mergeCell ref="D48:D49"/>
    <mergeCell ref="M48:M49"/>
    <mergeCell ref="N44:N45"/>
    <mergeCell ref="O44:O45"/>
    <mergeCell ref="A46:A47"/>
    <mergeCell ref="B46:B47"/>
    <mergeCell ref="C46:C47"/>
    <mergeCell ref="D46:D47"/>
    <mergeCell ref="M46:M47"/>
    <mergeCell ref="N46:N47"/>
    <mergeCell ref="O46:O47"/>
    <mergeCell ref="A44:A45"/>
    <mergeCell ref="B44:B45"/>
    <mergeCell ref="C44:C45"/>
    <mergeCell ref="D44:D45"/>
    <mergeCell ref="M44:M45"/>
    <mergeCell ref="M40:M41"/>
    <mergeCell ref="A51:A52"/>
    <mergeCell ref="B51:B52"/>
    <mergeCell ref="C51:C52"/>
    <mergeCell ref="D51:D52"/>
    <mergeCell ref="F51:L51"/>
    <mergeCell ref="M51:M52"/>
    <mergeCell ref="N51:N52"/>
    <mergeCell ref="O51:O52"/>
    <mergeCell ref="A53:A54"/>
    <mergeCell ref="B53:B54"/>
    <mergeCell ref="C53:C54"/>
    <mergeCell ref="D53:D54"/>
    <mergeCell ref="M53:M54"/>
    <mergeCell ref="N53:N54"/>
    <mergeCell ref="O53:O54"/>
    <mergeCell ref="A59:A60"/>
    <mergeCell ref="B59:B60"/>
    <mergeCell ref="C59:C60"/>
    <mergeCell ref="D59:D60"/>
    <mergeCell ref="M59:M60"/>
    <mergeCell ref="N59:N60"/>
    <mergeCell ref="O59:O60"/>
    <mergeCell ref="A55:A56"/>
    <mergeCell ref="B55:B56"/>
    <mergeCell ref="C55:C56"/>
    <mergeCell ref="D55:D56"/>
    <mergeCell ref="M55:M56"/>
    <mergeCell ref="N55:N56"/>
    <mergeCell ref="O55:O56"/>
    <mergeCell ref="A57:A58"/>
    <mergeCell ref="B57:B58"/>
    <mergeCell ref="C57:C58"/>
    <mergeCell ref="D57:D58"/>
    <mergeCell ref="M57:M58"/>
    <mergeCell ref="N57:N58"/>
    <mergeCell ref="O57:O58"/>
  </mergeCells>
  <phoneticPr fontId="33"/>
  <conditionalFormatting sqref="A28">
    <cfRule type="expression" dxfId="38" priority="33">
      <formula>#REF!="×"</formula>
    </cfRule>
  </conditionalFormatting>
  <conditionalFormatting sqref="A31:D31 F31:O31 F32:L36 M33:O33 A35:D35 A37:D37 F37:I38 J38:L38">
    <cfRule type="expression" dxfId="37" priority="31">
      <formula>#REF!="×"</formula>
    </cfRule>
  </conditionalFormatting>
  <conditionalFormatting sqref="A33:D33">
    <cfRule type="expression" dxfId="36" priority="8">
      <formula>#REF!="×"</formula>
    </cfRule>
  </conditionalFormatting>
  <conditionalFormatting sqref="A42:D42 A44:D44 A46:D46 A48:D48">
    <cfRule type="expression" dxfId="35" priority="30">
      <formula>#REF!="×"</formula>
    </cfRule>
  </conditionalFormatting>
  <conditionalFormatting sqref="A53:D53 A57:D57 A59:D59">
    <cfRule type="expression" dxfId="34" priority="2">
      <formula>#REF!="×"</formula>
    </cfRule>
  </conditionalFormatting>
  <conditionalFormatting sqref="A55:D55">
    <cfRule type="expression" dxfId="33" priority="1">
      <formula>#REF!="×"</formula>
    </cfRule>
  </conditionalFormatting>
  <conditionalFormatting sqref="A13:E13 L13:O13 E14:E20 A15:D15 L15:O15 A17:D17 A19:D19 A21">
    <cfRule type="expression" dxfId="32" priority="35">
      <formula>#REF!="×"</formula>
    </cfRule>
  </conditionalFormatting>
  <conditionalFormatting sqref="E31:E38">
    <cfRule type="expression" dxfId="31" priority="14">
      <formula>#REF!="×"</formula>
    </cfRule>
  </conditionalFormatting>
  <conditionalFormatting sqref="E42:E49">
    <cfRule type="expression" dxfId="30" priority="13">
      <formula>#REF!="×"</formula>
    </cfRule>
  </conditionalFormatting>
  <conditionalFormatting sqref="E53:E60">
    <cfRule type="expression" dxfId="29" priority="5">
      <formula>#REF!="×"</formula>
    </cfRule>
  </conditionalFormatting>
  <conditionalFormatting sqref="F42:O42 F43:L47 M44:O44 F48:I49 J49:L49">
    <cfRule type="expression" dxfId="28" priority="6">
      <formula>#REF!="×"</formula>
    </cfRule>
  </conditionalFormatting>
  <conditionalFormatting sqref="F53:O53 F54:L58 M55:O55 F59:I60 J60:L60">
    <cfRule type="expression" dxfId="27" priority="3">
      <formula>#REF!="×"</formula>
    </cfRule>
  </conditionalFormatting>
  <conditionalFormatting sqref="L17:O17 J19:O19">
    <cfRule type="expression" dxfId="26" priority="15">
      <formula>#REF!="×"</formula>
    </cfRule>
  </conditionalFormatting>
  <conditionalFormatting sqref="M35:O35 J37:O37">
    <cfRule type="expression" dxfId="25" priority="32">
      <formula>#REF!="×"</formula>
    </cfRule>
  </conditionalFormatting>
  <conditionalFormatting sqref="M46:O46 J48:O48">
    <cfRule type="expression" dxfId="24" priority="7">
      <formula>#REF!="×"</formula>
    </cfRule>
  </conditionalFormatting>
  <conditionalFormatting sqref="M57:O57 J59:O59">
    <cfRule type="expression" dxfId="23" priority="4">
      <formula>#REF!="×"</formula>
    </cfRule>
  </conditionalFormatting>
  <conditionalFormatting sqref="N21:O21">
    <cfRule type="expression" dxfId="22" priority="34">
      <formula>#REF!="×"</formula>
    </cfRule>
  </conditionalFormatting>
  <dataValidations count="4">
    <dataValidation type="list" allowBlank="1" showInputMessage="1" showErrorMessage="1" sqref="I37 G32:L32 G31:K31 G33:K33 G36:L36 F37:H38 I38:L38 G34:L34 F31:F36 G35:K35 I48 G43:L43 G42:K42 G44:K44 G47:L47 F48:H49 I49:L49 G45:L45 F42:F47 G46:K46 F53:F58 G53:K53 G55:K55 G58:L58 I60:L60 G54:L54 I59 G56:L56 G57:K57 F59:H60" xr:uid="{68096ADD-D93D-4CF3-B724-6A8EB405AB19}">
      <formula1>$P$5:$P$6</formula1>
    </dataValidation>
    <dataValidation type="list" allowBlank="1" showInputMessage="1" showErrorMessage="1" sqref="M7" xr:uid="{4051F236-363C-48CB-A1DD-D2CAA7A798CE}">
      <formula1>$P$6:$P$7</formula1>
    </dataValidation>
    <dataValidation type="list" allowBlank="1" showInputMessage="1" showErrorMessage="1" sqref="J37:L37 J19:L19 L33 L13 L15 L17 L31 L35 J48:L48 L44 L42 L46" xr:uid="{3672DC85-AF57-4078-B4C1-0D45609F4206}">
      <formula1>#REF!</formula1>
    </dataValidation>
    <dataValidation type="list" allowBlank="1" showInputMessage="1" showErrorMessage="1" sqref="J59:L59 L57 L55 L53" xr:uid="{064A1B9D-2749-448A-BDFA-705EE7B11D8A}">
      <formula1>$P$121:$P$121</formula1>
    </dataValidation>
  </dataValidations>
  <printOptions horizontalCentered="1"/>
  <pageMargins left="0.70866141732283472" right="0.70866141732283472" top="0.74803149606299213" bottom="0.55118110236220474" header="0.31496062992125984" footer="0.31496062992125984"/>
  <pageSetup paperSize="9" scale="41" fitToHeight="0" orientation="landscape" r:id="rId1"/>
  <rowBreaks count="1" manualBreakCount="1">
    <brk id="27"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10"/>
  <sheetViews>
    <sheetView view="pageBreakPreview" zoomScale="60" zoomScaleNormal="115" workbookViewId="0">
      <selection activeCell="I7" sqref="I7"/>
    </sheetView>
  </sheetViews>
  <sheetFormatPr defaultColWidth="9" defaultRowHeight="13.2"/>
  <cols>
    <col min="1" max="1" width="37.88671875" style="2" customWidth="1"/>
    <col min="2" max="5" width="15.109375" style="9" customWidth="1"/>
    <col min="6" max="6" width="16.44140625" style="9" customWidth="1"/>
    <col min="7" max="7" width="24.21875" style="9" customWidth="1"/>
    <col min="8" max="8" width="19.77734375" style="9" customWidth="1"/>
    <col min="9" max="9" width="42.109375" style="2" customWidth="1"/>
    <col min="10" max="10" width="187.21875" style="3" customWidth="1"/>
    <col min="11" max="16" width="14.6640625" style="2" customWidth="1"/>
    <col min="17" max="17" width="18.88671875" style="2" customWidth="1"/>
    <col min="18" max="18" width="9" style="2"/>
    <col min="19" max="25" width="9" style="2" customWidth="1"/>
    <col min="26" max="16384" width="9" style="2"/>
  </cols>
  <sheetData>
    <row r="1" spans="1:10" ht="73.5" customHeight="1">
      <c r="A1" s="29" t="s">
        <v>73</v>
      </c>
      <c r="B1" s="123" t="s">
        <v>22</v>
      </c>
      <c r="C1" s="124"/>
      <c r="D1" s="124"/>
      <c r="E1" s="124"/>
      <c r="F1" s="124"/>
      <c r="G1" s="124"/>
      <c r="H1" s="124"/>
      <c r="I1" s="14"/>
    </row>
    <row r="2" spans="1:10" ht="41.25" customHeight="1">
      <c r="A2" s="67" t="s">
        <v>14</v>
      </c>
      <c r="B2" s="116"/>
      <c r="C2" s="116"/>
      <c r="D2" s="116"/>
      <c r="E2" s="116"/>
      <c r="F2" s="116"/>
      <c r="G2" s="116"/>
      <c r="H2" s="116"/>
      <c r="I2" s="125" t="s">
        <v>1</v>
      </c>
      <c r="J2" s="4"/>
    </row>
    <row r="3" spans="1:10" ht="72.75" customHeight="1">
      <c r="A3" s="5" t="s">
        <v>21</v>
      </c>
      <c r="B3" s="8" t="s">
        <v>7</v>
      </c>
      <c r="C3" s="8" t="s">
        <v>8</v>
      </c>
      <c r="D3" s="8" t="s">
        <v>6</v>
      </c>
      <c r="E3" s="8" t="s">
        <v>9</v>
      </c>
      <c r="F3" s="8" t="s">
        <v>10</v>
      </c>
      <c r="G3" s="8" t="s">
        <v>12</v>
      </c>
      <c r="H3" s="8" t="s">
        <v>11</v>
      </c>
      <c r="I3" s="126"/>
      <c r="J3" s="10" t="s">
        <v>5</v>
      </c>
    </row>
    <row r="4" spans="1:10" ht="84.75" customHeight="1">
      <c r="A4" s="6" t="s">
        <v>19</v>
      </c>
      <c r="B4" s="11"/>
      <c r="C4" s="11"/>
      <c r="D4" s="51" t="e">
        <f>C4/B4</f>
        <v>#DIV/0!</v>
      </c>
      <c r="E4" s="52" t="e">
        <f>(D4-0.02)*B4</f>
        <v>#DIV/0!</v>
      </c>
      <c r="F4" s="15"/>
      <c r="G4" s="19"/>
      <c r="H4" s="16"/>
      <c r="I4" s="47">
        <f>F4*G4*H4</f>
        <v>0</v>
      </c>
      <c r="J4" s="10"/>
    </row>
    <row r="5" spans="1:10" ht="93.75" customHeight="1">
      <c r="A5" s="6" t="s">
        <v>20</v>
      </c>
      <c r="B5" s="11"/>
      <c r="C5" s="11"/>
      <c r="D5" s="51" t="e">
        <f>C5/B5</f>
        <v>#DIV/0!</v>
      </c>
      <c r="E5" s="52" t="e">
        <f>(D5-0.02)*B5</f>
        <v>#DIV/0!</v>
      </c>
      <c r="F5" s="15"/>
      <c r="G5" s="19"/>
      <c r="H5" s="16"/>
      <c r="I5" s="47">
        <f>F5*G5*H5</f>
        <v>0</v>
      </c>
      <c r="J5" s="10"/>
    </row>
    <row r="6" spans="1:10" ht="90" customHeight="1">
      <c r="A6" s="54" t="s">
        <v>79</v>
      </c>
      <c r="B6" s="127"/>
      <c r="C6" s="128"/>
      <c r="D6" s="128"/>
      <c r="E6" s="128"/>
      <c r="F6" s="128"/>
      <c r="G6" s="128"/>
      <c r="H6" s="128"/>
      <c r="I6" s="11"/>
      <c r="J6" s="10"/>
    </row>
    <row r="7" spans="1:10" ht="60.75" customHeight="1">
      <c r="A7" s="31"/>
      <c r="B7" s="60"/>
      <c r="C7" s="60"/>
      <c r="D7" s="60"/>
      <c r="E7" s="60"/>
      <c r="F7" s="60"/>
      <c r="G7" s="60"/>
      <c r="H7" s="60" t="s">
        <v>58</v>
      </c>
      <c r="I7" s="59">
        <f>SUM(I4:I6)</f>
        <v>0</v>
      </c>
    </row>
    <row r="8" spans="1:10" ht="63" customHeight="1">
      <c r="A8" s="121" t="s">
        <v>80</v>
      </c>
      <c r="B8" s="122"/>
      <c r="C8" s="122"/>
      <c r="D8" s="122"/>
      <c r="E8" s="122"/>
      <c r="F8" s="122"/>
      <c r="G8" s="122"/>
      <c r="H8" s="122"/>
      <c r="I8" s="122"/>
    </row>
    <row r="10" spans="1:10">
      <c r="A10" s="22"/>
    </row>
  </sheetData>
  <mergeCells count="5">
    <mergeCell ref="A8:I8"/>
    <mergeCell ref="A2:H2"/>
    <mergeCell ref="B1:H1"/>
    <mergeCell ref="I2:I3"/>
    <mergeCell ref="B6:H6"/>
  </mergeCells>
  <phoneticPr fontId="33"/>
  <conditionalFormatting sqref="A4:H5 I4:I7 A6:B7">
    <cfRule type="expression" dxfId="21"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9E0E-8024-46D9-88C9-26DA9C37C939}">
  <sheetPr>
    <tabColor rgb="FFFFFF00"/>
    <pageSetUpPr fitToPage="1"/>
  </sheetPr>
  <dimension ref="A1:P66"/>
  <sheetViews>
    <sheetView view="pageBreakPreview" topLeftCell="A2" zoomScale="52" zoomScaleNormal="85" zoomScaleSheetLayoutView="52" workbookViewId="0">
      <selection activeCell="M6" sqref="M6"/>
    </sheetView>
  </sheetViews>
  <sheetFormatPr defaultColWidth="9" defaultRowHeight="13.2"/>
  <cols>
    <col min="1" max="1" width="46.88671875" style="2" customWidth="1"/>
    <col min="2" max="5" width="15.109375" style="9" customWidth="1"/>
    <col min="6" max="7" width="8.77734375" style="2" customWidth="1"/>
    <col min="8" max="8" width="8.77734375" style="3" customWidth="1"/>
    <col min="9" max="12" width="8.77734375" style="2" customWidth="1"/>
    <col min="13" max="13" width="21.6640625" style="2" customWidth="1"/>
    <col min="14" max="14" width="100.88671875" style="2" customWidth="1"/>
    <col min="15" max="15" width="32" style="2" customWidth="1"/>
    <col min="16" max="16" width="9" style="2"/>
    <col min="17" max="23" width="9" style="2" customWidth="1"/>
    <col min="24" max="16384" width="9" style="2"/>
  </cols>
  <sheetData>
    <row r="1" spans="1:16" ht="63" customHeight="1">
      <c r="A1" s="74" t="s">
        <v>74</v>
      </c>
      <c r="B1" s="74"/>
      <c r="C1" s="74"/>
      <c r="D1" s="74"/>
      <c r="E1" s="7"/>
      <c r="F1" s="7"/>
      <c r="G1" s="7"/>
      <c r="H1" s="7"/>
      <c r="I1" s="7"/>
      <c r="J1" s="7"/>
      <c r="K1" s="7"/>
      <c r="L1" s="7"/>
      <c r="M1" s="7"/>
      <c r="N1" s="1"/>
      <c r="O1" s="14"/>
    </row>
    <row r="2" spans="1:16" ht="67.8" customHeight="1">
      <c r="A2" s="73" t="s">
        <v>59</v>
      </c>
      <c r="B2" s="73"/>
      <c r="C2" s="73"/>
      <c r="D2" s="73"/>
      <c r="E2" s="73"/>
      <c r="F2" s="73"/>
      <c r="G2" s="73"/>
      <c r="H2" s="73"/>
      <c r="I2" s="73"/>
      <c r="J2" s="73"/>
      <c r="K2" s="73"/>
      <c r="L2" s="73"/>
      <c r="M2" s="73"/>
      <c r="N2" s="73"/>
      <c r="O2" s="73"/>
    </row>
    <row r="3" spans="1:16" ht="46.5" customHeight="1">
      <c r="A3" s="33"/>
      <c r="B3" s="7"/>
      <c r="C3" s="7"/>
      <c r="D3" s="7"/>
      <c r="E3" s="7"/>
      <c r="F3" s="7"/>
      <c r="G3" s="7"/>
      <c r="H3" s="7"/>
      <c r="I3" s="7"/>
      <c r="J3" s="7"/>
      <c r="K3" s="7"/>
      <c r="L3" s="7"/>
      <c r="M3" s="7"/>
      <c r="N3" s="34" t="s">
        <v>36</v>
      </c>
      <c r="O3" s="46" t="str">
        <f>IF(OR(COUNTIF(J20:L20,"〇")&gt;=1,AND(COUNTIF(F20:L20,"〇")=0,COUNTIF(J14:L14,"〇")&gt;=1,COUNTIF(F14:I14,"〇")=0),AND(COUNTIF(F20:L20,"〇")=0,COUNTIF(J16:L16,"〇")&gt;=1,COUNTIF(F16:I16,"〇")=0),AND(COUNTIF(F20:L20,"〇")=0,COUNTIF(J18:L18,"〇")&gt;=1,COUNTIF(F18:I18,"〇")=0)),"〇","")</f>
        <v/>
      </c>
    </row>
    <row r="4" spans="1:16" ht="32.25" customHeight="1">
      <c r="A4" s="29"/>
      <c r="B4" s="1"/>
      <c r="C4" s="1"/>
      <c r="D4" s="1"/>
      <c r="E4" s="1"/>
      <c r="F4" s="1"/>
      <c r="G4" s="1"/>
      <c r="H4" s="1"/>
      <c r="I4" s="1"/>
      <c r="J4" s="1"/>
      <c r="K4" s="1"/>
      <c r="L4" s="1"/>
      <c r="M4" s="1"/>
      <c r="N4" s="1" t="s">
        <v>37</v>
      </c>
      <c r="O4" s="41"/>
    </row>
    <row r="5" spans="1:16" ht="26.25" customHeight="1">
      <c r="A5" s="12" t="s">
        <v>63</v>
      </c>
      <c r="B5" s="13"/>
      <c r="C5" s="13"/>
      <c r="D5" s="13"/>
      <c r="E5" s="13"/>
      <c r="F5" s="13"/>
      <c r="G5" s="13"/>
      <c r="H5" s="13"/>
      <c r="I5" s="13"/>
      <c r="J5" s="13"/>
      <c r="K5" s="13"/>
      <c r="L5" s="13"/>
      <c r="M5" s="38"/>
      <c r="N5" s="12" t="s">
        <v>18</v>
      </c>
      <c r="O5" s="39">
        <f>SUM($O$13:$O$21)</f>
        <v>0</v>
      </c>
    </row>
    <row r="6" spans="1:16" ht="45.75" customHeight="1">
      <c r="A6" s="12" t="s">
        <v>64</v>
      </c>
      <c r="B6" s="13"/>
      <c r="C6" s="13"/>
      <c r="D6" s="13"/>
      <c r="E6" s="13"/>
      <c r="F6" s="13"/>
      <c r="G6" s="13"/>
      <c r="H6" s="13"/>
      <c r="I6" s="13"/>
      <c r="J6" s="13"/>
      <c r="K6" s="13"/>
      <c r="L6" s="13"/>
      <c r="M6" s="56">
        <f>'対象施設報告シート（法人単位）'!A6</f>
        <v>0</v>
      </c>
      <c r="N6" s="21" t="s">
        <v>17</v>
      </c>
      <c r="O6" s="42"/>
      <c r="P6" s="55" t="s">
        <v>76</v>
      </c>
    </row>
    <row r="7" spans="1:16" ht="41.25" customHeight="1">
      <c r="A7" s="115" t="s">
        <v>70</v>
      </c>
      <c r="B7" s="115"/>
      <c r="C7" s="115"/>
      <c r="D7" s="115"/>
      <c r="E7" s="32"/>
      <c r="F7" s="32"/>
      <c r="G7" s="32"/>
      <c r="H7" s="32"/>
      <c r="I7" s="32"/>
      <c r="J7" s="32"/>
      <c r="K7" s="32"/>
      <c r="L7" s="32"/>
      <c r="M7" s="38"/>
      <c r="N7" s="21" t="s">
        <v>27</v>
      </c>
      <c r="O7" s="39">
        <f>ROUNDDOWN(O5-O6,-3)</f>
        <v>0</v>
      </c>
      <c r="P7" s="55" t="s">
        <v>77</v>
      </c>
    </row>
    <row r="8" spans="1:16" ht="26.25" customHeight="1">
      <c r="A8" s="12" t="s">
        <v>28</v>
      </c>
      <c r="B8" s="13"/>
      <c r="C8" s="13"/>
      <c r="D8" s="13"/>
      <c r="E8" s="13"/>
      <c r="F8" s="13"/>
      <c r="G8" s="13"/>
      <c r="H8" s="13"/>
      <c r="I8" s="13"/>
      <c r="J8" s="13"/>
      <c r="K8" s="13"/>
      <c r="L8" s="13"/>
      <c r="M8" s="39" t="str">
        <f>IF(O7&gt;=O8,"○","×")</f>
        <v>○</v>
      </c>
      <c r="N8" s="12" t="s">
        <v>81</v>
      </c>
      <c r="O8" s="39">
        <f>'対象施設報告シート（法人単位）'!C205</f>
        <v>0</v>
      </c>
    </row>
    <row r="9" spans="1:16" ht="41.25" customHeight="1">
      <c r="A9" s="12" t="s">
        <v>2</v>
      </c>
      <c r="B9" s="13"/>
      <c r="C9" s="13"/>
      <c r="D9" s="13"/>
      <c r="E9" s="13"/>
      <c r="F9" s="13"/>
      <c r="G9" s="13"/>
      <c r="H9" s="13"/>
      <c r="I9" s="13"/>
      <c r="J9" s="13"/>
      <c r="K9" s="13"/>
      <c r="L9" s="13"/>
      <c r="M9" s="40">
        <f>O8-O9</f>
        <v>0</v>
      </c>
      <c r="N9" s="12" t="s">
        <v>16</v>
      </c>
      <c r="O9" s="39">
        <f>IF(ROUNDDOWN(O8-O7,-3)&lt;=0,0,ROUNDDOWN(O8-O7,-3))</f>
        <v>0</v>
      </c>
    </row>
    <row r="10" spans="1:16" s="18" customFormat="1" ht="66" customHeight="1">
      <c r="A10" s="30" t="s">
        <v>33</v>
      </c>
      <c r="B10" s="67" t="s">
        <v>34</v>
      </c>
      <c r="C10" s="116"/>
      <c r="D10" s="116"/>
      <c r="E10" s="116"/>
      <c r="F10" s="116"/>
      <c r="G10" s="116"/>
      <c r="H10" s="116"/>
      <c r="I10" s="116"/>
      <c r="J10" s="116"/>
      <c r="K10" s="116"/>
      <c r="L10" s="116"/>
      <c r="M10" s="117"/>
      <c r="N10" s="118" t="s">
        <v>25</v>
      </c>
      <c r="O10" s="118"/>
    </row>
    <row r="11" spans="1:16" ht="45" customHeight="1">
      <c r="A11" s="70" t="s">
        <v>26</v>
      </c>
      <c r="B11" s="70" t="s">
        <v>4</v>
      </c>
      <c r="C11" s="70" t="s">
        <v>13</v>
      </c>
      <c r="D11" s="70" t="s">
        <v>3</v>
      </c>
      <c r="E11" s="17"/>
      <c r="F11" s="71" t="s">
        <v>38</v>
      </c>
      <c r="G11" s="71"/>
      <c r="H11" s="71"/>
      <c r="I11" s="71"/>
      <c r="J11" s="71"/>
      <c r="K11" s="71"/>
      <c r="L11" s="71"/>
      <c r="M11" s="70" t="s">
        <v>61</v>
      </c>
      <c r="N11" s="119"/>
      <c r="O11" s="70" t="s">
        <v>39</v>
      </c>
    </row>
    <row r="12" spans="1:16" ht="45" customHeight="1">
      <c r="A12" s="70"/>
      <c r="B12" s="70"/>
      <c r="C12" s="70"/>
      <c r="D12" s="70"/>
      <c r="E12" s="17"/>
      <c r="F12" s="17" t="s">
        <v>40</v>
      </c>
      <c r="G12" s="17" t="s">
        <v>41</v>
      </c>
      <c r="H12" s="17" t="s">
        <v>42</v>
      </c>
      <c r="I12" s="17" t="s">
        <v>43</v>
      </c>
      <c r="J12" s="17" t="s">
        <v>44</v>
      </c>
      <c r="K12" s="17" t="s">
        <v>45</v>
      </c>
      <c r="L12" s="17" t="s">
        <v>46</v>
      </c>
      <c r="M12" s="70"/>
      <c r="N12" s="120"/>
      <c r="O12" s="70"/>
    </row>
    <row r="13" spans="1:16" ht="30" customHeight="1">
      <c r="A13" s="62" t="s">
        <v>31</v>
      </c>
      <c r="B13" s="114">
        <f>B31+B42+B53</f>
        <v>0</v>
      </c>
      <c r="C13" s="64" t="e">
        <f>ROUNDUP(O13/(B13*D13),0)</f>
        <v>#DIV/0!</v>
      </c>
      <c r="D13" s="65">
        <f>COUNTIF(F13:K13,"〇")</f>
        <v>0</v>
      </c>
      <c r="E13" s="48" t="s">
        <v>47</v>
      </c>
      <c r="F13" s="49" t="str">
        <f>IF(OR(F31="〇",F42="〇",F53="〇"),"〇","")</f>
        <v/>
      </c>
      <c r="G13" s="49" t="str">
        <f t="shared" ref="G13:K13" si="0">IF(OR(G31="〇",G42="〇",G53="〇"),"〇","")</f>
        <v/>
      </c>
      <c r="H13" s="49" t="str">
        <f t="shared" si="0"/>
        <v/>
      </c>
      <c r="I13" s="49" t="str">
        <f t="shared" si="0"/>
        <v/>
      </c>
      <c r="J13" s="49" t="str">
        <f t="shared" si="0"/>
        <v/>
      </c>
      <c r="K13" s="49" t="str">
        <f t="shared" si="0"/>
        <v/>
      </c>
      <c r="L13" s="50"/>
      <c r="M13" s="64" t="e">
        <f>ROUNDUP((M31*B31*D31+M42*D42*B42+M53*B53*D53)/(B13*D13),0)</f>
        <v>#DIV/0!</v>
      </c>
      <c r="N13" s="112"/>
      <c r="O13" s="64">
        <f>O31+O42+O53</f>
        <v>0</v>
      </c>
    </row>
    <row r="14" spans="1:16" ht="30" customHeight="1">
      <c r="A14" s="62"/>
      <c r="B14" s="114"/>
      <c r="C14" s="64"/>
      <c r="D14" s="65"/>
      <c r="E14" s="48" t="s">
        <v>48</v>
      </c>
      <c r="F14" s="49" t="str">
        <f t="shared" ref="F14:L14" si="1">IF(OR(F32="〇",F43="〇",F54="〇"),"〇","")</f>
        <v/>
      </c>
      <c r="G14" s="49" t="str">
        <f t="shared" si="1"/>
        <v/>
      </c>
      <c r="H14" s="49" t="str">
        <f t="shared" si="1"/>
        <v/>
      </c>
      <c r="I14" s="49" t="str">
        <f t="shared" si="1"/>
        <v/>
      </c>
      <c r="J14" s="49" t="str">
        <f t="shared" si="1"/>
        <v/>
      </c>
      <c r="K14" s="49" t="str">
        <f t="shared" si="1"/>
        <v/>
      </c>
      <c r="L14" s="49" t="str">
        <f t="shared" si="1"/>
        <v/>
      </c>
      <c r="M14" s="64"/>
      <c r="N14" s="113"/>
      <c r="O14" s="64"/>
    </row>
    <row r="15" spans="1:16" ht="30" customHeight="1">
      <c r="A15" s="129" t="s">
        <v>62</v>
      </c>
      <c r="B15" s="114">
        <f t="shared" ref="B15" si="2">B33+B44+B55</f>
        <v>0</v>
      </c>
      <c r="C15" s="64" t="e">
        <f>ROUNDUP(O15/(B15*D15),0)</f>
        <v>#DIV/0!</v>
      </c>
      <c r="D15" s="65">
        <f>COUNTIF(F15:K15,"〇")</f>
        <v>0</v>
      </c>
      <c r="E15" s="48" t="s">
        <v>47</v>
      </c>
      <c r="F15" s="49" t="str">
        <f t="shared" ref="F15:K15" si="3">IF(OR(F33="〇",F44="〇",F55="〇"),"〇","")</f>
        <v/>
      </c>
      <c r="G15" s="49" t="str">
        <f t="shared" si="3"/>
        <v/>
      </c>
      <c r="H15" s="49" t="str">
        <f t="shared" si="3"/>
        <v/>
      </c>
      <c r="I15" s="49" t="str">
        <f t="shared" si="3"/>
        <v/>
      </c>
      <c r="J15" s="49" t="str">
        <f t="shared" si="3"/>
        <v/>
      </c>
      <c r="K15" s="49" t="str">
        <f t="shared" si="3"/>
        <v/>
      </c>
      <c r="L15" s="50"/>
      <c r="M15" s="64" t="e">
        <f>ROUNDUP((M33*B33*D33+M44*D44*B44+M55*B55*D55)/(B15*D15),0)</f>
        <v>#DIV/0!</v>
      </c>
      <c r="N15" s="112"/>
      <c r="O15" s="64">
        <f t="shared" ref="O15" si="4">O33+O44+O55</f>
        <v>0</v>
      </c>
    </row>
    <row r="16" spans="1:16" ht="30" customHeight="1">
      <c r="A16" s="129"/>
      <c r="B16" s="114"/>
      <c r="C16" s="64"/>
      <c r="D16" s="65"/>
      <c r="E16" s="48" t="s">
        <v>48</v>
      </c>
      <c r="F16" s="49" t="str">
        <f t="shared" ref="F16:L16" si="5">IF(OR(F34="〇",F45="〇",F56="〇"),"〇","")</f>
        <v/>
      </c>
      <c r="G16" s="49" t="str">
        <f t="shared" si="5"/>
        <v/>
      </c>
      <c r="H16" s="49" t="str">
        <f t="shared" si="5"/>
        <v/>
      </c>
      <c r="I16" s="49" t="str">
        <f t="shared" si="5"/>
        <v/>
      </c>
      <c r="J16" s="49" t="str">
        <f t="shared" si="5"/>
        <v/>
      </c>
      <c r="K16" s="49" t="str">
        <f t="shared" si="5"/>
        <v/>
      </c>
      <c r="L16" s="49" t="str">
        <f t="shared" si="5"/>
        <v/>
      </c>
      <c r="M16" s="64"/>
      <c r="N16" s="113"/>
      <c r="O16" s="64"/>
    </row>
    <row r="17" spans="1:15" s="18" customFormat="1" ht="34.950000000000003" customHeight="1">
      <c r="A17" s="62" t="s">
        <v>78</v>
      </c>
      <c r="B17" s="114">
        <f t="shared" ref="B17" si="6">B35+B46+B57</f>
        <v>0</v>
      </c>
      <c r="C17" s="64" t="e">
        <f>ROUNDUP(O17/(B17*D17),0)</f>
        <v>#DIV/0!</v>
      </c>
      <c r="D17" s="65">
        <f>COUNTIF(F17:K17,"〇")</f>
        <v>0</v>
      </c>
      <c r="E17" s="48" t="s">
        <v>47</v>
      </c>
      <c r="F17" s="49" t="str">
        <f t="shared" ref="F17:K17" si="7">IF(OR(F35="〇",F46="〇",F57="〇"),"〇","")</f>
        <v/>
      </c>
      <c r="G17" s="49" t="str">
        <f t="shared" si="7"/>
        <v/>
      </c>
      <c r="H17" s="49" t="str">
        <f t="shared" si="7"/>
        <v/>
      </c>
      <c r="I17" s="49" t="str">
        <f t="shared" si="7"/>
        <v/>
      </c>
      <c r="J17" s="49" t="str">
        <f t="shared" si="7"/>
        <v/>
      </c>
      <c r="K17" s="49" t="str">
        <f t="shared" si="7"/>
        <v/>
      </c>
      <c r="L17" s="50"/>
      <c r="M17" s="66"/>
      <c r="N17" s="112"/>
      <c r="O17" s="64">
        <f t="shared" ref="O17" si="8">O35+O46+O57</f>
        <v>0</v>
      </c>
    </row>
    <row r="18" spans="1:15" ht="34.950000000000003" customHeight="1">
      <c r="A18" s="62"/>
      <c r="B18" s="114"/>
      <c r="C18" s="64"/>
      <c r="D18" s="65"/>
      <c r="E18" s="48" t="s">
        <v>48</v>
      </c>
      <c r="F18" s="49" t="str">
        <f t="shared" ref="F18:L18" si="9">IF(OR(F36="〇",F47="〇",F58="〇"),"〇","")</f>
        <v/>
      </c>
      <c r="G18" s="49" t="str">
        <f t="shared" si="9"/>
        <v/>
      </c>
      <c r="H18" s="49" t="str">
        <f t="shared" si="9"/>
        <v/>
      </c>
      <c r="I18" s="49" t="str">
        <f t="shared" si="9"/>
        <v/>
      </c>
      <c r="J18" s="49" t="str">
        <f t="shared" si="9"/>
        <v/>
      </c>
      <c r="K18" s="49" t="str">
        <f t="shared" si="9"/>
        <v/>
      </c>
      <c r="L18" s="49" t="str">
        <f t="shared" si="9"/>
        <v/>
      </c>
      <c r="M18" s="66"/>
      <c r="N18" s="113"/>
      <c r="O18" s="64"/>
    </row>
    <row r="19" spans="1:15" ht="30" customHeight="1">
      <c r="A19" s="62" t="s">
        <v>32</v>
      </c>
      <c r="B19" s="114">
        <f>B37+B48+B59</f>
        <v>0</v>
      </c>
      <c r="C19" s="64" t="e">
        <f>ROUNDUP(O19/(B19*D19),0)</f>
        <v>#DIV/0!</v>
      </c>
      <c r="D19" s="65">
        <f>COUNTIF(F19:I19,"〇")</f>
        <v>0</v>
      </c>
      <c r="E19" s="48" t="s">
        <v>47</v>
      </c>
      <c r="F19" s="49" t="str">
        <f t="shared" ref="F19:I19" si="10">IF(OR(F37="〇",F48="〇",F59="〇"),"〇","")</f>
        <v/>
      </c>
      <c r="G19" s="49" t="str">
        <f t="shared" si="10"/>
        <v/>
      </c>
      <c r="H19" s="49" t="str">
        <f t="shared" si="10"/>
        <v/>
      </c>
      <c r="I19" s="49" t="str">
        <f t="shared" si="10"/>
        <v/>
      </c>
      <c r="J19" s="50"/>
      <c r="K19" s="50"/>
      <c r="L19" s="50"/>
      <c r="M19" s="66"/>
      <c r="N19" s="112"/>
      <c r="O19" s="64">
        <f t="shared" ref="O19" si="11">O37+O48+O59</f>
        <v>0</v>
      </c>
    </row>
    <row r="20" spans="1:15" ht="30" customHeight="1">
      <c r="A20" s="62"/>
      <c r="B20" s="114"/>
      <c r="C20" s="64"/>
      <c r="D20" s="65"/>
      <c r="E20" s="48" t="s">
        <v>48</v>
      </c>
      <c r="F20" s="49" t="str">
        <f t="shared" ref="F20:L20" si="12">IF(OR(F38="〇",F49="〇",F60="〇"),"〇","")</f>
        <v/>
      </c>
      <c r="G20" s="49" t="str">
        <f t="shared" si="12"/>
        <v/>
      </c>
      <c r="H20" s="49" t="str">
        <f t="shared" si="12"/>
        <v/>
      </c>
      <c r="I20" s="49" t="str">
        <f t="shared" si="12"/>
        <v/>
      </c>
      <c r="J20" s="49" t="str">
        <f t="shared" si="12"/>
        <v/>
      </c>
      <c r="K20" s="49" t="str">
        <f t="shared" si="12"/>
        <v/>
      </c>
      <c r="L20" s="49" t="str">
        <f t="shared" si="12"/>
        <v/>
      </c>
      <c r="M20" s="66"/>
      <c r="N20" s="113"/>
      <c r="O20" s="64"/>
    </row>
    <row r="21" spans="1:15" ht="88.2" customHeight="1" thickBot="1">
      <c r="A21" s="100"/>
      <c r="B21" s="101"/>
      <c r="C21" s="101"/>
      <c r="D21" s="101"/>
      <c r="E21" s="101"/>
      <c r="F21" s="101"/>
      <c r="G21" s="101"/>
      <c r="H21" s="101"/>
      <c r="I21" s="101"/>
      <c r="J21" s="101"/>
      <c r="K21" s="102"/>
      <c r="L21" s="102"/>
      <c r="M21" s="102"/>
      <c r="N21" s="31" t="s">
        <v>35</v>
      </c>
      <c r="O21" s="47">
        <f>'別紙（2.0％超部分算定シート)(法人単位)'!I7</f>
        <v>0</v>
      </c>
    </row>
    <row r="22" spans="1:15" s="18" customFormat="1" ht="30" customHeight="1">
      <c r="A22" s="103" t="s">
        <v>49</v>
      </c>
      <c r="B22" s="104"/>
      <c r="C22" s="105"/>
      <c r="D22" s="106">
        <f>O7</f>
        <v>0</v>
      </c>
      <c r="E22" s="106"/>
      <c r="F22" s="106"/>
      <c r="G22" s="107"/>
      <c r="H22" s="108" t="s">
        <v>50</v>
      </c>
      <c r="I22" s="109"/>
      <c r="J22" s="110"/>
      <c r="K22" s="9"/>
      <c r="L22" s="9"/>
      <c r="M22" s="9"/>
      <c r="N22" s="44" t="s">
        <v>58</v>
      </c>
      <c r="O22" s="43">
        <f>SUM(O13:O21)</f>
        <v>0</v>
      </c>
    </row>
    <row r="23" spans="1:15" ht="30" customHeight="1">
      <c r="A23" s="87" t="s">
        <v>51</v>
      </c>
      <c r="B23" s="88"/>
      <c r="C23" s="89"/>
      <c r="D23" s="90">
        <f>O8</f>
        <v>0</v>
      </c>
      <c r="E23" s="90"/>
      <c r="F23" s="90"/>
      <c r="G23" s="91"/>
      <c r="H23" s="111" t="s">
        <v>52</v>
      </c>
      <c r="I23" s="93"/>
      <c r="J23" s="94"/>
      <c r="K23" s="9"/>
      <c r="L23" s="9"/>
      <c r="M23" s="9"/>
      <c r="N23" s="9"/>
      <c r="O23" s="9"/>
    </row>
    <row r="24" spans="1:15" ht="30" customHeight="1">
      <c r="A24" s="87" t="s">
        <v>53</v>
      </c>
      <c r="B24" s="88"/>
      <c r="C24" s="89"/>
      <c r="D24" s="90">
        <f>IF(ROUNDDOWN(D23-D22,-3)&lt;=0,0,ROUNDDOWN(D23-D22,-3))</f>
        <v>0</v>
      </c>
      <c r="E24" s="90"/>
      <c r="F24" s="90"/>
      <c r="G24" s="91"/>
      <c r="H24" s="92" t="s">
        <v>54</v>
      </c>
      <c r="I24" s="93"/>
      <c r="J24" s="94"/>
      <c r="K24" s="9"/>
      <c r="L24" s="9"/>
      <c r="M24" s="9"/>
      <c r="N24" s="36"/>
      <c r="O24" s="9"/>
    </row>
    <row r="25" spans="1:15" ht="30" customHeight="1">
      <c r="A25" s="87" t="s">
        <v>55</v>
      </c>
      <c r="B25" s="88"/>
      <c r="C25" s="89"/>
      <c r="D25" s="95" t="str">
        <f>IF(D24&gt;0,"有","無")</f>
        <v>無</v>
      </c>
      <c r="E25" s="95"/>
      <c r="F25" s="95"/>
      <c r="G25" s="96"/>
      <c r="H25" s="97"/>
      <c r="I25" s="98"/>
      <c r="J25" s="99"/>
      <c r="K25" s="9"/>
      <c r="L25" s="9"/>
      <c r="M25" s="9"/>
      <c r="N25" s="9"/>
      <c r="O25" s="9"/>
    </row>
    <row r="26" spans="1:15" ht="30" customHeight="1" thickBot="1">
      <c r="A26" s="75" t="s">
        <v>56</v>
      </c>
      <c r="B26" s="76"/>
      <c r="C26" s="77"/>
      <c r="D26" s="78" t="str">
        <f>IF(O3="〇","必要","不要")</f>
        <v>不要</v>
      </c>
      <c r="E26" s="78"/>
      <c r="F26" s="78"/>
      <c r="G26" s="79"/>
      <c r="H26" s="80"/>
      <c r="I26" s="81"/>
      <c r="J26" s="82"/>
      <c r="K26" s="9"/>
      <c r="L26" s="9"/>
      <c r="M26" s="9"/>
      <c r="N26" s="9"/>
      <c r="O26" s="9"/>
    </row>
    <row r="27" spans="1:15" s="18" customFormat="1" ht="14.4" customHeight="1">
      <c r="A27" s="2"/>
      <c r="B27" s="9"/>
      <c r="C27" s="9"/>
      <c r="D27" s="9"/>
      <c r="E27" s="9"/>
      <c r="F27" s="9"/>
      <c r="G27" s="9"/>
      <c r="H27" s="9"/>
      <c r="I27" s="9"/>
      <c r="J27" s="9"/>
      <c r="K27" s="9"/>
      <c r="L27" s="9"/>
      <c r="M27" s="9"/>
      <c r="N27" s="57"/>
      <c r="O27" s="58"/>
    </row>
    <row r="28" spans="1:15" ht="90" customHeight="1">
      <c r="A28" s="83" t="s">
        <v>57</v>
      </c>
      <c r="B28" s="84"/>
      <c r="C28" s="84"/>
      <c r="D28" s="84"/>
      <c r="E28" s="84"/>
      <c r="F28" s="84"/>
      <c r="G28" s="84"/>
      <c r="H28" s="84"/>
      <c r="I28" s="84"/>
      <c r="J28" s="84"/>
      <c r="K28" s="84"/>
      <c r="L28" s="84"/>
      <c r="M28" s="84"/>
      <c r="N28" s="84"/>
      <c r="O28" s="85"/>
    </row>
    <row r="29" spans="1:15" ht="45" customHeight="1">
      <c r="A29" s="69" t="s">
        <v>71</v>
      </c>
      <c r="B29" s="70" t="s">
        <v>4</v>
      </c>
      <c r="C29" s="70" t="s">
        <v>13</v>
      </c>
      <c r="D29" s="70" t="s">
        <v>3</v>
      </c>
      <c r="E29" s="17"/>
      <c r="F29" s="71" t="s">
        <v>38</v>
      </c>
      <c r="G29" s="71"/>
      <c r="H29" s="71"/>
      <c r="I29" s="71"/>
      <c r="J29" s="71"/>
      <c r="K29" s="71"/>
      <c r="L29" s="71"/>
      <c r="M29" s="70" t="s">
        <v>15</v>
      </c>
      <c r="N29" s="72"/>
      <c r="O29" s="70" t="s">
        <v>39</v>
      </c>
    </row>
    <row r="30" spans="1:15" ht="45" customHeight="1">
      <c r="A30" s="69"/>
      <c r="B30" s="70"/>
      <c r="C30" s="70"/>
      <c r="D30" s="70"/>
      <c r="E30" s="17"/>
      <c r="F30" s="17" t="s">
        <v>40</v>
      </c>
      <c r="G30" s="17" t="s">
        <v>41</v>
      </c>
      <c r="H30" s="17" t="s">
        <v>42</v>
      </c>
      <c r="I30" s="17" t="s">
        <v>43</v>
      </c>
      <c r="J30" s="17" t="s">
        <v>44</v>
      </c>
      <c r="K30" s="17" t="s">
        <v>45</v>
      </c>
      <c r="L30" s="17" t="s">
        <v>46</v>
      </c>
      <c r="M30" s="70"/>
      <c r="N30" s="72"/>
      <c r="O30" s="70"/>
    </row>
    <row r="31" spans="1:15" ht="30" customHeight="1">
      <c r="A31" s="62" t="s">
        <v>31</v>
      </c>
      <c r="B31" s="63"/>
      <c r="C31" s="64" t="e">
        <f>ROUNDUP(O31/(B31*D31),0)</f>
        <v>#DIV/0!</v>
      </c>
      <c r="D31" s="65">
        <f>COUNTIF(F31:K31,"〇")</f>
        <v>0</v>
      </c>
      <c r="E31" s="20" t="s">
        <v>47</v>
      </c>
      <c r="F31" s="20"/>
      <c r="G31" s="20"/>
      <c r="H31" s="20"/>
      <c r="I31" s="20"/>
      <c r="J31" s="20"/>
      <c r="K31" s="20"/>
      <c r="L31" s="35"/>
      <c r="M31" s="68"/>
      <c r="N31" s="67"/>
      <c r="O31" s="68"/>
    </row>
    <row r="32" spans="1:15" s="18" customFormat="1" ht="30" customHeight="1">
      <c r="A32" s="62"/>
      <c r="B32" s="63"/>
      <c r="C32" s="64"/>
      <c r="D32" s="65"/>
      <c r="E32" s="20" t="s">
        <v>48</v>
      </c>
      <c r="F32" s="20"/>
      <c r="G32" s="20"/>
      <c r="H32" s="20"/>
      <c r="I32" s="20"/>
      <c r="J32" s="20"/>
      <c r="K32" s="20"/>
      <c r="L32" s="20"/>
      <c r="M32" s="68"/>
      <c r="N32" s="67"/>
      <c r="O32" s="68"/>
    </row>
    <row r="33" spans="1:15" ht="30" customHeight="1">
      <c r="A33" s="62" t="s">
        <v>62</v>
      </c>
      <c r="B33" s="63"/>
      <c r="C33" s="64" t="e">
        <f>ROUNDUP(O33/(B33*D33),0)</f>
        <v>#DIV/0!</v>
      </c>
      <c r="D33" s="65">
        <f>COUNTIF(F33:K33,"〇")</f>
        <v>0</v>
      </c>
      <c r="E33" s="20" t="s">
        <v>47</v>
      </c>
      <c r="F33" s="20"/>
      <c r="G33" s="20"/>
      <c r="H33" s="20"/>
      <c r="I33" s="20"/>
      <c r="J33" s="20"/>
      <c r="K33" s="20"/>
      <c r="L33" s="35"/>
      <c r="M33" s="68"/>
      <c r="N33" s="67"/>
      <c r="O33" s="68"/>
    </row>
    <row r="34" spans="1:15" ht="30" customHeight="1">
      <c r="A34" s="62"/>
      <c r="B34" s="63"/>
      <c r="C34" s="64"/>
      <c r="D34" s="65"/>
      <c r="E34" s="20" t="s">
        <v>48</v>
      </c>
      <c r="F34" s="20"/>
      <c r="G34" s="20"/>
      <c r="H34" s="20"/>
      <c r="I34" s="20"/>
      <c r="J34" s="20"/>
      <c r="K34" s="20"/>
      <c r="L34" s="20"/>
      <c r="M34" s="68"/>
      <c r="N34" s="67"/>
      <c r="O34" s="68"/>
    </row>
    <row r="35" spans="1:15" ht="45" customHeight="1">
      <c r="A35" s="62" t="s">
        <v>78</v>
      </c>
      <c r="B35" s="63"/>
      <c r="C35" s="64" t="e">
        <f>ROUNDUP(O35/(B35*D35),0)</f>
        <v>#DIV/0!</v>
      </c>
      <c r="D35" s="65">
        <f>COUNTIF(F35:K35,"〇")</f>
        <v>0</v>
      </c>
      <c r="E35" s="20" t="s">
        <v>47</v>
      </c>
      <c r="F35" s="20"/>
      <c r="G35" s="20"/>
      <c r="H35" s="20"/>
      <c r="I35" s="20"/>
      <c r="J35" s="20"/>
      <c r="K35" s="20"/>
      <c r="L35" s="35"/>
      <c r="M35" s="66"/>
      <c r="N35" s="67"/>
      <c r="O35" s="68"/>
    </row>
    <row r="36" spans="1:15" ht="45" customHeight="1">
      <c r="A36" s="62"/>
      <c r="B36" s="63"/>
      <c r="C36" s="64"/>
      <c r="D36" s="65"/>
      <c r="E36" s="20" t="s">
        <v>48</v>
      </c>
      <c r="F36" s="20"/>
      <c r="G36" s="20"/>
      <c r="H36" s="20"/>
      <c r="I36" s="20"/>
      <c r="J36" s="20"/>
      <c r="K36" s="20"/>
      <c r="L36" s="20"/>
      <c r="M36" s="66"/>
      <c r="N36" s="67"/>
      <c r="O36" s="68"/>
    </row>
    <row r="37" spans="1:15" s="18" customFormat="1" ht="30" customHeight="1">
      <c r="A37" s="62" t="s">
        <v>32</v>
      </c>
      <c r="B37" s="63"/>
      <c r="C37" s="64" t="e">
        <f>ROUNDUP(O37/(B37*D37),0)</f>
        <v>#DIV/0!</v>
      </c>
      <c r="D37" s="65">
        <f>COUNTIF(F37:I37,"〇")</f>
        <v>0</v>
      </c>
      <c r="E37" s="20" t="s">
        <v>47</v>
      </c>
      <c r="F37" s="20"/>
      <c r="G37" s="20"/>
      <c r="H37" s="20"/>
      <c r="I37" s="20"/>
      <c r="J37" s="35"/>
      <c r="K37" s="35"/>
      <c r="L37" s="35"/>
      <c r="M37" s="66"/>
      <c r="N37" s="67"/>
      <c r="O37" s="68"/>
    </row>
    <row r="38" spans="1:15" ht="30" customHeight="1">
      <c r="A38" s="62"/>
      <c r="B38" s="63"/>
      <c r="C38" s="64"/>
      <c r="D38" s="65"/>
      <c r="E38" s="20" t="s">
        <v>48</v>
      </c>
      <c r="F38" s="20"/>
      <c r="G38" s="20"/>
      <c r="H38" s="20"/>
      <c r="I38" s="20"/>
      <c r="J38" s="20"/>
      <c r="K38" s="20"/>
      <c r="L38" s="20"/>
      <c r="M38" s="66"/>
      <c r="N38" s="67"/>
      <c r="O38" s="68"/>
    </row>
    <row r="39" spans="1:15" ht="30" customHeight="1">
      <c r="F39" s="9"/>
      <c r="G39" s="9"/>
      <c r="H39" s="9"/>
      <c r="I39" s="9"/>
      <c r="J39" s="9"/>
      <c r="K39" s="9"/>
      <c r="L39" s="9"/>
      <c r="M39" s="9"/>
      <c r="N39" s="45" t="s">
        <v>58</v>
      </c>
      <c r="O39" s="37">
        <f>SUM(O31:O38)</f>
        <v>0</v>
      </c>
    </row>
    <row r="40" spans="1:15" ht="45" customHeight="1">
      <c r="A40" s="69" t="s">
        <v>72</v>
      </c>
      <c r="B40" s="70" t="s">
        <v>4</v>
      </c>
      <c r="C40" s="70" t="s">
        <v>13</v>
      </c>
      <c r="D40" s="70" t="s">
        <v>3</v>
      </c>
      <c r="E40" s="17"/>
      <c r="F40" s="71" t="s">
        <v>38</v>
      </c>
      <c r="G40" s="71"/>
      <c r="H40" s="71"/>
      <c r="I40" s="71"/>
      <c r="J40" s="71"/>
      <c r="K40" s="71"/>
      <c r="L40" s="71"/>
      <c r="M40" s="70" t="s">
        <v>15</v>
      </c>
      <c r="N40" s="72"/>
      <c r="O40" s="70" t="s">
        <v>39</v>
      </c>
    </row>
    <row r="41" spans="1:15" ht="45" customHeight="1">
      <c r="A41" s="69"/>
      <c r="B41" s="70"/>
      <c r="C41" s="70"/>
      <c r="D41" s="70"/>
      <c r="E41" s="17"/>
      <c r="F41" s="17" t="s">
        <v>40</v>
      </c>
      <c r="G41" s="17" t="s">
        <v>41</v>
      </c>
      <c r="H41" s="17" t="s">
        <v>42</v>
      </c>
      <c r="I41" s="17" t="s">
        <v>43</v>
      </c>
      <c r="J41" s="17" t="s">
        <v>44</v>
      </c>
      <c r="K41" s="17" t="s">
        <v>45</v>
      </c>
      <c r="L41" s="17" t="s">
        <v>46</v>
      </c>
      <c r="M41" s="70"/>
      <c r="N41" s="72"/>
      <c r="O41" s="70"/>
    </row>
    <row r="42" spans="1:15" s="18" customFormat="1" ht="30" customHeight="1">
      <c r="A42" s="62" t="s">
        <v>31</v>
      </c>
      <c r="B42" s="63"/>
      <c r="C42" s="64" t="e">
        <f>ROUNDUP(O42/(B42*D42),0)</f>
        <v>#DIV/0!</v>
      </c>
      <c r="D42" s="65">
        <f>COUNTIF(F42:K42,"〇")</f>
        <v>0</v>
      </c>
      <c r="E42" s="20" t="s">
        <v>47</v>
      </c>
      <c r="F42" s="20"/>
      <c r="G42" s="20"/>
      <c r="H42" s="20"/>
      <c r="I42" s="20"/>
      <c r="J42" s="20"/>
      <c r="K42" s="20"/>
      <c r="L42" s="35"/>
      <c r="M42" s="68"/>
      <c r="N42" s="67"/>
      <c r="O42" s="68"/>
    </row>
    <row r="43" spans="1:15" ht="30" customHeight="1">
      <c r="A43" s="62"/>
      <c r="B43" s="63"/>
      <c r="C43" s="64"/>
      <c r="D43" s="65"/>
      <c r="E43" s="20" t="s">
        <v>48</v>
      </c>
      <c r="F43" s="20"/>
      <c r="G43" s="20"/>
      <c r="H43" s="20"/>
      <c r="I43" s="20"/>
      <c r="J43" s="20"/>
      <c r="K43" s="20"/>
      <c r="L43" s="20"/>
      <c r="M43" s="68"/>
      <c r="N43" s="67"/>
      <c r="O43" s="68"/>
    </row>
    <row r="44" spans="1:15" ht="30" customHeight="1">
      <c r="A44" s="62" t="s">
        <v>62</v>
      </c>
      <c r="B44" s="63"/>
      <c r="C44" s="64" t="e">
        <f>ROUNDUP(O44/(B44*D44),0)</f>
        <v>#DIV/0!</v>
      </c>
      <c r="D44" s="65">
        <f>COUNTIF(F44:K44,"〇")</f>
        <v>0</v>
      </c>
      <c r="E44" s="20" t="s">
        <v>47</v>
      </c>
      <c r="F44" s="20"/>
      <c r="G44" s="20"/>
      <c r="H44" s="20"/>
      <c r="I44" s="20"/>
      <c r="J44" s="20"/>
      <c r="K44" s="20"/>
      <c r="L44" s="35"/>
      <c r="M44" s="68"/>
      <c r="N44" s="67"/>
      <c r="O44" s="68"/>
    </row>
    <row r="45" spans="1:15" ht="30" customHeight="1">
      <c r="A45" s="62"/>
      <c r="B45" s="63"/>
      <c r="C45" s="64"/>
      <c r="D45" s="65"/>
      <c r="E45" s="20" t="s">
        <v>48</v>
      </c>
      <c r="F45" s="20"/>
      <c r="G45" s="20"/>
      <c r="H45" s="20"/>
      <c r="I45" s="20"/>
      <c r="J45" s="20"/>
      <c r="K45" s="20"/>
      <c r="L45" s="20"/>
      <c r="M45" s="68"/>
      <c r="N45" s="67"/>
      <c r="O45" s="68"/>
    </row>
    <row r="46" spans="1:15" ht="45" customHeight="1">
      <c r="A46" s="62" t="s">
        <v>78</v>
      </c>
      <c r="B46" s="63"/>
      <c r="C46" s="64" t="e">
        <f>ROUNDUP(O46/(B46*D46),0)</f>
        <v>#DIV/0!</v>
      </c>
      <c r="D46" s="65">
        <f>COUNTIF(F46:K46,"〇")</f>
        <v>0</v>
      </c>
      <c r="E46" s="20" t="s">
        <v>47</v>
      </c>
      <c r="F46" s="20"/>
      <c r="G46" s="20"/>
      <c r="H46" s="20"/>
      <c r="I46" s="20"/>
      <c r="J46" s="20"/>
      <c r="K46" s="20"/>
      <c r="L46" s="35"/>
      <c r="M46" s="66"/>
      <c r="N46" s="67"/>
      <c r="O46" s="68"/>
    </row>
    <row r="47" spans="1:15" ht="45" customHeight="1">
      <c r="A47" s="62"/>
      <c r="B47" s="63"/>
      <c r="C47" s="64"/>
      <c r="D47" s="65"/>
      <c r="E47" s="20" t="s">
        <v>48</v>
      </c>
      <c r="F47" s="20"/>
      <c r="G47" s="20"/>
      <c r="H47" s="20"/>
      <c r="I47" s="20"/>
      <c r="J47" s="20"/>
      <c r="K47" s="20"/>
      <c r="L47" s="20"/>
      <c r="M47" s="66"/>
      <c r="N47" s="67"/>
      <c r="O47" s="68"/>
    </row>
    <row r="48" spans="1:15" ht="30" customHeight="1">
      <c r="A48" s="62" t="s">
        <v>32</v>
      </c>
      <c r="B48" s="63"/>
      <c r="C48" s="64" t="e">
        <f>ROUNDUP(O48/(B48*D48),0)</f>
        <v>#DIV/0!</v>
      </c>
      <c r="D48" s="65">
        <f>COUNTIF(F48:I48,"〇")</f>
        <v>0</v>
      </c>
      <c r="E48" s="20" t="s">
        <v>47</v>
      </c>
      <c r="F48" s="20"/>
      <c r="G48" s="20"/>
      <c r="H48" s="20"/>
      <c r="I48" s="20"/>
      <c r="J48" s="35"/>
      <c r="K48" s="35"/>
      <c r="L48" s="35"/>
      <c r="M48" s="66"/>
      <c r="N48" s="67"/>
      <c r="O48" s="68"/>
    </row>
    <row r="49" spans="1:15" ht="30" customHeight="1">
      <c r="A49" s="62"/>
      <c r="B49" s="63"/>
      <c r="C49" s="64"/>
      <c r="D49" s="65"/>
      <c r="E49" s="20" t="s">
        <v>48</v>
      </c>
      <c r="F49" s="20"/>
      <c r="G49" s="20"/>
      <c r="H49" s="20"/>
      <c r="I49" s="20"/>
      <c r="J49" s="20"/>
      <c r="K49" s="20"/>
      <c r="L49" s="20"/>
      <c r="M49" s="66"/>
      <c r="N49" s="67"/>
      <c r="O49" s="68"/>
    </row>
    <row r="50" spans="1:15" ht="30" customHeight="1">
      <c r="F50" s="9"/>
      <c r="G50" s="9"/>
      <c r="H50" s="9"/>
      <c r="I50" s="9"/>
      <c r="J50" s="9"/>
      <c r="K50" s="9"/>
      <c r="L50" s="9"/>
      <c r="M50" s="9"/>
      <c r="N50" s="61" t="s">
        <v>58</v>
      </c>
      <c r="O50" s="37">
        <f>SUM(O42:O49)</f>
        <v>0</v>
      </c>
    </row>
    <row r="51" spans="1:15" ht="45" customHeight="1">
      <c r="A51" s="69" t="s">
        <v>82</v>
      </c>
      <c r="B51" s="70" t="s">
        <v>4</v>
      </c>
      <c r="C51" s="70" t="s">
        <v>13</v>
      </c>
      <c r="D51" s="70" t="s">
        <v>3</v>
      </c>
      <c r="E51" s="17"/>
      <c r="F51" s="71" t="s">
        <v>38</v>
      </c>
      <c r="G51" s="71"/>
      <c r="H51" s="71"/>
      <c r="I51" s="71"/>
      <c r="J51" s="71"/>
      <c r="K51" s="71"/>
      <c r="L51" s="71"/>
      <c r="M51" s="70" t="s">
        <v>15</v>
      </c>
      <c r="N51" s="72"/>
      <c r="O51" s="70" t="s">
        <v>39</v>
      </c>
    </row>
    <row r="52" spans="1:15" ht="45" customHeight="1">
      <c r="A52" s="69"/>
      <c r="B52" s="70"/>
      <c r="C52" s="70"/>
      <c r="D52" s="70"/>
      <c r="E52" s="17"/>
      <c r="F52" s="17" t="s">
        <v>40</v>
      </c>
      <c r="G52" s="17" t="s">
        <v>41</v>
      </c>
      <c r="H52" s="17" t="s">
        <v>42</v>
      </c>
      <c r="I52" s="17" t="s">
        <v>43</v>
      </c>
      <c r="J52" s="17" t="s">
        <v>44</v>
      </c>
      <c r="K52" s="17" t="s">
        <v>45</v>
      </c>
      <c r="L52" s="17" t="s">
        <v>46</v>
      </c>
      <c r="M52" s="70"/>
      <c r="N52" s="72"/>
      <c r="O52" s="70"/>
    </row>
    <row r="53" spans="1:15" ht="30" customHeight="1">
      <c r="A53" s="62" t="s">
        <v>31</v>
      </c>
      <c r="B53" s="63"/>
      <c r="C53" s="64" t="e">
        <f>ROUNDUP(O53/(B53*D53),0)</f>
        <v>#DIV/0!</v>
      </c>
      <c r="D53" s="65">
        <f>COUNTIF(F53:K53,"〇")</f>
        <v>0</v>
      </c>
      <c r="E53" s="20" t="s">
        <v>47</v>
      </c>
      <c r="F53" s="20"/>
      <c r="G53" s="20"/>
      <c r="H53" s="20"/>
      <c r="I53" s="20"/>
      <c r="J53" s="20"/>
      <c r="K53" s="20"/>
      <c r="L53" s="35"/>
      <c r="M53" s="68"/>
      <c r="N53" s="67"/>
      <c r="O53" s="68"/>
    </row>
    <row r="54" spans="1:15" ht="30" customHeight="1">
      <c r="A54" s="62"/>
      <c r="B54" s="63"/>
      <c r="C54" s="64"/>
      <c r="D54" s="65"/>
      <c r="E54" s="20" t="s">
        <v>48</v>
      </c>
      <c r="F54" s="20"/>
      <c r="G54" s="20"/>
      <c r="H54" s="20"/>
      <c r="I54" s="20"/>
      <c r="J54" s="20"/>
      <c r="K54" s="20"/>
      <c r="L54" s="20"/>
      <c r="M54" s="68"/>
      <c r="N54" s="67"/>
      <c r="O54" s="68"/>
    </row>
    <row r="55" spans="1:15" ht="30" customHeight="1">
      <c r="A55" s="62" t="s">
        <v>62</v>
      </c>
      <c r="B55" s="63"/>
      <c r="C55" s="64" t="e">
        <f>ROUNDUP(O55/(B55*D55),0)</f>
        <v>#DIV/0!</v>
      </c>
      <c r="D55" s="65">
        <f>COUNTIF(F55:K55,"〇")</f>
        <v>0</v>
      </c>
      <c r="E55" s="20" t="s">
        <v>47</v>
      </c>
      <c r="F55" s="20"/>
      <c r="G55" s="20"/>
      <c r="H55" s="20"/>
      <c r="I55" s="20"/>
      <c r="J55" s="20"/>
      <c r="K55" s="20"/>
      <c r="L55" s="35"/>
      <c r="M55" s="68"/>
      <c r="N55" s="67"/>
      <c r="O55" s="68"/>
    </row>
    <row r="56" spans="1:15" ht="30" customHeight="1">
      <c r="A56" s="62"/>
      <c r="B56" s="63"/>
      <c r="C56" s="64"/>
      <c r="D56" s="65"/>
      <c r="E56" s="20" t="s">
        <v>48</v>
      </c>
      <c r="F56" s="20"/>
      <c r="G56" s="20"/>
      <c r="H56" s="20"/>
      <c r="I56" s="20"/>
      <c r="J56" s="20"/>
      <c r="K56" s="20"/>
      <c r="L56" s="20"/>
      <c r="M56" s="68"/>
      <c r="N56" s="67"/>
      <c r="O56" s="68"/>
    </row>
    <row r="57" spans="1:15" ht="45" customHeight="1">
      <c r="A57" s="62" t="s">
        <v>78</v>
      </c>
      <c r="B57" s="63"/>
      <c r="C57" s="64" t="e">
        <f>ROUNDUP(O57/(B57*D57),0)</f>
        <v>#DIV/0!</v>
      </c>
      <c r="D57" s="65">
        <f>COUNTIF(F57:K57,"〇")</f>
        <v>0</v>
      </c>
      <c r="E57" s="20" t="s">
        <v>47</v>
      </c>
      <c r="F57" s="20"/>
      <c r="G57" s="20"/>
      <c r="H57" s="20"/>
      <c r="I57" s="20"/>
      <c r="J57" s="20"/>
      <c r="K57" s="20"/>
      <c r="L57" s="35"/>
      <c r="M57" s="66"/>
      <c r="N57" s="67"/>
      <c r="O57" s="68"/>
    </row>
    <row r="58" spans="1:15" ht="45" customHeight="1">
      <c r="A58" s="62"/>
      <c r="B58" s="63"/>
      <c r="C58" s="64"/>
      <c r="D58" s="65"/>
      <c r="E58" s="20" t="s">
        <v>48</v>
      </c>
      <c r="F58" s="20"/>
      <c r="G58" s="20"/>
      <c r="H58" s="20"/>
      <c r="I58" s="20"/>
      <c r="J58" s="20"/>
      <c r="K58" s="20"/>
      <c r="L58" s="20"/>
      <c r="M58" s="66"/>
      <c r="N58" s="67"/>
      <c r="O58" s="68"/>
    </row>
    <row r="59" spans="1:15" ht="30" customHeight="1">
      <c r="A59" s="62" t="s">
        <v>32</v>
      </c>
      <c r="B59" s="63"/>
      <c r="C59" s="64" t="e">
        <f>ROUNDUP(O59/(B59*D59),0)</f>
        <v>#DIV/0!</v>
      </c>
      <c r="D59" s="65">
        <f>COUNTIF(F59:I59,"〇")</f>
        <v>0</v>
      </c>
      <c r="E59" s="20" t="s">
        <v>47</v>
      </c>
      <c r="F59" s="20"/>
      <c r="G59" s="20"/>
      <c r="H59" s="20"/>
      <c r="I59" s="20"/>
      <c r="J59" s="35"/>
      <c r="K59" s="35"/>
      <c r="L59" s="35"/>
      <c r="M59" s="66"/>
      <c r="N59" s="67"/>
      <c r="O59" s="68"/>
    </row>
    <row r="60" spans="1:15" ht="30" customHeight="1">
      <c r="A60" s="62"/>
      <c r="B60" s="63"/>
      <c r="C60" s="64"/>
      <c r="D60" s="65"/>
      <c r="E60" s="20" t="s">
        <v>48</v>
      </c>
      <c r="F60" s="20"/>
      <c r="G60" s="20"/>
      <c r="H60" s="20"/>
      <c r="I60" s="20"/>
      <c r="J60" s="20"/>
      <c r="K60" s="20"/>
      <c r="L60" s="20"/>
      <c r="M60" s="66"/>
      <c r="N60" s="67"/>
      <c r="O60" s="68"/>
    </row>
    <row r="61" spans="1:15" ht="30" customHeight="1">
      <c r="F61" s="9"/>
      <c r="G61" s="9"/>
      <c r="H61" s="9"/>
      <c r="I61" s="9"/>
      <c r="J61" s="9"/>
      <c r="K61" s="9"/>
      <c r="L61" s="9"/>
      <c r="M61" s="9"/>
      <c r="N61" s="61" t="s">
        <v>58</v>
      </c>
      <c r="O61" s="37">
        <f>SUM(O53:O60)</f>
        <v>0</v>
      </c>
    </row>
    <row r="64" spans="1:15">
      <c r="F64" s="9"/>
      <c r="G64" s="9"/>
      <c r="H64" s="9"/>
      <c r="I64" s="9"/>
      <c r="J64" s="9"/>
      <c r="K64" s="9"/>
      <c r="L64" s="9"/>
      <c r="M64" s="9"/>
    </row>
    <row r="65" spans="6:13">
      <c r="F65" s="9"/>
      <c r="G65" s="9"/>
      <c r="H65" s="9"/>
      <c r="I65" s="9"/>
      <c r="J65" s="9"/>
      <c r="K65" s="9"/>
      <c r="L65" s="9"/>
      <c r="M65" s="9"/>
    </row>
    <row r="66" spans="6:13">
      <c r="F66" s="9"/>
      <c r="G66" s="9"/>
      <c r="H66" s="9"/>
      <c r="I66" s="9"/>
      <c r="J66" s="9"/>
      <c r="K66" s="9"/>
      <c r="L66" s="9"/>
      <c r="M66" s="9"/>
    </row>
  </sheetData>
  <mergeCells count="166">
    <mergeCell ref="A59:A60"/>
    <mergeCell ref="B59:B60"/>
    <mergeCell ref="C59:C60"/>
    <mergeCell ref="D59:D60"/>
    <mergeCell ref="M59:M60"/>
    <mergeCell ref="N59:N60"/>
    <mergeCell ref="O59:O60"/>
    <mergeCell ref="A55:A56"/>
    <mergeCell ref="B55:B56"/>
    <mergeCell ref="C55:C56"/>
    <mergeCell ref="D55:D56"/>
    <mergeCell ref="M55:M56"/>
    <mergeCell ref="N55:N56"/>
    <mergeCell ref="O55:O56"/>
    <mergeCell ref="A57:A58"/>
    <mergeCell ref="B57:B58"/>
    <mergeCell ref="C57:C58"/>
    <mergeCell ref="D57:D58"/>
    <mergeCell ref="M57:M58"/>
    <mergeCell ref="N57:N58"/>
    <mergeCell ref="O57:O58"/>
    <mergeCell ref="A51:A52"/>
    <mergeCell ref="B51:B52"/>
    <mergeCell ref="C51:C52"/>
    <mergeCell ref="D51:D52"/>
    <mergeCell ref="F51:L51"/>
    <mergeCell ref="M51:M52"/>
    <mergeCell ref="N51:N52"/>
    <mergeCell ref="O51:O52"/>
    <mergeCell ref="A53:A54"/>
    <mergeCell ref="B53:B54"/>
    <mergeCell ref="C53:C54"/>
    <mergeCell ref="D53:D54"/>
    <mergeCell ref="M53:M54"/>
    <mergeCell ref="N53:N54"/>
    <mergeCell ref="O53:O54"/>
    <mergeCell ref="A1:D1"/>
    <mergeCell ref="A2:O2"/>
    <mergeCell ref="A7:D7"/>
    <mergeCell ref="B10:M10"/>
    <mergeCell ref="N10:O10"/>
    <mergeCell ref="A11:A12"/>
    <mergeCell ref="B11:B12"/>
    <mergeCell ref="C11:C12"/>
    <mergeCell ref="D11:D12"/>
    <mergeCell ref="F11:L11"/>
    <mergeCell ref="M11:M12"/>
    <mergeCell ref="N11:N12"/>
    <mergeCell ref="O11:O12"/>
    <mergeCell ref="A13:A14"/>
    <mergeCell ref="B13:B14"/>
    <mergeCell ref="C13:C14"/>
    <mergeCell ref="D13:D14"/>
    <mergeCell ref="M13:M14"/>
    <mergeCell ref="N13:N14"/>
    <mergeCell ref="O13:O14"/>
    <mergeCell ref="O15:O16"/>
    <mergeCell ref="A17:A18"/>
    <mergeCell ref="B17:B18"/>
    <mergeCell ref="C17:C18"/>
    <mergeCell ref="D17:D18"/>
    <mergeCell ref="M17:M18"/>
    <mergeCell ref="N17:N18"/>
    <mergeCell ref="O17:O18"/>
    <mergeCell ref="A15:A16"/>
    <mergeCell ref="B15:B16"/>
    <mergeCell ref="C15:C16"/>
    <mergeCell ref="D15:D16"/>
    <mergeCell ref="M15:M16"/>
    <mergeCell ref="N15:N16"/>
    <mergeCell ref="A24:C24"/>
    <mergeCell ref="D24:G24"/>
    <mergeCell ref="H24:J24"/>
    <mergeCell ref="A25:C25"/>
    <mergeCell ref="D25:G25"/>
    <mergeCell ref="H25:J25"/>
    <mergeCell ref="O19:O20"/>
    <mergeCell ref="A21:M21"/>
    <mergeCell ref="A22:C22"/>
    <mergeCell ref="D22:G22"/>
    <mergeCell ref="H22:J22"/>
    <mergeCell ref="A23:C23"/>
    <mergeCell ref="D23:G23"/>
    <mergeCell ref="H23:J23"/>
    <mergeCell ref="A19:A20"/>
    <mergeCell ref="B19:B20"/>
    <mergeCell ref="C19:C20"/>
    <mergeCell ref="D19:D20"/>
    <mergeCell ref="M19:M20"/>
    <mergeCell ref="N19:N20"/>
    <mergeCell ref="A26:C26"/>
    <mergeCell ref="D26:G26"/>
    <mergeCell ref="H26:J26"/>
    <mergeCell ref="A28:O28"/>
    <mergeCell ref="A29:A30"/>
    <mergeCell ref="B29:B30"/>
    <mergeCell ref="C29:C30"/>
    <mergeCell ref="D29:D30"/>
    <mergeCell ref="F29:L29"/>
    <mergeCell ref="M29:M30"/>
    <mergeCell ref="N29:N30"/>
    <mergeCell ref="O29:O30"/>
    <mergeCell ref="A31:A32"/>
    <mergeCell ref="B31:B32"/>
    <mergeCell ref="C31:C32"/>
    <mergeCell ref="D31:D32"/>
    <mergeCell ref="M31:M32"/>
    <mergeCell ref="N31:N32"/>
    <mergeCell ref="O31:O32"/>
    <mergeCell ref="O33:O34"/>
    <mergeCell ref="A35:A36"/>
    <mergeCell ref="B35:B36"/>
    <mergeCell ref="C35:C36"/>
    <mergeCell ref="D35:D36"/>
    <mergeCell ref="M35:M36"/>
    <mergeCell ref="N35:N36"/>
    <mergeCell ref="O35:O36"/>
    <mergeCell ref="A33:A34"/>
    <mergeCell ref="B33:B34"/>
    <mergeCell ref="C33:C34"/>
    <mergeCell ref="D33:D34"/>
    <mergeCell ref="M33:M34"/>
    <mergeCell ref="N33:N34"/>
    <mergeCell ref="O37:O38"/>
    <mergeCell ref="A40:A41"/>
    <mergeCell ref="B40:B41"/>
    <mergeCell ref="C40:C41"/>
    <mergeCell ref="D40:D41"/>
    <mergeCell ref="F40:L40"/>
    <mergeCell ref="M40:M41"/>
    <mergeCell ref="N40:N41"/>
    <mergeCell ref="O40:O41"/>
    <mergeCell ref="A37:A38"/>
    <mergeCell ref="B37:B38"/>
    <mergeCell ref="C37:C38"/>
    <mergeCell ref="D37:D38"/>
    <mergeCell ref="M37:M38"/>
    <mergeCell ref="N37:N38"/>
    <mergeCell ref="O42:O43"/>
    <mergeCell ref="A44:A45"/>
    <mergeCell ref="B44:B45"/>
    <mergeCell ref="C44:C45"/>
    <mergeCell ref="D44:D45"/>
    <mergeCell ref="M44:M45"/>
    <mergeCell ref="N44:N45"/>
    <mergeCell ref="O44:O45"/>
    <mergeCell ref="A42:A43"/>
    <mergeCell ref="B42:B43"/>
    <mergeCell ref="C42:C43"/>
    <mergeCell ref="D42:D43"/>
    <mergeCell ref="M42:M43"/>
    <mergeCell ref="N42:N43"/>
    <mergeCell ref="O46:O47"/>
    <mergeCell ref="A48:A49"/>
    <mergeCell ref="B48:B49"/>
    <mergeCell ref="C48:C49"/>
    <mergeCell ref="D48:D49"/>
    <mergeCell ref="M48:M49"/>
    <mergeCell ref="N48:N49"/>
    <mergeCell ref="O48:O49"/>
    <mergeCell ref="A46:A47"/>
    <mergeCell ref="B46:B47"/>
    <mergeCell ref="C46:C47"/>
    <mergeCell ref="D46:D47"/>
    <mergeCell ref="M46:M47"/>
    <mergeCell ref="N46:N47"/>
  </mergeCells>
  <phoneticPr fontId="33"/>
  <conditionalFormatting sqref="A28">
    <cfRule type="expression" dxfId="20" priority="43">
      <formula>#REF!="×"</formula>
    </cfRule>
  </conditionalFormatting>
  <conditionalFormatting sqref="A31:D31 A35:D35 A37:D37">
    <cfRule type="expression" dxfId="19" priority="12">
      <formula>#REF!="×"</formula>
    </cfRule>
  </conditionalFormatting>
  <conditionalFormatting sqref="A33:D33">
    <cfRule type="expression" dxfId="18" priority="11">
      <formula>#REF!="×"</formula>
    </cfRule>
  </conditionalFormatting>
  <conditionalFormatting sqref="A42:D42 A46:D46 A48:D48">
    <cfRule type="expression" dxfId="17" priority="40">
      <formula>#REF!="×"</formula>
    </cfRule>
  </conditionalFormatting>
  <conditionalFormatting sqref="A44:D44">
    <cfRule type="expression" dxfId="16" priority="17">
      <formula>#REF!="×"</formula>
    </cfRule>
  </conditionalFormatting>
  <conditionalFormatting sqref="A13:E13 E14:E20 A21 A15:D15 A17:D17 A19:D19">
    <cfRule type="expression" dxfId="15" priority="45">
      <formula>#REF!="×"</formula>
    </cfRule>
  </conditionalFormatting>
  <conditionalFormatting sqref="E31:E38">
    <cfRule type="expression" dxfId="14" priority="24">
      <formula>#REF!="×"</formula>
    </cfRule>
  </conditionalFormatting>
  <conditionalFormatting sqref="E42:L49">
    <cfRule type="expression" dxfId="13" priority="9">
      <formula>#REF!="×"</formula>
    </cfRule>
  </conditionalFormatting>
  <conditionalFormatting sqref="F31:O31 F32:L36 M33:O33 F37:I38 J38:L38">
    <cfRule type="expression" dxfId="12" priority="41">
      <formula>#REF!="×"</formula>
    </cfRule>
  </conditionalFormatting>
  <conditionalFormatting sqref="L13:O13 O17 O19 L15:O15">
    <cfRule type="expression" dxfId="11" priority="6">
      <formula>#REF!="×"</formula>
    </cfRule>
  </conditionalFormatting>
  <conditionalFormatting sqref="L17:N17 J19:N19">
    <cfRule type="expression" dxfId="10" priority="25">
      <formula>#REF!="×"</formula>
    </cfRule>
  </conditionalFormatting>
  <conditionalFormatting sqref="M35:O35 J37:O37">
    <cfRule type="expression" dxfId="9" priority="42">
      <formula>#REF!="×"</formula>
    </cfRule>
  </conditionalFormatting>
  <conditionalFormatting sqref="M42:O42 M44:O44">
    <cfRule type="expression" dxfId="8" priority="8">
      <formula>#REF!="×"</formula>
    </cfRule>
  </conditionalFormatting>
  <conditionalFormatting sqref="M46:O46 M48:O48">
    <cfRule type="expression" dxfId="7" priority="35">
      <formula>#REF!="×"</formula>
    </cfRule>
  </conditionalFormatting>
  <conditionalFormatting sqref="N21:O21">
    <cfRule type="expression" dxfId="6" priority="44">
      <formula>#REF!="×"</formula>
    </cfRule>
  </conditionalFormatting>
  <conditionalFormatting sqref="A53:D53 A57:D57 A59:D59">
    <cfRule type="expression" dxfId="5" priority="2">
      <formula>#REF!="×"</formula>
    </cfRule>
  </conditionalFormatting>
  <conditionalFormatting sqref="A55:D55">
    <cfRule type="expression" dxfId="4" priority="1">
      <formula>#REF!="×"</formula>
    </cfRule>
  </conditionalFormatting>
  <conditionalFormatting sqref="E53:E60">
    <cfRule type="expression" dxfId="3" priority="5">
      <formula>#REF!="×"</formula>
    </cfRule>
  </conditionalFormatting>
  <conditionalFormatting sqref="F53:O53 F54:L58 M55:O55 F59:I60 J60:L60">
    <cfRule type="expression" dxfId="2" priority="3">
      <formula>#REF!="×"</formula>
    </cfRule>
  </conditionalFormatting>
  <conditionalFormatting sqref="M57:O57 J59:O59">
    <cfRule type="expression" dxfId="1" priority="4">
      <formula>#REF!="×"</formula>
    </cfRule>
  </conditionalFormatting>
  <dataValidations count="4">
    <dataValidation type="list" allowBlank="1" showInputMessage="1" showErrorMessage="1" sqref="M7" xr:uid="{231ECDAF-6666-4313-8AC6-B82138A0ADC0}">
      <formula1>$P$6:$P$7</formula1>
    </dataValidation>
    <dataValidation type="list" allowBlank="1" showInputMessage="1" showErrorMessage="1" sqref="J37:L37 L15 L13 L35 L33 J19:L19 L31 L17 J48:L48 L46 L44 L42" xr:uid="{FA03BD98-7FCA-4B30-82B6-FEBC5DEDA227}">
      <formula1>$P$67:$P$67</formula1>
    </dataValidation>
    <dataValidation type="list" allowBlank="1" showInputMessage="1" showErrorMessage="1" sqref="I37 G32:L32 G31:K31 G33:K33 G36:L36 F37:H38 I38:L38 G34:L34 F31:F36 G35:K35 I48 G43:L43 G42:K42 G44:K44 G47:L47 F48:H49 I49:L49 G45:L45 F42:F47 G46:K46 F53:F58 G53:K53 G55:K55 G58:L58 I60:L60 F59:H60 I59 G56:L56 G57:K57 H54:L54 G54" xr:uid="{F39F1491-8DC9-45B7-A03C-AFFAA5C90DBE}">
      <formula1>$P$5:$P$6</formula1>
    </dataValidation>
    <dataValidation type="list" allowBlank="1" showInputMessage="1" showErrorMessage="1" sqref="J59:L59 L57 L55 L53" xr:uid="{8886D2FD-7BCB-47B8-894F-E37A6B57BB3E}">
      <formula1>$P$121:$P$121</formula1>
    </dataValidation>
  </dataValidations>
  <printOptions horizontalCentered="1"/>
  <pageMargins left="0.70866141732283472" right="0.70866141732283472" top="0.74803149606299213" bottom="0.55118110236220474" header="0.31496062992125984" footer="0.31496062992125984"/>
  <pageSetup paperSize="9" scale="41" fitToHeight="0" orientation="landscape" r:id="rId1"/>
  <rowBreaks count="1" manualBreakCount="1">
    <brk id="27"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F27A1-721D-42FA-A403-2A4295B738B8}">
  <sheetPr>
    <tabColor rgb="FFFFFF00"/>
    <pageSetUpPr fitToPage="1"/>
  </sheetPr>
  <dimension ref="A1:J10"/>
  <sheetViews>
    <sheetView view="pageBreakPreview" topLeftCell="A3" zoomScale="115" zoomScaleNormal="115" zoomScaleSheetLayoutView="115" workbookViewId="0">
      <selection activeCell="H4" sqref="H4"/>
    </sheetView>
  </sheetViews>
  <sheetFormatPr defaultColWidth="9" defaultRowHeight="13.2"/>
  <cols>
    <col min="1" max="1" width="37.88671875" style="2" customWidth="1"/>
    <col min="2" max="5" width="15.109375" style="9" customWidth="1"/>
    <col min="6" max="6" width="16.44140625" style="9" customWidth="1"/>
    <col min="7" max="7" width="24.21875" style="9" customWidth="1"/>
    <col min="8" max="8" width="19.77734375" style="9" customWidth="1"/>
    <col min="9" max="9" width="42.109375" style="2" customWidth="1"/>
    <col min="10" max="10" width="187.21875" style="3" customWidth="1"/>
    <col min="11" max="16" width="14.6640625" style="2" customWidth="1"/>
    <col min="17" max="17" width="18.88671875" style="2" customWidth="1"/>
    <col min="18" max="18" width="9" style="2"/>
    <col min="19" max="25" width="9" style="2" customWidth="1"/>
    <col min="26" max="16384" width="9" style="2"/>
  </cols>
  <sheetData>
    <row r="1" spans="1:10" ht="73.5" customHeight="1">
      <c r="A1" s="29" t="s">
        <v>75</v>
      </c>
      <c r="B1" s="123" t="s">
        <v>22</v>
      </c>
      <c r="C1" s="124"/>
      <c r="D1" s="124"/>
      <c r="E1" s="124"/>
      <c r="F1" s="124"/>
      <c r="G1" s="124"/>
      <c r="H1" s="124"/>
      <c r="I1" s="14"/>
    </row>
    <row r="2" spans="1:10" ht="41.25" customHeight="1">
      <c r="A2" s="67" t="s">
        <v>14</v>
      </c>
      <c r="B2" s="116"/>
      <c r="C2" s="116"/>
      <c r="D2" s="116"/>
      <c r="E2" s="116"/>
      <c r="F2" s="116"/>
      <c r="G2" s="116"/>
      <c r="H2" s="116"/>
      <c r="I2" s="125" t="s">
        <v>1</v>
      </c>
      <c r="J2" s="4"/>
    </row>
    <row r="3" spans="1:10" ht="72.75" customHeight="1">
      <c r="A3" s="5" t="s">
        <v>21</v>
      </c>
      <c r="B3" s="8" t="s">
        <v>7</v>
      </c>
      <c r="C3" s="8" t="s">
        <v>8</v>
      </c>
      <c r="D3" s="8" t="s">
        <v>6</v>
      </c>
      <c r="E3" s="8" t="s">
        <v>9</v>
      </c>
      <c r="F3" s="8" t="s">
        <v>10</v>
      </c>
      <c r="G3" s="8" t="s">
        <v>12</v>
      </c>
      <c r="H3" s="8" t="s">
        <v>11</v>
      </c>
      <c r="I3" s="126"/>
      <c r="J3" s="10" t="s">
        <v>5</v>
      </c>
    </row>
    <row r="4" spans="1:10" ht="84.75" customHeight="1">
      <c r="A4" s="6" t="s">
        <v>19</v>
      </c>
      <c r="B4" s="11"/>
      <c r="C4" s="11"/>
      <c r="D4" s="51" t="e">
        <f>C4/B4</f>
        <v>#DIV/0!</v>
      </c>
      <c r="E4" s="52" t="e">
        <f>(D4-0.02)*B4</f>
        <v>#DIV/0!</v>
      </c>
      <c r="F4" s="15"/>
      <c r="G4" s="19"/>
      <c r="H4" s="16"/>
      <c r="I4" s="47">
        <f>F4*G4*H4</f>
        <v>0</v>
      </c>
      <c r="J4" s="10"/>
    </row>
    <row r="5" spans="1:10" ht="93.75" customHeight="1">
      <c r="A5" s="6" t="s">
        <v>20</v>
      </c>
      <c r="B5" s="11"/>
      <c r="C5" s="11"/>
      <c r="D5" s="51" t="e">
        <f>C5/B5</f>
        <v>#DIV/0!</v>
      </c>
      <c r="E5" s="52" t="e">
        <f>(D5-0.02)*B5</f>
        <v>#DIV/0!</v>
      </c>
      <c r="F5" s="15"/>
      <c r="G5" s="19"/>
      <c r="H5" s="16"/>
      <c r="I5" s="47">
        <f>F5*G5*H5</f>
        <v>0</v>
      </c>
      <c r="J5" s="10"/>
    </row>
    <row r="6" spans="1:10" ht="90" customHeight="1">
      <c r="A6" s="54" t="s">
        <v>79</v>
      </c>
      <c r="B6" s="127"/>
      <c r="C6" s="128"/>
      <c r="D6" s="128"/>
      <c r="E6" s="128"/>
      <c r="F6" s="128"/>
      <c r="G6" s="128"/>
      <c r="H6" s="128"/>
      <c r="I6" s="11"/>
      <c r="J6" s="10"/>
    </row>
    <row r="7" spans="1:10" ht="60.75" customHeight="1">
      <c r="A7" s="31"/>
      <c r="B7" s="60"/>
      <c r="C7" s="60"/>
      <c r="D7" s="60"/>
      <c r="E7" s="60"/>
      <c r="F7" s="60"/>
      <c r="G7" s="60"/>
      <c r="H7" s="60" t="s">
        <v>58</v>
      </c>
      <c r="I7" s="59">
        <f>SUM(I4:I6)</f>
        <v>0</v>
      </c>
    </row>
    <row r="8" spans="1:10" ht="61.8" customHeight="1">
      <c r="A8" s="121" t="s">
        <v>80</v>
      </c>
      <c r="B8" s="122"/>
      <c r="C8" s="122"/>
      <c r="D8" s="122"/>
      <c r="E8" s="122"/>
      <c r="F8" s="122"/>
      <c r="G8" s="122"/>
      <c r="H8" s="122"/>
      <c r="I8" s="122"/>
    </row>
    <row r="10" spans="1:10">
      <c r="A10" s="22"/>
    </row>
  </sheetData>
  <mergeCells count="5">
    <mergeCell ref="B1:H1"/>
    <mergeCell ref="A2:H2"/>
    <mergeCell ref="I2:I3"/>
    <mergeCell ref="B6:H6"/>
    <mergeCell ref="A8:I8"/>
  </mergeCells>
  <phoneticPr fontId="33"/>
  <conditionalFormatting sqref="A4:H5 I4:I7 A6:B7">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205"/>
  <sheetViews>
    <sheetView view="pageBreakPreview" zoomScale="60" zoomScaleNormal="115" workbookViewId="0">
      <selection activeCell="A6" sqref="A6"/>
    </sheetView>
  </sheetViews>
  <sheetFormatPr defaultColWidth="9" defaultRowHeight="14.4"/>
  <cols>
    <col min="1" max="1" width="28.109375" style="23" customWidth="1"/>
    <col min="2" max="2" width="34.21875" style="23" customWidth="1"/>
    <col min="3" max="3" width="30.21875" style="23" customWidth="1"/>
    <col min="4" max="16384" width="9" style="23"/>
  </cols>
  <sheetData>
    <row r="1" spans="1:3" ht="32.4">
      <c r="A1" s="53" t="s">
        <v>65</v>
      </c>
    </row>
    <row r="3" spans="1:3" ht="23.4">
      <c r="A3" s="130" t="s">
        <v>66</v>
      </c>
      <c r="B3" s="130"/>
      <c r="C3" s="130"/>
    </row>
    <row r="5" spans="1:3" ht="57.6">
      <c r="A5" s="24" t="s">
        <v>29</v>
      </c>
      <c r="B5" s="26" t="s">
        <v>30</v>
      </c>
      <c r="C5" s="24" t="s">
        <v>23</v>
      </c>
    </row>
    <row r="6" spans="1:3">
      <c r="A6" s="25">
        <f>COUNTA($B$6:$B$204)</f>
        <v>0</v>
      </c>
      <c r="B6" s="27"/>
      <c r="C6" s="28"/>
    </row>
    <row r="7" spans="1:3">
      <c r="B7" s="27"/>
      <c r="C7" s="28"/>
    </row>
    <row r="8" spans="1:3">
      <c r="B8" s="27"/>
      <c r="C8" s="28"/>
    </row>
    <row r="9" spans="1:3">
      <c r="B9" s="27"/>
      <c r="C9" s="28"/>
    </row>
    <row r="10" spans="1:3">
      <c r="B10" s="27"/>
      <c r="C10" s="28"/>
    </row>
    <row r="11" spans="1:3">
      <c r="B11" s="27"/>
      <c r="C11" s="28"/>
    </row>
    <row r="12" spans="1:3">
      <c r="B12" s="27"/>
      <c r="C12" s="28"/>
    </row>
    <row r="13" spans="1:3">
      <c r="B13" s="27"/>
      <c r="C13" s="28"/>
    </row>
    <row r="14" spans="1:3">
      <c r="B14" s="27"/>
      <c r="C14" s="28"/>
    </row>
    <row r="15" spans="1:3">
      <c r="B15" s="27"/>
      <c r="C15" s="28"/>
    </row>
    <row r="16" spans="1:3">
      <c r="B16" s="27"/>
      <c r="C16" s="28"/>
    </row>
    <row r="17" spans="2:3">
      <c r="B17" s="27"/>
      <c r="C17" s="28"/>
    </row>
    <row r="18" spans="2:3">
      <c r="B18" s="27"/>
      <c r="C18" s="28"/>
    </row>
    <row r="19" spans="2:3">
      <c r="B19" s="27"/>
      <c r="C19" s="28"/>
    </row>
    <row r="20" spans="2:3">
      <c r="B20" s="27"/>
      <c r="C20" s="28"/>
    </row>
    <row r="21" spans="2:3">
      <c r="B21" s="27"/>
      <c r="C21" s="28"/>
    </row>
    <row r="22" spans="2:3">
      <c r="B22" s="27"/>
      <c r="C22" s="28"/>
    </row>
    <row r="23" spans="2:3">
      <c r="B23" s="27"/>
      <c r="C23" s="28"/>
    </row>
    <row r="24" spans="2:3">
      <c r="B24" s="27"/>
      <c r="C24" s="28"/>
    </row>
    <row r="25" spans="2:3">
      <c r="B25" s="27"/>
      <c r="C25" s="28"/>
    </row>
    <row r="26" spans="2:3">
      <c r="B26" s="27"/>
      <c r="C26" s="28"/>
    </row>
    <row r="27" spans="2:3">
      <c r="B27" s="27"/>
      <c r="C27" s="28"/>
    </row>
    <row r="28" spans="2:3">
      <c r="B28" s="27"/>
      <c r="C28" s="28"/>
    </row>
    <row r="29" spans="2:3">
      <c r="B29" s="27"/>
      <c r="C29" s="28"/>
    </row>
    <row r="30" spans="2:3">
      <c r="B30" s="27"/>
      <c r="C30" s="28"/>
    </row>
    <row r="31" spans="2:3">
      <c r="B31" s="27"/>
      <c r="C31" s="28"/>
    </row>
    <row r="32" spans="2:3">
      <c r="B32" s="27"/>
      <c r="C32" s="28"/>
    </row>
    <row r="33" spans="2:3">
      <c r="B33" s="27"/>
      <c r="C33" s="28"/>
    </row>
    <row r="34" spans="2:3">
      <c r="B34" s="27"/>
      <c r="C34" s="28"/>
    </row>
    <row r="35" spans="2:3">
      <c r="B35" s="27"/>
      <c r="C35" s="28"/>
    </row>
    <row r="36" spans="2:3">
      <c r="B36" s="27"/>
      <c r="C36" s="28"/>
    </row>
    <row r="37" spans="2:3">
      <c r="B37" s="27"/>
      <c r="C37" s="28"/>
    </row>
    <row r="38" spans="2:3">
      <c r="B38" s="27"/>
      <c r="C38" s="28"/>
    </row>
    <row r="39" spans="2:3">
      <c r="B39" s="27"/>
      <c r="C39" s="28"/>
    </row>
    <row r="40" spans="2:3">
      <c r="B40" s="27"/>
      <c r="C40" s="28"/>
    </row>
    <row r="41" spans="2:3">
      <c r="B41" s="27"/>
      <c r="C41" s="28"/>
    </row>
    <row r="42" spans="2:3">
      <c r="B42" s="27"/>
      <c r="C42" s="28"/>
    </row>
    <row r="43" spans="2:3">
      <c r="B43" s="27"/>
      <c r="C43" s="28"/>
    </row>
    <row r="44" spans="2:3">
      <c r="B44" s="27"/>
      <c r="C44" s="28"/>
    </row>
    <row r="45" spans="2:3">
      <c r="B45" s="27"/>
      <c r="C45" s="28"/>
    </row>
    <row r="46" spans="2:3">
      <c r="B46" s="27"/>
      <c r="C46" s="28"/>
    </row>
    <row r="47" spans="2:3">
      <c r="B47" s="27"/>
      <c r="C47" s="28"/>
    </row>
    <row r="48" spans="2:3">
      <c r="B48" s="27"/>
      <c r="C48" s="28"/>
    </row>
    <row r="49" spans="2:3">
      <c r="B49" s="27"/>
      <c r="C49" s="28"/>
    </row>
    <row r="50" spans="2:3">
      <c r="B50" s="27"/>
      <c r="C50" s="28"/>
    </row>
    <row r="51" spans="2:3">
      <c r="B51" s="27"/>
      <c r="C51" s="28"/>
    </row>
    <row r="52" spans="2:3">
      <c r="B52" s="27"/>
      <c r="C52" s="28"/>
    </row>
    <row r="53" spans="2:3">
      <c r="B53" s="27"/>
      <c r="C53" s="28"/>
    </row>
    <row r="54" spans="2:3">
      <c r="B54" s="27"/>
      <c r="C54" s="28"/>
    </row>
    <row r="55" spans="2:3">
      <c r="B55" s="27"/>
      <c r="C55" s="28"/>
    </row>
    <row r="56" spans="2:3">
      <c r="B56" s="27"/>
      <c r="C56" s="28"/>
    </row>
    <row r="57" spans="2:3">
      <c r="B57" s="27"/>
      <c r="C57" s="28"/>
    </row>
    <row r="58" spans="2:3">
      <c r="B58" s="27"/>
      <c r="C58" s="28"/>
    </row>
    <row r="59" spans="2:3">
      <c r="B59" s="27"/>
      <c r="C59" s="28"/>
    </row>
    <row r="60" spans="2:3">
      <c r="B60" s="27"/>
      <c r="C60" s="28"/>
    </row>
    <row r="61" spans="2:3">
      <c r="B61" s="27"/>
      <c r="C61" s="28"/>
    </row>
    <row r="62" spans="2:3">
      <c r="B62" s="27"/>
      <c r="C62" s="28"/>
    </row>
    <row r="63" spans="2:3">
      <c r="B63" s="27"/>
      <c r="C63" s="28"/>
    </row>
    <row r="64" spans="2:3">
      <c r="B64" s="27"/>
      <c r="C64" s="28"/>
    </row>
    <row r="65" spans="2:3">
      <c r="B65" s="27"/>
      <c r="C65" s="28"/>
    </row>
    <row r="66" spans="2:3">
      <c r="B66" s="27"/>
      <c r="C66" s="28"/>
    </row>
    <row r="67" spans="2:3">
      <c r="B67" s="27"/>
      <c r="C67" s="28"/>
    </row>
    <row r="68" spans="2:3">
      <c r="B68" s="27"/>
      <c r="C68" s="28"/>
    </row>
    <row r="69" spans="2:3">
      <c r="B69" s="27"/>
      <c r="C69" s="28"/>
    </row>
    <row r="70" spans="2:3">
      <c r="B70" s="27"/>
      <c r="C70" s="28"/>
    </row>
    <row r="71" spans="2:3">
      <c r="B71" s="27"/>
      <c r="C71" s="28"/>
    </row>
    <row r="72" spans="2:3">
      <c r="B72" s="27"/>
      <c r="C72" s="28"/>
    </row>
    <row r="73" spans="2:3">
      <c r="B73" s="27"/>
      <c r="C73" s="28"/>
    </row>
    <row r="74" spans="2:3">
      <c r="B74" s="27"/>
      <c r="C74" s="28"/>
    </row>
    <row r="75" spans="2:3">
      <c r="B75" s="27"/>
      <c r="C75" s="28"/>
    </row>
    <row r="76" spans="2:3">
      <c r="B76" s="27"/>
      <c r="C76" s="28"/>
    </row>
    <row r="77" spans="2:3">
      <c r="B77" s="27"/>
      <c r="C77" s="28"/>
    </row>
    <row r="78" spans="2:3">
      <c r="B78" s="27"/>
      <c r="C78" s="28"/>
    </row>
    <row r="79" spans="2:3">
      <c r="B79" s="27"/>
      <c r="C79" s="28"/>
    </row>
    <row r="80" spans="2:3">
      <c r="B80" s="27"/>
      <c r="C80" s="28"/>
    </row>
    <row r="81" spans="2:3">
      <c r="B81" s="27"/>
      <c r="C81" s="28"/>
    </row>
    <row r="82" spans="2:3">
      <c r="B82" s="27"/>
      <c r="C82" s="28"/>
    </row>
    <row r="83" spans="2:3">
      <c r="B83" s="27"/>
      <c r="C83" s="28"/>
    </row>
    <row r="84" spans="2:3">
      <c r="B84" s="27"/>
      <c r="C84" s="28"/>
    </row>
    <row r="85" spans="2:3">
      <c r="B85" s="27"/>
      <c r="C85" s="28"/>
    </row>
    <row r="86" spans="2:3">
      <c r="B86" s="27"/>
      <c r="C86" s="28"/>
    </row>
    <row r="87" spans="2:3">
      <c r="B87" s="27"/>
      <c r="C87" s="28"/>
    </row>
    <row r="88" spans="2:3">
      <c r="B88" s="27"/>
      <c r="C88" s="28"/>
    </row>
    <row r="89" spans="2:3">
      <c r="B89" s="27"/>
      <c r="C89" s="28"/>
    </row>
    <row r="90" spans="2:3">
      <c r="B90" s="27"/>
      <c r="C90" s="28"/>
    </row>
    <row r="91" spans="2:3">
      <c r="B91" s="27"/>
      <c r="C91" s="28"/>
    </row>
    <row r="92" spans="2:3">
      <c r="B92" s="27"/>
      <c r="C92" s="28"/>
    </row>
    <row r="93" spans="2:3">
      <c r="B93" s="27"/>
      <c r="C93" s="28"/>
    </row>
    <row r="94" spans="2:3">
      <c r="B94" s="27"/>
      <c r="C94" s="28"/>
    </row>
    <row r="95" spans="2:3">
      <c r="B95" s="27"/>
      <c r="C95" s="28"/>
    </row>
    <row r="96" spans="2:3">
      <c r="B96" s="27"/>
      <c r="C96" s="28"/>
    </row>
    <row r="97" spans="2:3">
      <c r="B97" s="27"/>
      <c r="C97" s="28"/>
    </row>
    <row r="98" spans="2:3">
      <c r="B98" s="27"/>
      <c r="C98" s="28"/>
    </row>
    <row r="99" spans="2:3">
      <c r="B99" s="27"/>
      <c r="C99" s="28"/>
    </row>
    <row r="100" spans="2:3">
      <c r="B100" s="27"/>
      <c r="C100" s="28"/>
    </row>
    <row r="101" spans="2:3">
      <c r="B101" s="27"/>
      <c r="C101" s="28"/>
    </row>
    <row r="102" spans="2:3">
      <c r="B102" s="27"/>
      <c r="C102" s="28"/>
    </row>
    <row r="103" spans="2:3">
      <c r="B103" s="27"/>
      <c r="C103" s="28"/>
    </row>
    <row r="104" spans="2:3">
      <c r="B104" s="27"/>
      <c r="C104" s="28"/>
    </row>
    <row r="105" spans="2:3">
      <c r="B105" s="27"/>
      <c r="C105" s="28"/>
    </row>
    <row r="106" spans="2:3">
      <c r="B106" s="27"/>
      <c r="C106" s="28"/>
    </row>
    <row r="107" spans="2:3">
      <c r="B107" s="27"/>
      <c r="C107" s="28"/>
    </row>
    <row r="108" spans="2:3">
      <c r="B108" s="27"/>
      <c r="C108" s="28"/>
    </row>
    <row r="109" spans="2:3">
      <c r="B109" s="27"/>
      <c r="C109" s="28"/>
    </row>
    <row r="110" spans="2:3">
      <c r="B110" s="27"/>
      <c r="C110" s="28"/>
    </row>
    <row r="111" spans="2:3">
      <c r="B111" s="27"/>
      <c r="C111" s="28"/>
    </row>
    <row r="112" spans="2:3">
      <c r="B112" s="27"/>
      <c r="C112" s="28"/>
    </row>
    <row r="113" spans="2:3">
      <c r="B113" s="27"/>
      <c r="C113" s="28"/>
    </row>
    <row r="114" spans="2:3">
      <c r="B114" s="27"/>
      <c r="C114" s="28"/>
    </row>
    <row r="115" spans="2:3">
      <c r="B115" s="27"/>
      <c r="C115" s="28"/>
    </row>
    <row r="116" spans="2:3">
      <c r="B116" s="27"/>
      <c r="C116" s="28"/>
    </row>
    <row r="117" spans="2:3">
      <c r="B117" s="27"/>
      <c r="C117" s="28"/>
    </row>
    <row r="118" spans="2:3">
      <c r="B118" s="27"/>
      <c r="C118" s="28"/>
    </row>
    <row r="119" spans="2:3">
      <c r="B119" s="27"/>
      <c r="C119" s="28"/>
    </row>
    <row r="120" spans="2:3">
      <c r="B120" s="27"/>
      <c r="C120" s="28"/>
    </row>
    <row r="121" spans="2:3">
      <c r="B121" s="27"/>
      <c r="C121" s="28"/>
    </row>
    <row r="122" spans="2:3">
      <c r="B122" s="27"/>
      <c r="C122" s="28"/>
    </row>
    <row r="123" spans="2:3">
      <c r="B123" s="27"/>
      <c r="C123" s="28"/>
    </row>
    <row r="124" spans="2:3">
      <c r="B124" s="27"/>
      <c r="C124" s="28"/>
    </row>
    <row r="125" spans="2:3">
      <c r="B125" s="27"/>
      <c r="C125" s="28"/>
    </row>
    <row r="126" spans="2:3">
      <c r="B126" s="27"/>
      <c r="C126" s="28"/>
    </row>
    <row r="127" spans="2:3">
      <c r="B127" s="27"/>
      <c r="C127" s="28"/>
    </row>
    <row r="128" spans="2:3">
      <c r="B128" s="27"/>
      <c r="C128" s="28"/>
    </row>
    <row r="129" spans="2:3">
      <c r="B129" s="27"/>
      <c r="C129" s="28"/>
    </row>
    <row r="130" spans="2:3">
      <c r="B130" s="27"/>
      <c r="C130" s="28"/>
    </row>
    <row r="131" spans="2:3">
      <c r="B131" s="27"/>
      <c r="C131" s="28"/>
    </row>
    <row r="132" spans="2:3">
      <c r="B132" s="27"/>
      <c r="C132" s="28"/>
    </row>
    <row r="133" spans="2:3">
      <c r="B133" s="27"/>
      <c r="C133" s="28"/>
    </row>
    <row r="134" spans="2:3">
      <c r="B134" s="27"/>
      <c r="C134" s="28"/>
    </row>
    <row r="135" spans="2:3">
      <c r="B135" s="27"/>
      <c r="C135" s="28"/>
    </row>
    <row r="136" spans="2:3">
      <c r="B136" s="27"/>
      <c r="C136" s="28"/>
    </row>
    <row r="137" spans="2:3">
      <c r="B137" s="27"/>
      <c r="C137" s="28"/>
    </row>
    <row r="138" spans="2:3">
      <c r="B138" s="27"/>
      <c r="C138" s="28"/>
    </row>
    <row r="139" spans="2:3">
      <c r="B139" s="27"/>
      <c r="C139" s="28"/>
    </row>
    <row r="140" spans="2:3">
      <c r="B140" s="27"/>
      <c r="C140" s="28"/>
    </row>
    <row r="141" spans="2:3">
      <c r="B141" s="27"/>
      <c r="C141" s="28"/>
    </row>
    <row r="142" spans="2:3">
      <c r="B142" s="27"/>
      <c r="C142" s="28"/>
    </row>
    <row r="143" spans="2:3">
      <c r="B143" s="27"/>
      <c r="C143" s="28"/>
    </row>
    <row r="144" spans="2:3">
      <c r="B144" s="27"/>
      <c r="C144" s="28"/>
    </row>
    <row r="145" spans="2:3">
      <c r="B145" s="27"/>
      <c r="C145" s="28"/>
    </row>
    <row r="146" spans="2:3">
      <c r="B146" s="27"/>
      <c r="C146" s="28"/>
    </row>
    <row r="147" spans="2:3">
      <c r="B147" s="27"/>
      <c r="C147" s="28"/>
    </row>
    <row r="148" spans="2:3">
      <c r="B148" s="27"/>
      <c r="C148" s="28"/>
    </row>
    <row r="149" spans="2:3">
      <c r="B149" s="27"/>
      <c r="C149" s="28"/>
    </row>
    <row r="150" spans="2:3">
      <c r="B150" s="27"/>
      <c r="C150" s="28"/>
    </row>
    <row r="151" spans="2:3">
      <c r="B151" s="27"/>
      <c r="C151" s="28"/>
    </row>
    <row r="152" spans="2:3">
      <c r="B152" s="27"/>
      <c r="C152" s="28"/>
    </row>
    <row r="153" spans="2:3">
      <c r="B153" s="27"/>
      <c r="C153" s="28"/>
    </row>
    <row r="154" spans="2:3">
      <c r="B154" s="27"/>
      <c r="C154" s="28"/>
    </row>
    <row r="155" spans="2:3">
      <c r="B155" s="27"/>
      <c r="C155" s="28"/>
    </row>
    <row r="156" spans="2:3">
      <c r="B156" s="27"/>
      <c r="C156" s="28"/>
    </row>
    <row r="157" spans="2:3">
      <c r="B157" s="27"/>
      <c r="C157" s="28"/>
    </row>
    <row r="158" spans="2:3">
      <c r="B158" s="27"/>
      <c r="C158" s="28"/>
    </row>
    <row r="159" spans="2:3">
      <c r="B159" s="27"/>
      <c r="C159" s="28"/>
    </row>
    <row r="160" spans="2:3">
      <c r="B160" s="27"/>
      <c r="C160" s="28"/>
    </row>
    <row r="161" spans="2:3">
      <c r="B161" s="27"/>
      <c r="C161" s="28"/>
    </row>
    <row r="162" spans="2:3">
      <c r="B162" s="27"/>
      <c r="C162" s="28"/>
    </row>
    <row r="163" spans="2:3">
      <c r="B163" s="27"/>
      <c r="C163" s="28"/>
    </row>
    <row r="164" spans="2:3">
      <c r="B164" s="27"/>
      <c r="C164" s="28"/>
    </row>
    <row r="165" spans="2:3">
      <c r="B165" s="27"/>
      <c r="C165" s="28"/>
    </row>
    <row r="166" spans="2:3">
      <c r="B166" s="27"/>
      <c r="C166" s="28"/>
    </row>
    <row r="167" spans="2:3">
      <c r="B167" s="27"/>
      <c r="C167" s="28"/>
    </row>
    <row r="168" spans="2:3">
      <c r="B168" s="27"/>
      <c r="C168" s="28"/>
    </row>
    <row r="169" spans="2:3">
      <c r="B169" s="27"/>
      <c r="C169" s="28"/>
    </row>
    <row r="170" spans="2:3">
      <c r="B170" s="27"/>
      <c r="C170" s="28"/>
    </row>
    <row r="171" spans="2:3">
      <c r="B171" s="27"/>
      <c r="C171" s="28"/>
    </row>
    <row r="172" spans="2:3">
      <c r="B172" s="27"/>
      <c r="C172" s="28"/>
    </row>
    <row r="173" spans="2:3">
      <c r="B173" s="27"/>
      <c r="C173" s="28"/>
    </row>
    <row r="174" spans="2:3">
      <c r="B174" s="27"/>
      <c r="C174" s="28"/>
    </row>
    <row r="175" spans="2:3">
      <c r="B175" s="27"/>
      <c r="C175" s="28"/>
    </row>
    <row r="176" spans="2:3">
      <c r="B176" s="27"/>
      <c r="C176" s="28"/>
    </row>
    <row r="177" spans="2:3">
      <c r="B177" s="27"/>
      <c r="C177" s="28"/>
    </row>
    <row r="178" spans="2:3">
      <c r="B178" s="27"/>
      <c r="C178" s="28"/>
    </row>
    <row r="179" spans="2:3">
      <c r="B179" s="27"/>
      <c r="C179" s="28"/>
    </row>
    <row r="180" spans="2:3">
      <c r="B180" s="27"/>
      <c r="C180" s="28"/>
    </row>
    <row r="181" spans="2:3">
      <c r="B181" s="27"/>
      <c r="C181" s="28"/>
    </row>
    <row r="182" spans="2:3">
      <c r="B182" s="27"/>
      <c r="C182" s="28"/>
    </row>
    <row r="183" spans="2:3">
      <c r="B183" s="27"/>
      <c r="C183" s="28"/>
    </row>
    <row r="184" spans="2:3">
      <c r="B184" s="27"/>
      <c r="C184" s="28"/>
    </row>
    <row r="185" spans="2:3">
      <c r="B185" s="27"/>
      <c r="C185" s="28"/>
    </row>
    <row r="186" spans="2:3">
      <c r="B186" s="27"/>
      <c r="C186" s="28"/>
    </row>
    <row r="187" spans="2:3">
      <c r="B187" s="27"/>
      <c r="C187" s="28"/>
    </row>
    <row r="188" spans="2:3">
      <c r="B188" s="27"/>
      <c r="C188" s="28"/>
    </row>
    <row r="189" spans="2:3">
      <c r="B189" s="27"/>
      <c r="C189" s="28"/>
    </row>
    <row r="190" spans="2:3">
      <c r="B190" s="27"/>
      <c r="C190" s="28"/>
    </row>
    <row r="191" spans="2:3">
      <c r="B191" s="27"/>
      <c r="C191" s="28"/>
    </row>
    <row r="192" spans="2:3">
      <c r="B192" s="27"/>
      <c r="C192" s="28"/>
    </row>
    <row r="193" spans="2:3">
      <c r="B193" s="27"/>
      <c r="C193" s="28"/>
    </row>
    <row r="194" spans="2:3">
      <c r="B194" s="27"/>
      <c r="C194" s="28"/>
    </row>
    <row r="195" spans="2:3">
      <c r="B195" s="27"/>
      <c r="C195" s="28"/>
    </row>
    <row r="196" spans="2:3">
      <c r="B196" s="27"/>
      <c r="C196" s="28"/>
    </row>
    <row r="197" spans="2:3">
      <c r="B197" s="27"/>
      <c r="C197" s="28"/>
    </row>
    <row r="198" spans="2:3">
      <c r="B198" s="27"/>
      <c r="C198" s="28"/>
    </row>
    <row r="199" spans="2:3">
      <c r="B199" s="27"/>
      <c r="C199" s="28"/>
    </row>
    <row r="200" spans="2:3">
      <c r="B200" s="27"/>
      <c r="C200" s="28"/>
    </row>
    <row r="201" spans="2:3">
      <c r="B201" s="27"/>
      <c r="C201" s="28"/>
    </row>
    <row r="202" spans="2:3">
      <c r="B202" s="27"/>
      <c r="C202" s="28"/>
    </row>
    <row r="203" spans="2:3">
      <c r="B203" s="27"/>
      <c r="C203" s="28"/>
    </row>
    <row r="204" spans="2:3">
      <c r="B204" s="27"/>
      <c r="C204" s="28"/>
    </row>
    <row r="205" spans="2:3">
      <c r="B205" s="27" t="s">
        <v>24</v>
      </c>
      <c r="C205" s="28">
        <f>SUM(C6:C204)</f>
        <v>0</v>
      </c>
    </row>
  </sheetData>
  <mergeCells count="1">
    <mergeCell ref="A3:C3"/>
  </mergeCells>
  <phoneticPr fontId="33"/>
  <pageMargins left="0.7" right="0.7" top="0.75" bottom="0.75" header="0.3" footer="0.3"/>
  <pageSetup paperSize="9" scale="9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【総額及び平均額】賃上げ支援事業実績報告書</vt:lpstr>
      <vt:lpstr>別紙（2.0％超部分算定シート）</vt:lpstr>
      <vt:lpstr>【総額及び平均額】賃上げ支援事業実績報告書 (法人単位)</vt:lpstr>
      <vt:lpstr>別紙（2.0％超部分算定シート)(法人単位)</vt:lpstr>
      <vt:lpstr>対象施設報告シート（法人単位）</vt:lpstr>
      <vt:lpstr>【総額及び平均額】賃上げ支援事業実績報告書!Print_Area</vt:lpstr>
      <vt:lpstr>'【総額及び平均額】賃上げ支援事業実績報告書 (法人単位)'!Print_Area</vt:lpstr>
      <vt:lpstr>'別紙（2.0％超部分算定シート）'!Print_Area</vt:lpstr>
      <vt:lpstr>'別紙（2.0％超部分算定シート)(法人単位)'!Print_Area</vt:lpstr>
      <vt:lpstr>【総額及び平均額】賃上げ支援事業実績報告書!Print_Titles</vt:lpstr>
      <vt:lpstr>'【総額及び平均額】賃上げ支援事業実績報告書 (法人単位)'!Print_Titles</vt:lpstr>
      <vt:lpstr>'別紙（2.0％超部分算定シート）'!Print_Titles</vt:lpstr>
      <vt:lpstr>'別紙（2.0％超部分算定シート)(法人単位)'!Print_Titles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佐藤輝幸</cp:lastModifiedBy>
  <cp:revision>2</cp:revision>
  <cp:lastPrinted>2026-06-05T08:41:37Z</cp:lastPrinted>
  <dcterms:created xsi:type="dcterms:W3CDTF">2017-10-26T07:12:00Z</dcterms:created>
  <dcterms:modified xsi:type="dcterms:W3CDTF">2026-06-25T09:03:41Z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