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09 （追加分）市町村→県※常に最新\02_調査表\"/>
    </mc:Choice>
  </mc:AlternateContent>
  <xr:revisionPtr revIDLastSave="0" documentId="13_ncr:1_{F4491181-986F-4168-AFC0-19A0EE3C5A2B}"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9" l="1"/>
  <c r="CR102" i="9"/>
  <c r="AU88" i="9"/>
  <c r="AP88" i="9"/>
  <c r="AF88" i="9"/>
  <c r="AU63" i="9"/>
  <c r="AP63" i="9"/>
  <c r="DG43" i="7"/>
  <c r="CQ43" i="7"/>
  <c r="CO43" i="7" s="1"/>
  <c r="BY43" i="7"/>
  <c r="BW43" i="7"/>
  <c r="BE43" i="7"/>
  <c r="AM43" i="7"/>
  <c r="U43" i="7"/>
  <c r="E43" i="7"/>
  <c r="C43" i="7" s="1"/>
  <c r="DG42" i="7"/>
  <c r="CQ42" i="7"/>
  <c r="CO42" i="7" s="1"/>
  <c r="BY42" i="7"/>
  <c r="BW42" i="7" s="1"/>
  <c r="BE42" i="7"/>
  <c r="AM42" i="7"/>
  <c r="U42" i="7"/>
  <c r="E42" i="7"/>
  <c r="C42" i="7"/>
  <c r="DG41" i="7"/>
  <c r="CQ41" i="7"/>
  <c r="CO41" i="7" s="1"/>
  <c r="BY41" i="7"/>
  <c r="BE41" i="7"/>
  <c r="AM41" i="7"/>
  <c r="U41" i="7"/>
  <c r="E41" i="7"/>
  <c r="C41" i="7" s="1"/>
  <c r="DG40" i="7"/>
  <c r="CQ40" i="7"/>
  <c r="CO40" i="7" s="1"/>
  <c r="BY40" i="7"/>
  <c r="BE40" i="7"/>
  <c r="AM40" i="7"/>
  <c r="U40" i="7"/>
  <c r="E40" i="7"/>
  <c r="C40" i="7" s="1"/>
  <c r="DG39" i="7"/>
  <c r="CQ39" i="7"/>
  <c r="BY39" i="7"/>
  <c r="BE39" i="7"/>
  <c r="AM39" i="7"/>
  <c r="U39" i="7"/>
  <c r="E39" i="7"/>
  <c r="C39" i="7" s="1"/>
  <c r="DG38" i="7"/>
  <c r="CQ38" i="7"/>
  <c r="BY38" i="7"/>
  <c r="BE38" i="7"/>
  <c r="AM38" i="7"/>
  <c r="U38" i="7"/>
  <c r="E38" i="7"/>
  <c r="C38" i="7"/>
  <c r="DG37" i="7"/>
  <c r="CQ37" i="7"/>
  <c r="BY37" i="7"/>
  <c r="BE37" i="7"/>
  <c r="AM37" i="7"/>
  <c r="W37" i="7"/>
  <c r="E37" i="7"/>
  <c r="C37" i="7"/>
  <c r="DG36" i="7"/>
  <c r="CQ36" i="7"/>
  <c r="BY36" i="7"/>
  <c r="BE36" i="7"/>
  <c r="AM36" i="7"/>
  <c r="W36" i="7"/>
  <c r="E36" i="7"/>
  <c r="C36" i="7" s="1"/>
  <c r="DG35" i="7"/>
  <c r="CQ35" i="7"/>
  <c r="BY35" i="7"/>
  <c r="BE35" i="7"/>
  <c r="AO35" i="7"/>
  <c r="W35" i="7"/>
  <c r="E35" i="7"/>
  <c r="DG34" i="7"/>
  <c r="CQ34" i="7"/>
  <c r="BY34" i="7"/>
  <c r="BG34" i="7"/>
  <c r="AO34" i="7"/>
  <c r="W34" i="7"/>
  <c r="E34" i="7"/>
  <c r="C34" i="7"/>
  <c r="C35" i="7" l="1"/>
  <c r="U34" i="7"/>
  <c r="U35" i="7" s="1"/>
  <c r="U36" i="7" s="1"/>
  <c r="U37" i="7" s="1"/>
  <c r="AM34" i="7" l="1"/>
  <c r="AM35" i="7" l="1"/>
  <c r="BE34" i="7" l="1"/>
  <c r="BW34" i="7" s="1"/>
  <c r="BW35" i="7" s="1"/>
  <c r="BW36" i="7" s="1"/>
  <c r="BW37" i="7" s="1"/>
  <c r="BW38" i="7" s="1"/>
  <c r="BW39" i="7" s="1"/>
  <c r="BW40" i="7" s="1"/>
  <c r="BW41" i="7" s="1"/>
  <c r="CO34" i="7" l="1"/>
  <c r="CO35" i="7" s="1"/>
  <c r="CO36" i="7" s="1"/>
  <c r="CO37" i="7" s="1"/>
  <c r="CO38" i="7" s="1"/>
  <c r="CO39" i="7" s="1"/>
</calcChain>
</file>

<file path=xl/sharedStrings.xml><?xml version="1.0" encoding="utf-8"?>
<sst xmlns="http://schemas.openxmlformats.org/spreadsheetml/2006/main" count="1054" uniqueCount="558">
  <si>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</si>
  <si>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</si>
  <si>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</si>
  <si>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</si>
  <si>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</si>
  <si>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</si>
  <si>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</si>
  <si>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</si>
  <si>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</si>
  <si>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</si>
  <si>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</si>
  <si>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</si>
  <si>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</si>
  <si>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</si>
  <si>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</si>
  <si>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は地方債発行額の減少により前年度比で10.5ポイント改善した。一方で、先述の産業振興交流施設改修事業等の改善を上回る既存施設の償却率による影響から有形固定資産減価償却率は前年度比で1.6ポイント上昇している。このことから令和6年度は、施設等の更新投資については控え目であり、償却率の改善には至らなかったことが伺える。
　今後も、老朽化した公共施設の更新等を計画的に行っていく必要があるが、更新等には大きな負担が予想されるため、計画的な資産の管理、基金の管理及び整備手法の検討を行うとともに、公債費は特別会計を含めた実質的な負担額（普通交付税措置等を除く）を抑制し、効率的で効果的な財政運営に努めていく。</t>
    <rPh sb="8" eb="14">
      <t>チホウサイハッコウガク</t>
    </rPh>
    <rPh sb="15" eb="17">
      <t>ゲンショウ</t>
    </rPh>
    <rPh sb="33" eb="35">
      <t>カイゼン</t>
    </rPh>
    <rPh sb="38" eb="40">
      <t>イッポウ</t>
    </rPh>
    <rPh sb="42" eb="44">
      <t>センジュツ</t>
    </rPh>
    <rPh sb="76" eb="78">
      <t>エイキョウ</t>
    </rPh>
    <rPh sb="104" eb="106">
      <t>ジョウショウ</t>
    </rPh>
    <rPh sb="117" eb="119">
      <t>レイワ</t>
    </rPh>
    <rPh sb="120" eb="122">
      <t>ネンド</t>
    </rPh>
    <rPh sb="144" eb="147">
      <t>ショウキャクリツ</t>
    </rPh>
    <rPh sb="148" eb="150">
      <t>カイゼン</t>
    </rPh>
    <rPh sb="152" eb="153">
      <t>イタ</t>
    </rPh>
    <rPh sb="235" eb="236">
      <t>オヨ</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</si>
  <si>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</si>
  <si>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</si>
  <si>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</si>
  <si>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</si>
  <si>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</si>
  <si>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</si>
  <si>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</si>
  <si>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</si>
  <si>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</si>
  <si>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</si>
  <si>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</si>
  <si>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</si>
  <si>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</si>
  <si>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</si>
  <si>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</si>
  <si>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</si>
  <si>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</si>
  <si>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</si>
  <si>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</si>
  <si>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長井市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</si>
  <si>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</si>
  <si>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</si>
  <si>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</si>
  <si>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</si>
  <si>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</si>
  <si>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</si>
  <si>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</si>
  <si>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</si>
  <si>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</si>
  <si>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</si>
  <si>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</si>
  <si>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</si>
  <si>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</si>
  <si>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</si>
  <si>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</si>
  <si>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</si>
  <si>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</si>
  <si>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</si>
  <si>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</si>
  <si>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</si>
  <si>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</si>
  <si>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</si>
  <si>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</si>
  <si>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</si>
  <si>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</si>
  <si>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</si>
  <si>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</si>
  <si>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</si>
  <si>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</si>
  <si>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</si>
  <si>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</si>
  <si>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</si>
  <si>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</si>
  <si>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</si>
  <si>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</si>
  <si>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</si>
  <si>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</si>
  <si>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</si>
  <si>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</si>
  <si>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</si>
  <si>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</si>
  <si>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</si>
  <si>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</si>
  <si>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</si>
  <si>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</si>
  <si>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</si>
  <si>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</si>
  <si>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14"/>
  </si>
  <si>
    <t>うち日本人(％)</t>
    <phoneticPr fontId="5"/>
  </si>
  <si>
    <t>-1.9</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</si>
  <si>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</si>
  <si>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</si>
  <si>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</si>
  <si>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</si>
  <si>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</si>
  <si>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</si>
  <si>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</si>
  <si>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</si>
  <si>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</si>
  <si>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</si>
  <si>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</si>
  <si>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</si>
  <si>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</si>
  <si>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</si>
  <si>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</si>
  <si>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</si>
  <si>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</si>
  <si>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</si>
  <si>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</si>
  <si>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</si>
  <si>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</si>
  <si>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</si>
  <si>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</si>
  <si>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</si>
  <si>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</si>
  <si>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</si>
  <si>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</si>
  <si>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</si>
  <si>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</si>
  <si>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</si>
  <si>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</si>
  <si>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</si>
  <si>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</si>
  <si>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</si>
  <si>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</si>
  <si>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</si>
  <si>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</si>
  <si>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</si>
  <si>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</si>
  <si>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</si>
  <si>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</si>
  <si>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</si>
  <si>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</si>
  <si>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</si>
  <si>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</si>
  <si>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</si>
  <si>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</si>
  <si>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</si>
  <si>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</si>
  <si>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</si>
  <si>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</si>
  <si>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</si>
  <si>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</si>
  <si>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</si>
  <si>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</si>
  <si>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</si>
  <si>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</si>
  <si>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</si>
  <si>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</si>
  <si>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</si>
  <si>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山形県長井市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</si>
  <si>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</si>
  <si>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</si>
  <si>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</si>
  <si>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</si>
  <si>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</si>
  <si>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</si>
  <si>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</si>
  <si>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</si>
  <si>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</si>
  <si>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</si>
  <si>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</si>
  <si>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</si>
  <si>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</si>
  <si>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</si>
  <si>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</si>
  <si>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</si>
  <si>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</si>
  <si>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</si>
  <si>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</si>
  <si>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</si>
  <si>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</si>
  <si>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</si>
  <si>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</si>
  <si>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</si>
  <si>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</si>
  <si>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</si>
  <si>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</si>
  <si>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</si>
  <si>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</si>
  <si>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</si>
  <si>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</si>
  <si>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</si>
  <si>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</si>
  <si>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</si>
  <si>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</si>
  <si>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</si>
  <si>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</si>
  <si>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</si>
  <si>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</si>
  <si>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</si>
  <si>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</si>
  <si>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</si>
  <si>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</si>
  <si>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</si>
  <si>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</si>
  <si>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</si>
  <si>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</si>
  <si>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</si>
  <si>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</si>
  <si>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</si>
  <si>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</si>
  <si>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</si>
  <si>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</si>
  <si>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</si>
  <si>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</si>
  <si>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</si>
  <si>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</si>
  <si>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</si>
  <si>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</si>
  <si>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</si>
  <si>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</si>
  <si>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</si>
  <si>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</si>
  <si>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</si>
  <si>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</si>
  <si>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</si>
  <si>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</si>
  <si>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</si>
  <si>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</si>
  <si>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</si>
  <si>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</si>
  <si>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</si>
  <si>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</si>
  <si>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</si>
  <si>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</si>
  <si>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</si>
  <si>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</si>
  <si>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</si>
  <si>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</si>
  <si>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</si>
  <si>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</si>
  <si>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</si>
  <si>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</si>
  <si>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</si>
  <si>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</si>
  <si>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</si>
  <si>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</si>
  <si>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</si>
  <si>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</si>
  <si>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</si>
  <si>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</si>
  <si>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</si>
  <si>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</si>
  <si>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</si>
  <si>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</si>
  <si>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</si>
  <si>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</si>
  <si>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</si>
  <si>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</si>
  <si>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</si>
  <si>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</si>
  <si>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</si>
  <si>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</si>
  <si>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</si>
  <si>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</si>
  <si>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</si>
  <si>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</si>
  <si>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</si>
  <si>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</si>
  <si>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</si>
  <si>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</si>
  <si>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</si>
  <si>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</si>
  <si>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</si>
  <si>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</si>
  <si>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</si>
  <si>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</si>
  <si>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</si>
  <si>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</si>
  <si>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</si>
  <si>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</si>
  <si>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</si>
  <si>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</si>
  <si>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</si>
  <si>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</si>
  <si>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</si>
  <si>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</si>
  <si>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</si>
  <si>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</si>
  <si>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</si>
  <si>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</si>
  <si>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</si>
  <si>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</si>
  <si>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</si>
  <si>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</si>
  <si>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</si>
  <si>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</si>
  <si>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</si>
  <si>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</si>
  <si>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</si>
  <si>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</si>
  <si>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</si>
  <si>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</si>
  <si>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</si>
  <si>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</si>
  <si>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</si>
  <si>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</si>
  <si>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</si>
  <si>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</si>
  <si>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</si>
  <si>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</si>
  <si>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山形県長井市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</si>
  <si>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</si>
  <si>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</si>
  <si>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</si>
  <si>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</si>
  <si>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</si>
  <si>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</si>
  <si>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</si>
  <si>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</si>
  <si>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</si>
  <si>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</si>
  <si>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</si>
  <si>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</si>
  <si>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</si>
  <si>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</si>
  <si>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</si>
  <si>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</si>
  <si>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</si>
  <si>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</si>
  <si>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</si>
  <si>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</si>
  <si>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長井要水</t>
    <rPh sb="0" eb="2">
      <t>ナガイ</t>
    </rPh>
    <rPh sb="2" eb="3">
      <t>カナメ</t>
    </rPh>
    <rPh sb="3" eb="4">
      <t>ミズ</t>
    </rPh>
    <phoneticPr fontId="2"/>
  </si>
  <si>
    <t>-</t>
    <phoneticPr fontId="2"/>
  </si>
  <si>
    <t>長井市山形鉄道運営助成事業特別会計</t>
    <phoneticPr fontId="5"/>
  </si>
  <si>
    <t>文教の杜ながい</t>
    <rPh sb="0" eb="2">
      <t>ブンキョウ</t>
    </rPh>
    <rPh sb="3" eb="4">
      <t>モリ</t>
    </rPh>
    <phoneticPr fontId="2"/>
  </si>
  <si>
    <t>日本・アルカディア・ネットワーク</t>
    <rPh sb="0" eb="2">
      <t>ニホン</t>
    </rPh>
    <phoneticPr fontId="2"/>
  </si>
  <si>
    <t>置賜地域地場産業振興センター</t>
    <rPh sb="0" eb="2">
      <t>オキタマ</t>
    </rPh>
    <rPh sb="2" eb="4">
      <t>チイキ</t>
    </rPh>
    <rPh sb="4" eb="10">
      <t>ジバサンギョウシンコウ</t>
    </rPh>
    <phoneticPr fontId="2"/>
  </si>
  <si>
    <t>○</t>
    <phoneticPr fontId="2"/>
  </si>
  <si>
    <t>タスパークホテル</t>
    <phoneticPr fontId="2"/>
  </si>
  <si>
    <t>山形鉄道</t>
    <rPh sb="0" eb="4">
      <t>ヤマガタテツドウ</t>
    </rPh>
    <phoneticPr fontId="2"/>
  </si>
  <si>
    <t>▲171</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</si>
  <si>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</si>
  <si>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</si>
  <si>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</si>
  <si>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</si>
  <si>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</si>
  <si>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</si>
  <si>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</si>
  <si>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</si>
  <si>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</si>
  <si>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</si>
  <si>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</si>
  <si>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</si>
  <si>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</si>
  <si>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長井市国民健康保険特別会計</t>
    <phoneticPr fontId="5"/>
  </si>
  <si>
    <t>長井市介護保険特別会計</t>
    <phoneticPr fontId="5"/>
  </si>
  <si>
    <t>長井市後期高齢者医療特別会計</t>
    <phoneticPr fontId="5"/>
  </si>
  <si>
    <t>長井市訪問看護事業特別会計</t>
    <phoneticPr fontId="5"/>
  </si>
  <si>
    <t>長井市水道事業会計</t>
    <phoneticPr fontId="5"/>
  </si>
  <si>
    <t>法適用企業</t>
    <phoneticPr fontId="5"/>
  </si>
  <si>
    <t>長井市下水道事業会計</t>
    <phoneticPr fontId="5"/>
  </si>
  <si>
    <t>長井市宅地開発事業特別会計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</si>
  <si>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</si>
  <si>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</si>
  <si>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</si>
  <si>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</si>
  <si>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</si>
  <si>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</si>
  <si>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置賜広域病院企業団</t>
    <rPh sb="0" eb="2">
      <t>オキタマ</t>
    </rPh>
    <rPh sb="2" eb="4">
      <t>コウイキ</t>
    </rPh>
    <rPh sb="4" eb="6">
      <t>ビョウイン</t>
    </rPh>
    <rPh sb="6" eb="9">
      <t>キギョウダン</t>
    </rPh>
    <phoneticPr fontId="2"/>
  </si>
  <si>
    <t>西置賜行政組合</t>
    <rPh sb="0" eb="3">
      <t>ニシオキタマ</t>
    </rPh>
    <rPh sb="3" eb="7">
      <t>ギョウセイクミアイ</t>
    </rPh>
    <phoneticPr fontId="2"/>
  </si>
  <si>
    <t>置賜広域行政事務組合</t>
    <rPh sb="0" eb="2">
      <t>オキタマ</t>
    </rPh>
    <rPh sb="2" eb="4">
      <t>コウイキ</t>
    </rPh>
    <rPh sb="4" eb="6">
      <t>ギョウセイ</t>
    </rPh>
    <rPh sb="6" eb="10">
      <t>ジムクミアイ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</si>
  <si>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</si>
  <si>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7">
      <t>ジチカイカン</t>
    </rPh>
    <rPh sb="7" eb="11">
      <t>カンリクミアイ</t>
    </rPh>
    <phoneticPr fontId="2"/>
  </si>
  <si>
    <t>山形県後期高齢者医療広域連合（普通会計分）</t>
    <rPh sb="0" eb="3">
      <t>ヤマガタケン</t>
    </rPh>
    <rPh sb="3" eb="8">
      <t>コウキコウレイシャ</t>
    </rPh>
    <rPh sb="8" eb="10">
      <t>イリョウ</t>
    </rPh>
    <rPh sb="10" eb="14">
      <t>コウイキレンゴウ</t>
    </rPh>
    <rPh sb="15" eb="19">
      <t>フツウカイケイ</t>
    </rPh>
    <rPh sb="19" eb="20">
      <t>ブン</t>
    </rPh>
    <phoneticPr fontId="2"/>
  </si>
  <si>
    <t>山形県後期高齢者医療広域連合（事業会計分）</t>
    <rPh sb="0" eb="3">
      <t>ヤマガタケン</t>
    </rPh>
    <rPh sb="3" eb="8">
      <t>コウキコウレイシャ</t>
    </rPh>
    <rPh sb="8" eb="10">
      <t>イリョウ</t>
    </rPh>
    <rPh sb="10" eb="12">
      <t>コウイキ</t>
    </rPh>
    <rPh sb="12" eb="14">
      <t>レンゴウ</t>
    </rPh>
    <rPh sb="15" eb="19">
      <t>ジギョウカイケイ</t>
    </rPh>
    <rPh sb="19" eb="20">
      <t>ブン</t>
    </rPh>
    <phoneticPr fontId="2"/>
  </si>
  <si>
    <t>山形県市町村職員退職手当組合</t>
    <rPh sb="0" eb="3">
      <t>ヤマガタケン</t>
    </rPh>
    <rPh sb="3" eb="6">
      <t>シチョウソン</t>
    </rPh>
    <rPh sb="6" eb="8">
      <t>ショクイン</t>
    </rPh>
    <rPh sb="8" eb="12">
      <t>タイショクテアテ</t>
    </rPh>
    <rPh sb="12" eb="14">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</si>
  <si>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</si>
  <si>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</si>
  <si>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</si>
  <si>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</si>
  <si>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</si>
  <si>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</si>
  <si>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</si>
  <si>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</si>
  <si>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</si>
  <si>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</si>
  <si>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</si>
  <si>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</si>
  <si>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</si>
  <si>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</si>
  <si>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</si>
  <si>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</si>
  <si>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</si>
  <si>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</si>
  <si>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</si>
  <si>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</si>
  <si>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</si>
  <si>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</si>
  <si>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</si>
  <si>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</si>
  <si>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</si>
  <si>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</si>
  <si>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</si>
  <si>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</si>
  <si>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</si>
  <si>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</si>
  <si>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</si>
  <si>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</si>
  <si>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</si>
  <si>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</si>
  <si>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</si>
  <si>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</si>
  <si>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</si>
  <si>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</si>
  <si>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</si>
  <si>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</si>
  <si>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</si>
  <si>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</si>
  <si>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</si>
  <si>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</si>
  <si>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</si>
  <si>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</si>
  <si>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</si>
  <si>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</si>
  <si>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</si>
  <si>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</si>
  <si>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</si>
  <si>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</si>
  <si>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</si>
  <si>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</si>
  <si>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</si>
  <si>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</si>
  <si>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</si>
  <si>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</si>
  <si>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</si>
  <si>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</si>
  <si>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</si>
  <si>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</si>
  <si>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</si>
  <si>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</si>
  <si>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</si>
  <si>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</si>
  <si>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</si>
  <si>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</si>
  <si>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</si>
  <si>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</si>
  <si>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</si>
  <si>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</si>
  <si>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</si>
  <si>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</si>
  <si>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</si>
  <si>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</si>
  <si>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</si>
  <si>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</si>
  <si>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</si>
  <si>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</si>
  <si>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</si>
  <si>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</si>
  <si>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</si>
  <si>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</si>
  <si>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</si>
  <si>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</si>
  <si>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</si>
  <si>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</si>
  <si>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</si>
  <si>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</si>
  <si>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</si>
  <si>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</si>
  <si>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</si>
  <si>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</si>
  <si>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</si>
  <si>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</si>
  <si>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</si>
  <si>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</si>
  <si>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</si>
  <si>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</si>
  <si>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</si>
  <si>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</si>
  <si>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</si>
  <si>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</si>
  <si>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</si>
  <si>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</si>
  <si>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</si>
  <si>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</si>
  <si>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</si>
  <si>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</si>
  <si>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</si>
  <si>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</si>
  <si>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</si>
  <si>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</si>
  <si>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</si>
  <si>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</si>
  <si>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</si>
  <si>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</si>
  <si>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</si>
  <si>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</si>
  <si>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</si>
  <si>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</si>
  <si>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</si>
  <si>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</si>
  <si>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</si>
  <si>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</si>
  <si>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</si>
  <si>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</si>
  <si>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</si>
  <si>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1.15</t>
  </si>
  <si>
    <t>▲ 1.90</t>
  </si>
  <si>
    <t>会計</t>
    <rPh sb="0" eb="2">
      <t>カイケイ</t>
    </rPh>
    <phoneticPr fontId="5"/>
  </si>
  <si>
    <t>長井市水道事業会計</t>
  </si>
  <si>
    <t>一般会計</t>
  </si>
  <si>
    <t>長井市国民健康保険特別会計</t>
  </si>
  <si>
    <t>長井市下水道事業会計</t>
  </si>
  <si>
    <t>長井市介護保険特別会計</t>
  </si>
  <si>
    <t>長井市後期高齢者医療特別会計</t>
  </si>
  <si>
    <t>長井市訪問看護事業特別会計</t>
  </si>
  <si>
    <t>長井市山形鉄道運営助成事業特別会計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</si>
  <si>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</si>
  <si>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</si>
  <si>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</si>
  <si>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</si>
  <si>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</si>
  <si>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</si>
  <si>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</si>
  <si>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</si>
  <si>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</si>
  <si>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</si>
  <si>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</si>
  <si>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</si>
  <si>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</si>
  <si>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</si>
  <si>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</si>
  <si>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</si>
  <si>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</si>
  <si>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</si>
  <si>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</si>
  <si>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</si>
  <si>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</si>
  <si>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</si>
  <si>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</si>
  <si>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</si>
  <si>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</si>
  <si>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</si>
  <si>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</si>
  <si>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</si>
  <si>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</si>
  <si>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</si>
  <si>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</si>
  <si>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</si>
  <si>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</si>
  <si>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</si>
  <si>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</si>
  <si>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</si>
  <si>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</si>
  <si>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</si>
  <si>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</si>
  <si>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</si>
  <si>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</si>
  <si>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</si>
  <si>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</si>
  <si>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</si>
  <si>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</si>
  <si>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</si>
  <si>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</si>
  <si>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ふるさと応援基金</t>
    <rPh sb="4" eb="8">
      <t>オウエンキキン</t>
    </rPh>
    <phoneticPr fontId="5"/>
  </si>
  <si>
    <t>心のまちづくり基金</t>
    <rPh sb="0" eb="1">
      <t>ココロ</t>
    </rPh>
    <rPh sb="7" eb="9">
      <t>キキン</t>
    </rPh>
    <phoneticPr fontId="2"/>
  </si>
  <si>
    <t>山形鉄道運営助成基金</t>
    <rPh sb="0" eb="4">
      <t>ヤマガタテツドウ</t>
    </rPh>
    <rPh sb="4" eb="8">
      <t>ウンエイジョセイ</t>
    </rPh>
    <rPh sb="8" eb="10">
      <t>キキン</t>
    </rPh>
    <phoneticPr fontId="2"/>
  </si>
  <si>
    <t>文教の杜運営基金</t>
    <phoneticPr fontId="5"/>
  </si>
  <si>
    <t>森林環境譲与税基金</t>
    <phoneticPr fontId="5"/>
  </si>
  <si>
    <t>基金残高合計</t>
    <rPh sb="0" eb="2">
      <t>キキン</t>
    </rPh>
    <rPh sb="2" eb="4">
      <t>ザンダカ</t>
    </rPh>
    <rPh sb="4" eb="6">
      <t>ゴウケイ</t>
    </rPh>
    <phoneticPr fontId="5"/>
  </si>
  <si>
    <t>　将来負担比率は平成30年度の長井小学校旧第一校舎耐震改修工事、令和元年度の市民文化会館耐震改修事業、令和2年度の新庁舎整備事業、令和4年度の公共複合施設整備事業、令和5年度、令和6年度の産業振興交流施設改修事業等の大型事業に係る起債額が増加したことなどにより地方債現在高は高い水準にあるものの、地方債発行額を償還額が上回っていることから、前年度比で10.5ポイント改善した。今後はゆるやかに改善する見込みとなっている。また実質公債費比率は、平成30年度までは過去の大規模事業実施の際に借り入れた地方債の償還終了等により改善傾向にあったが、今後は先述の大型事業の地方債償還が開始されることに伴い上昇していくことが予想される。今後も老朽化した公共施設の更新等を控えているため、償還時期の平準化等を図りながら、これまで以上に公債費の適正化に取り組んで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</si>
</sst>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00000000-0005-0000-0000-000002000000}"/>
    <cellStyle name="標準 2 3" xfId="10" xr:uid="{00000000-0005-0000-0000-000003000000}"/>
    <cellStyle name="標準 3" xfId="11" xr:uid="{00000000-0005-0000-0000-000004000000}"/>
    <cellStyle name="標準 4" xfId="20" xr:uid="{00000000-0005-0000-0000-000005000000}"/>
    <cellStyle name="標準 4_APAHO401600" xfId="16" xr:uid="{00000000-0005-0000-0000-000006000000}"/>
    <cellStyle name="標準 4_APAHO4019001" xfId="19" xr:uid="{00000000-0005-0000-0000-000007000000}"/>
    <cellStyle name="標準 4_ZJ08_022012_青森市_2010" xfId="18" xr:uid="{00000000-0005-0000-0000-000008000000}"/>
    <cellStyle name="標準 6" xfId="7"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6" xr:uid="{00000000-0005-0000-0000-00000D000000}"/>
    <cellStyle name="標準_【レイアウト】（県）資料３（Ｐ２）　歳出比較分析表" xfId="2" xr:uid="{00000000-0005-0000-0000-00000E000000}"/>
    <cellStyle name="標準_【レイアウト】（市）資料３（Ｐ２）　歳出比較分析表" xfId="3" xr:uid="{00000000-0005-0000-0000-00000F000000}"/>
    <cellStyle name="標準_APAHO251300" xfId="4" xr:uid="{00000000-0005-0000-0000-000010000000}"/>
    <cellStyle name="標準_APAHO252300" xfId="5"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17"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#,##0;"△ "#,##0</c:formatCode>
              <c:ptCount val="5"/>
              <c:pt idx="0">
                <c:v>76347</c:v>
              </c:pt>
              <c:pt idx="1">
                <c:v>69604</c:v>
              </c:pt>
              <c:pt idx="2">
                <c:v>68410</c:v>
              </c:pt>
              <c:pt idx="3">
                <c:v>73019</c:v>
              </c:pt>
              <c:pt idx="4">
                <c:v>76590</c:v>
              </c:pt>
            </c:numLit>
          </c:val>
          <c:smooth val="0"/>
          <c:extLst>
            <c:ext xmlns:c16="http://schemas.microsoft.com/office/drawing/2014/chart" uri="{C3380CC4-5D6E-409C-BE32-E72D297353CC}">
              <c16:uniqueId val="{00000000-78CB-414C-88BA-A1D6BC24E318}"/>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#,##0;"△ "#,##0</c:formatCode>
              <c:ptCount val="5"/>
              <c:pt idx="0">
                <c:v>269884</c:v>
              </c:pt>
              <c:pt idx="1">
                <c:v>108860</c:v>
              </c:pt>
              <c:pt idx="2">
                <c:v>155961</c:v>
              </c:pt>
              <c:pt idx="3">
                <c:v>179421</c:v>
              </c:pt>
              <c:pt idx="4">
                <c:v>48646</c:v>
              </c:pt>
            </c:numLit>
          </c:val>
          <c:smooth val="0"/>
          <c:extLst>
            <c:ext xmlns:c16="http://schemas.microsoft.com/office/drawing/2014/chart" uri="{C3380CC4-5D6E-409C-BE32-E72D297353CC}">
              <c16:uniqueId val="{00000001-78CB-414C-88BA-A1D6BC24E31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5.86</c:v>
              </c:pt>
              <c:pt idx="1">
                <c:v>7.35</c:v>
              </c:pt>
              <c:pt idx="2">
                <c:v>7.21</c:v>
              </c:pt>
              <c:pt idx="3">
                <c:v>6.75</c:v>
              </c:pt>
              <c:pt idx="4">
                <c:v>5.0999999999999996</c:v>
              </c:pt>
            </c:numLit>
          </c:val>
          <c:extLst>
            <c:ext xmlns:c16="http://schemas.microsoft.com/office/drawing/2014/chart" uri="{C3380CC4-5D6E-409C-BE32-E72D297353CC}">
              <c16:uniqueId val="{00000000-D70A-462D-917F-CF8B8C948CFB}"/>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4.55</c:v>
              </c:pt>
              <c:pt idx="1">
                <c:v>7.34</c:v>
              </c:pt>
              <c:pt idx="2">
                <c:v>5.68</c:v>
              </c:pt>
              <c:pt idx="3">
                <c:v>4.03</c:v>
              </c:pt>
              <c:pt idx="4">
                <c:v>3.47</c:v>
              </c:pt>
            </c:numLit>
          </c:val>
          <c:extLst>
            <c:ext xmlns:c16="http://schemas.microsoft.com/office/drawing/2014/chart" uri="{C3380CC4-5D6E-409C-BE32-E72D297353CC}">
              <c16:uniqueId val="{00000001-D70A-462D-917F-CF8B8C948CF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1.1399999999999999</c:v>
              </c:pt>
              <c:pt idx="1">
                <c:v>4.62</c:v>
              </c:pt>
              <c:pt idx="2">
                <c:v>-1.1499999999999999</c:v>
              </c:pt>
              <c:pt idx="3">
                <c:v>6.67</c:v>
              </c:pt>
              <c:pt idx="4">
                <c:v>-1.9</c:v>
              </c:pt>
            </c:numLit>
          </c:val>
          <c:smooth val="0"/>
          <c:extLst>
            <c:ext xmlns:c16="http://schemas.microsoft.com/office/drawing/2014/chart" uri="{C3380CC4-5D6E-409C-BE32-E72D297353CC}">
              <c16:uniqueId val="{00000002-D70A-462D-917F-CF8B8C948CF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0-8B1D-49D9-81A9-135CFEF10204}"/>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8B1D-49D9-81A9-135CFEF10204}"/>
            </c:ext>
          </c:extLst>
        </c:ser>
        <c:ser>
          <c:idx val="2"/>
          <c:order val="2"/>
          <c:tx>
            <c:v>長井市山形鉄道運営助成事業特別会計</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2-8B1D-49D9-81A9-135CFEF10204}"/>
            </c:ext>
          </c:extLst>
        </c:ser>
        <c:ser>
          <c:idx val="3"/>
          <c:order val="3"/>
          <c:tx>
            <c:v>長井市訪問看護事業特別会計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3-8B1D-49D9-81A9-135CFEF10204}"/>
            </c:ext>
          </c:extLst>
        </c:ser>
        <c:ser>
          <c:idx val="4"/>
          <c:order val="4"/>
          <c:tx>
            <c:v>長井市後期高齢者医療特別会計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0.06</c:v>
              </c:pt>
              <c:pt idx="2">
                <c:v>#N/A</c:v>
              </c:pt>
              <c:pt idx="3">
                <c:v>7.0000000000000007E-2</c:v>
              </c:pt>
              <c:pt idx="4">
                <c:v>#N/A</c:v>
              </c:pt>
              <c:pt idx="5">
                <c:v>0.06</c:v>
              </c:pt>
              <c:pt idx="6">
                <c:v>#N/A</c:v>
              </c:pt>
              <c:pt idx="7">
                <c:v>0.09</c:v>
              </c:pt>
              <c:pt idx="8">
                <c:v>#N/A</c:v>
              </c:pt>
              <c:pt idx="9">
                <c:v>0.1</c:v>
              </c:pt>
            </c:numLit>
          </c:val>
          <c:extLst>
            <c:ext xmlns:c16="http://schemas.microsoft.com/office/drawing/2014/chart" uri="{C3380CC4-5D6E-409C-BE32-E72D297353CC}">
              <c16:uniqueId val="{00000004-8B1D-49D9-81A9-135CFEF10204}"/>
            </c:ext>
          </c:extLst>
        </c:ser>
        <c:ser>
          <c:idx val="5"/>
          <c:order val="5"/>
          <c:tx>
            <c:v>長井市介護保険特別会計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0.44</c:v>
              </c:pt>
              <c:pt idx="2">
                <c:v>#N/A</c:v>
              </c:pt>
              <c:pt idx="3">
                <c:v>0.43</c:v>
              </c:pt>
              <c:pt idx="4">
                <c:v>#N/A</c:v>
              </c:pt>
              <c:pt idx="5">
                <c:v>1.27</c:v>
              </c:pt>
              <c:pt idx="6">
                <c:v>#N/A</c:v>
              </c:pt>
              <c:pt idx="7">
                <c:v>1.24</c:v>
              </c:pt>
              <c:pt idx="8">
                <c:v>#N/A</c:v>
              </c:pt>
              <c:pt idx="9">
                <c:v>0.27</c:v>
              </c:pt>
            </c:numLit>
          </c:val>
          <c:extLst>
            <c:ext xmlns:c16="http://schemas.microsoft.com/office/drawing/2014/chart" uri="{C3380CC4-5D6E-409C-BE32-E72D297353CC}">
              <c16:uniqueId val="{00000005-8B1D-49D9-81A9-135CFEF10204}"/>
            </c:ext>
          </c:extLst>
        </c:ser>
        <c:ser>
          <c:idx val="6"/>
          <c:order val="6"/>
          <c:tx>
            <c:v>長井市下水道事業会計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0.41</c:v>
              </c:pt>
              <c:pt idx="2">
                <c:v>#N/A</c:v>
              </c:pt>
              <c:pt idx="3">
                <c:v>0.46</c:v>
              </c:pt>
              <c:pt idx="4">
                <c:v>#N/A</c:v>
              </c:pt>
              <c:pt idx="5">
                <c:v>0.57999999999999996</c:v>
              </c:pt>
              <c:pt idx="6">
                <c:v>#N/A</c:v>
              </c:pt>
              <c:pt idx="7">
                <c:v>0.7</c:v>
              </c:pt>
              <c:pt idx="8">
                <c:v>#N/A</c:v>
              </c:pt>
              <c:pt idx="9">
                <c:v>0.83</c:v>
              </c:pt>
            </c:numLit>
          </c:val>
          <c:extLst>
            <c:ext xmlns:c16="http://schemas.microsoft.com/office/drawing/2014/chart" uri="{C3380CC4-5D6E-409C-BE32-E72D297353CC}">
              <c16:uniqueId val="{00000006-8B1D-49D9-81A9-135CFEF10204}"/>
            </c:ext>
          </c:extLst>
        </c:ser>
        <c:ser>
          <c:idx val="7"/>
          <c:order val="7"/>
          <c:tx>
            <c:v>長井市国民健康保険特別会計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3.23</c:v>
              </c:pt>
              <c:pt idx="2">
                <c:v>#N/A</c:v>
              </c:pt>
              <c:pt idx="3">
                <c:v>3.73</c:v>
              </c:pt>
              <c:pt idx="4">
                <c:v>#N/A</c:v>
              </c:pt>
              <c:pt idx="5">
                <c:v>3.92</c:v>
              </c:pt>
              <c:pt idx="6">
                <c:v>#N/A</c:v>
              </c:pt>
              <c:pt idx="7">
                <c:v>4.68</c:v>
              </c:pt>
              <c:pt idx="8">
                <c:v>#N/A</c:v>
              </c:pt>
              <c:pt idx="9">
                <c:v>4.72</c:v>
              </c:pt>
            </c:numLit>
          </c:val>
          <c:extLst>
            <c:ext xmlns:c16="http://schemas.microsoft.com/office/drawing/2014/chart" uri="{C3380CC4-5D6E-409C-BE32-E72D297353CC}">
              <c16:uniqueId val="{00000007-8B1D-49D9-81A9-135CFEF10204}"/>
            </c:ext>
          </c:extLst>
        </c:ser>
        <c:ser>
          <c:idx val="8"/>
          <c:order val="8"/>
          <c:tx>
            <c:v>一般会計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5.85</c:v>
              </c:pt>
              <c:pt idx="2">
                <c:v>#N/A</c:v>
              </c:pt>
              <c:pt idx="3">
                <c:v>7.35</c:v>
              </c:pt>
              <c:pt idx="4">
                <c:v>#N/A</c:v>
              </c:pt>
              <c:pt idx="5">
                <c:v>7.21</c:v>
              </c:pt>
              <c:pt idx="6">
                <c:v>#N/A</c:v>
              </c:pt>
              <c:pt idx="7">
                <c:v>6.75</c:v>
              </c:pt>
              <c:pt idx="8">
                <c:v>#N/A</c:v>
              </c:pt>
              <c:pt idx="9">
                <c:v>5.09</c:v>
              </c:pt>
            </c:numLit>
          </c:val>
          <c:extLst>
            <c:ext xmlns:c16="http://schemas.microsoft.com/office/drawing/2014/chart" uri="{C3380CC4-5D6E-409C-BE32-E72D297353CC}">
              <c16:uniqueId val="{00000008-8B1D-49D9-81A9-135CFEF10204}"/>
            </c:ext>
          </c:extLst>
        </c:ser>
        <c:ser>
          <c:idx val="9"/>
          <c:order val="9"/>
          <c:tx>
            <c:v>長井市水道事業会計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9.6999999999999993</c:v>
              </c:pt>
              <c:pt idx="2">
                <c:v>#N/A</c:v>
              </c:pt>
              <c:pt idx="3">
                <c:v>9.7100000000000009</c:v>
              </c:pt>
              <c:pt idx="4">
                <c:v>#N/A</c:v>
              </c:pt>
              <c:pt idx="5">
                <c:v>10.4</c:v>
              </c:pt>
              <c:pt idx="6">
                <c:v>#N/A</c:v>
              </c:pt>
              <c:pt idx="7">
                <c:v>11.05</c:v>
              </c:pt>
              <c:pt idx="8">
                <c:v>#N/A</c:v>
              </c:pt>
              <c:pt idx="9">
                <c:v>10.86</c:v>
              </c:pt>
            </c:numLit>
          </c:val>
          <c:extLst>
            <c:ext xmlns:c16="http://schemas.microsoft.com/office/drawing/2014/chart" uri="{C3380CC4-5D6E-409C-BE32-E72D297353CC}">
              <c16:uniqueId val="{00000009-8B1D-49D9-81A9-135CFEF1020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1284</c:v>
              </c:pt>
              <c:pt idx="5">
                <c:v>1267</c:v>
              </c:pt>
              <c:pt idx="8">
                <c:v>1290</c:v>
              </c:pt>
              <c:pt idx="11">
                <c:v>1247</c:v>
              </c:pt>
              <c:pt idx="14">
                <c:v>1319</c:v>
              </c:pt>
            </c:numLit>
          </c:val>
          <c:extLst>
            <c:ext xmlns:c16="http://schemas.microsoft.com/office/drawing/2014/chart" uri="{C3380CC4-5D6E-409C-BE32-E72D297353CC}">
              <c16:uniqueId val="{00000000-368B-4EA6-9AED-7430D7410E66}"/>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c:v>
              </c:pt>
              <c:pt idx="3">
                <c:v>1</c:v>
              </c:pt>
              <c:pt idx="6">
                <c:v>0</c:v>
              </c:pt>
              <c:pt idx="9">
                <c:v>0</c:v>
              </c:pt>
              <c:pt idx="12">
                <c:v>0</c:v>
              </c:pt>
            </c:numLit>
          </c:val>
          <c:extLst>
            <c:ext xmlns:c16="http://schemas.microsoft.com/office/drawing/2014/chart" uri="{C3380CC4-5D6E-409C-BE32-E72D297353CC}">
              <c16:uniqueId val="{00000001-368B-4EA6-9AED-7430D7410E66}"/>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c:v>
              </c:pt>
              <c:pt idx="3">
                <c:v>52</c:v>
              </c:pt>
              <c:pt idx="6">
                <c:v>52</c:v>
              </c:pt>
              <c:pt idx="9">
                <c:v>52</c:v>
              </c:pt>
              <c:pt idx="12">
                <c:v>52</c:v>
              </c:pt>
            </c:numLit>
          </c:val>
          <c:extLst>
            <c:ext xmlns:c16="http://schemas.microsoft.com/office/drawing/2014/chart" uri="{C3380CC4-5D6E-409C-BE32-E72D297353CC}">
              <c16:uniqueId val="{00000002-368B-4EA6-9AED-7430D7410E66}"/>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339</c:v>
              </c:pt>
              <c:pt idx="3">
                <c:v>342</c:v>
              </c:pt>
              <c:pt idx="6">
                <c:v>371</c:v>
              </c:pt>
              <c:pt idx="9">
                <c:v>367</c:v>
              </c:pt>
              <c:pt idx="12">
                <c:v>396</c:v>
              </c:pt>
            </c:numLit>
          </c:val>
          <c:extLst>
            <c:ext xmlns:c16="http://schemas.microsoft.com/office/drawing/2014/chart" uri="{C3380CC4-5D6E-409C-BE32-E72D297353CC}">
              <c16:uniqueId val="{00000003-368B-4EA6-9AED-7430D7410E66}"/>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432</c:v>
              </c:pt>
              <c:pt idx="3">
                <c:v>428</c:v>
              </c:pt>
              <c:pt idx="6">
                <c:v>454</c:v>
              </c:pt>
              <c:pt idx="9">
                <c:v>429</c:v>
              </c:pt>
              <c:pt idx="12">
                <c:v>409</c:v>
              </c:pt>
            </c:numLit>
          </c:val>
          <c:extLst>
            <c:ext xmlns:c16="http://schemas.microsoft.com/office/drawing/2014/chart" uri="{C3380CC4-5D6E-409C-BE32-E72D297353CC}">
              <c16:uniqueId val="{00000004-368B-4EA6-9AED-7430D7410E66}"/>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368B-4EA6-9AED-7430D7410E66}"/>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368B-4EA6-9AED-7430D7410E66}"/>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1219</c:v>
              </c:pt>
              <c:pt idx="3">
                <c:v>1284</c:v>
              </c:pt>
              <c:pt idx="6">
                <c:v>1377</c:v>
              </c:pt>
              <c:pt idx="9">
                <c:v>1445</c:v>
              </c:pt>
              <c:pt idx="12">
                <c:v>1552</c:v>
              </c:pt>
            </c:numLit>
          </c:val>
          <c:extLst>
            <c:ext xmlns:c16="http://schemas.microsoft.com/office/drawing/2014/chart" uri="{C3380CC4-5D6E-409C-BE32-E72D297353CC}">
              <c16:uniqueId val="{00000007-368B-4EA6-9AED-7430D7410E6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708</c:v>
              </c:pt>
              <c:pt idx="2">
                <c:v>#N/A</c:v>
              </c:pt>
              <c:pt idx="3">
                <c:v>#N/A</c:v>
              </c:pt>
              <c:pt idx="4">
                <c:v>840</c:v>
              </c:pt>
              <c:pt idx="5">
                <c:v>#N/A</c:v>
              </c:pt>
              <c:pt idx="6">
                <c:v>#N/A</c:v>
              </c:pt>
              <c:pt idx="7">
                <c:v>964</c:v>
              </c:pt>
              <c:pt idx="8">
                <c:v>#N/A</c:v>
              </c:pt>
              <c:pt idx="9">
                <c:v>#N/A</c:v>
              </c:pt>
              <c:pt idx="10">
                <c:v>1046</c:v>
              </c:pt>
              <c:pt idx="11">
                <c:v>#N/A</c:v>
              </c:pt>
              <c:pt idx="12">
                <c:v>#N/A</c:v>
              </c:pt>
              <c:pt idx="13">
                <c:v>1090</c:v>
              </c:pt>
              <c:pt idx="14">
                <c:v>#N/A</c:v>
              </c:pt>
            </c:numLit>
          </c:val>
          <c:smooth val="0"/>
          <c:extLst>
            <c:ext xmlns:c16="http://schemas.microsoft.com/office/drawing/2014/chart" uri="{C3380CC4-5D6E-409C-BE32-E72D297353CC}">
              <c16:uniqueId val="{00000008-368B-4EA6-9AED-7430D7410E6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14397</c:v>
              </c:pt>
              <c:pt idx="5">
                <c:v>14515</c:v>
              </c:pt>
              <c:pt idx="8">
                <c:v>14986</c:v>
              </c:pt>
              <c:pt idx="11">
                <c:v>14504</c:v>
              </c:pt>
              <c:pt idx="14">
                <c:v>14032</c:v>
              </c:pt>
            </c:numLit>
          </c:val>
          <c:extLst>
            <c:ext xmlns:c16="http://schemas.microsoft.com/office/drawing/2014/chart" uri="{C3380CC4-5D6E-409C-BE32-E72D297353CC}">
              <c16:uniqueId val="{00000000-A4B7-4DE4-96D6-F18F057DD5B1}"/>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999</c:v>
              </c:pt>
              <c:pt idx="5">
                <c:v>1020</c:v>
              </c:pt>
              <c:pt idx="8">
                <c:v>1160</c:v>
              </c:pt>
              <c:pt idx="11">
                <c:v>933</c:v>
              </c:pt>
              <c:pt idx="14">
                <c:v>851</c:v>
              </c:pt>
            </c:numLit>
          </c:val>
          <c:extLst>
            <c:ext xmlns:c16="http://schemas.microsoft.com/office/drawing/2014/chart" uri="{C3380CC4-5D6E-409C-BE32-E72D297353CC}">
              <c16:uniqueId val="{00000001-A4B7-4DE4-96D6-F18F057DD5B1}"/>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1923</c:v>
              </c:pt>
              <c:pt idx="5">
                <c:v>2350</c:v>
              </c:pt>
              <c:pt idx="8">
                <c:v>2531</c:v>
              </c:pt>
              <c:pt idx="11">
                <c:v>1737</c:v>
              </c:pt>
              <c:pt idx="14">
                <c:v>1416</c:v>
              </c:pt>
            </c:numLit>
          </c:val>
          <c:extLst>
            <c:ext xmlns:c16="http://schemas.microsoft.com/office/drawing/2014/chart" uri="{C3380CC4-5D6E-409C-BE32-E72D297353CC}">
              <c16:uniqueId val="{00000002-A4B7-4DE4-96D6-F18F057DD5B1}"/>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A4B7-4DE4-96D6-F18F057DD5B1}"/>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A4B7-4DE4-96D6-F18F057DD5B1}"/>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165</c:v>
              </c:pt>
              <c:pt idx="12">
                <c:v>150</c:v>
              </c:pt>
            </c:numLit>
          </c:val>
          <c:extLst>
            <c:ext xmlns:c16="http://schemas.microsoft.com/office/drawing/2014/chart" uri="{C3380CC4-5D6E-409C-BE32-E72D297353CC}">
              <c16:uniqueId val="{00000005-A4B7-4DE4-96D6-F18F057DD5B1}"/>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2433</c:v>
              </c:pt>
              <c:pt idx="3">
                <c:v>2319</c:v>
              </c:pt>
              <c:pt idx="6">
                <c:v>2228</c:v>
              </c:pt>
              <c:pt idx="9">
                <c:v>2110</c:v>
              </c:pt>
              <c:pt idx="12">
                <c:v>2101</c:v>
              </c:pt>
            </c:numLit>
          </c:val>
          <c:extLst>
            <c:ext xmlns:c16="http://schemas.microsoft.com/office/drawing/2014/chart" uri="{C3380CC4-5D6E-409C-BE32-E72D297353CC}">
              <c16:uniqueId val="{00000006-A4B7-4DE4-96D6-F18F057DD5B1}"/>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3593</c:v>
              </c:pt>
              <c:pt idx="3">
                <c:v>4586</c:v>
              </c:pt>
              <c:pt idx="6">
                <c:v>5219</c:v>
              </c:pt>
              <c:pt idx="9">
                <c:v>4860</c:v>
              </c:pt>
              <c:pt idx="12">
                <c:v>4565</c:v>
              </c:pt>
            </c:numLit>
          </c:val>
          <c:extLst>
            <c:ext xmlns:c16="http://schemas.microsoft.com/office/drawing/2014/chart" uri="{C3380CC4-5D6E-409C-BE32-E72D297353CC}">
              <c16:uniqueId val="{00000007-A4B7-4DE4-96D6-F18F057DD5B1}"/>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4309</c:v>
              </c:pt>
              <c:pt idx="3">
                <c:v>3623</c:v>
              </c:pt>
              <c:pt idx="6">
                <c:v>3003</c:v>
              </c:pt>
              <c:pt idx="9">
                <c:v>2864</c:v>
              </c:pt>
              <c:pt idx="12">
                <c:v>2685</c:v>
              </c:pt>
            </c:numLit>
          </c:val>
          <c:extLst>
            <c:ext xmlns:c16="http://schemas.microsoft.com/office/drawing/2014/chart" uri="{C3380CC4-5D6E-409C-BE32-E72D297353CC}">
              <c16:uniqueId val="{00000008-A4B7-4DE4-96D6-F18F057DD5B1}"/>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764</c:v>
              </c:pt>
              <c:pt idx="3">
                <c:v>723</c:v>
              </c:pt>
              <c:pt idx="6">
                <c:v>671</c:v>
              </c:pt>
              <c:pt idx="9">
                <c:v>620</c:v>
              </c:pt>
              <c:pt idx="12">
                <c:v>568</c:v>
              </c:pt>
            </c:numLit>
          </c:val>
          <c:extLst>
            <c:ext xmlns:c16="http://schemas.microsoft.com/office/drawing/2014/chart" uri="{C3380CC4-5D6E-409C-BE32-E72D297353CC}">
              <c16:uniqueId val="{00000009-A4B7-4DE4-96D6-F18F057DD5B1}"/>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22347</c:v>
              </c:pt>
              <c:pt idx="3">
                <c:v>23112</c:v>
              </c:pt>
              <c:pt idx="6">
                <c:v>24177</c:v>
              </c:pt>
              <c:pt idx="9">
                <c:v>24817</c:v>
              </c:pt>
              <c:pt idx="12">
                <c:v>24207</c:v>
              </c:pt>
            </c:numLit>
          </c:val>
          <c:extLst>
            <c:ext xmlns:c16="http://schemas.microsoft.com/office/drawing/2014/chart" uri="{C3380CC4-5D6E-409C-BE32-E72D297353CC}">
              <c16:uniqueId val="{0000000A-A4B7-4DE4-96D6-F18F057DD5B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16129</c:v>
              </c:pt>
              <c:pt idx="2">
                <c:v>#N/A</c:v>
              </c:pt>
              <c:pt idx="3">
                <c:v>#N/A</c:v>
              </c:pt>
              <c:pt idx="4">
                <c:v>16479</c:v>
              </c:pt>
              <c:pt idx="5">
                <c:v>#N/A</c:v>
              </c:pt>
              <c:pt idx="6">
                <c:v>#N/A</c:v>
              </c:pt>
              <c:pt idx="7">
                <c:v>16621</c:v>
              </c:pt>
              <c:pt idx="8">
                <c:v>#N/A</c:v>
              </c:pt>
              <c:pt idx="9">
                <c:v>#N/A</c:v>
              </c:pt>
              <c:pt idx="10">
                <c:v>18261</c:v>
              </c:pt>
              <c:pt idx="11">
                <c:v>#N/A</c:v>
              </c:pt>
              <c:pt idx="12">
                <c:v>#N/A</c:v>
              </c:pt>
              <c:pt idx="13">
                <c:v>17978</c:v>
              </c:pt>
              <c:pt idx="14">
                <c:v>#N/A</c:v>
              </c:pt>
            </c:numLit>
          </c:val>
          <c:smooth val="0"/>
          <c:extLst>
            <c:ext xmlns:c16="http://schemas.microsoft.com/office/drawing/2014/chart" uri="{C3380CC4-5D6E-409C-BE32-E72D297353CC}">
              <c16:uniqueId val="{0000000B-A4B7-4DE4-96D6-F18F057DD5B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467</c:v>
              </c:pt>
              <c:pt idx="1">
                <c:v>332</c:v>
              </c:pt>
              <c:pt idx="2">
                <c:v>294</c:v>
              </c:pt>
            </c:numLit>
          </c:val>
          <c:extLst>
            <c:ext xmlns:c16="http://schemas.microsoft.com/office/drawing/2014/chart" uri="{C3380CC4-5D6E-409C-BE32-E72D297353CC}">
              <c16:uniqueId val="{00000000-2B8D-4052-BC63-1A707B3B23DC}"/>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771</c:v>
              </c:pt>
              <c:pt idx="1">
                <c:v>194</c:v>
              </c:pt>
              <c:pt idx="2">
                <c:v>154</c:v>
              </c:pt>
            </c:numLit>
          </c:val>
          <c:extLst>
            <c:ext xmlns:c16="http://schemas.microsoft.com/office/drawing/2014/chart" uri="{C3380CC4-5D6E-409C-BE32-E72D297353CC}">
              <c16:uniqueId val="{00000001-2B8D-4052-BC63-1A707B3B23DC}"/>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1058</c:v>
              </c:pt>
              <c:pt idx="1">
                <c:v>951</c:v>
              </c:pt>
              <c:pt idx="2">
                <c:v>623</c:v>
              </c:pt>
            </c:numLit>
          </c:val>
          <c:extLst>
            <c:ext xmlns:c16="http://schemas.microsoft.com/office/drawing/2014/chart" uri="{C3380CC4-5D6E-409C-BE32-E72D297353CC}">
              <c16:uniqueId val="{00000002-2B8D-4052-BC63-1A707B3B23D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{A8E07FEF-F544-4E3D-9A98-CA3476359D0B}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FDC-4555-A22B-680FB499A8A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{E47D809D-E62B-4CBE-873F-88E6AC627A5B}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FDC-4555-A22B-680FB499A8A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{7F4CF5F2-AB4E-4762-A465-3E91AFE1A97D}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FDC-4555-A22B-680FB499A8A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{A186F2AE-6DE3-4A3D-A87D-E5DB0E054A88}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FDC-4555-A22B-680FB499A8A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{C785D89E-8F17-49E9-88AC-AE2257C3A7B8}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FDC-4555-A22B-680FB499A8A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{902F5FD7-E23B-4FA4-B5C8-C7731762BBDA}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FDC-4555-A22B-680FB499A8A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{D43F94EA-D22E-43FC-A811-3D2E3B03CD04}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FDC-4555-A22B-680FB499A8A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{B4E9BA6D-DF8C-42EC-BA08-FCEE0D2D19EF}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FDC-4555-A22B-680FB499A8A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{A8CD6373-1E26-4E4E-AE55-5E092D769B9B}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FDC-4555-A22B-680FB499A8A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69.2</c:v>
                </c:pt>
                <c:pt idx="8">
                  <c:v>69.5</c:v>
                </c:pt>
                <c:pt idx="16">
                  <c:v>68.400000000000006</c:v>
                </c:pt>
                <c:pt idx="24">
                  <c:v>67.099999999999994</c:v>
                </c:pt>
                <c:pt idx="32">
                  <c:v>68.7</c:v>
                </c:pt>
              </c:numCache>
            </c:numRef>
          </c:xVal>
          <c:yVal>
            <c:numRef>
              <c:f>公会計指標分析・財政指標組合せ分析表!$BP$51:$DC$51</c:f>
              <c:numCache>
                <c:formatCode>#,##0.0;"▲ "#,##0.0</c:formatCode>
                <c:ptCount val="40"/>
                <c:pt idx="0">
                  <c:v>232</c:v>
                </c:pt>
                <c:pt idx="8">
                  <c:v>227.4</c:v>
                </c:pt>
                <c:pt idx="16">
                  <c:v>234.4</c:v>
                </c:pt>
                <c:pt idx="24">
                  <c:v>256.10000000000002</c:v>
                </c:pt>
                <c:pt idx="32">
                  <c:v>245.6</c:v>
                </c:pt>
              </c:numCache>
            </c:numRef>
          </c:yVal>
          <c:smooth val="0"/>
          <c:extLst>
            <c:ext xmlns:c16="http://schemas.microsoft.com/office/drawing/2014/chart" uri="{C3380CC4-5D6E-409C-BE32-E72D297353CC}">
              <c16:uniqueId val="{00000009-0FDC-4555-A22B-680FB499A8A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{D2BFEFE8-B13D-4B24-A23A-686ED1443541}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FDC-4555-A22B-680FB499A8A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{16D70A9C-C505-449F-B090-1B672114EEF0}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FDC-4555-A22B-680FB499A8A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{CCBAF281-3FA3-467A-8D3D-25CD92C75A50}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FDC-4555-A22B-680FB499A8A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{2EBE3077-DD9D-4E54-946F-CE3FD4E3E944}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FDC-4555-A22B-680FB499A8A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{713BC652-8D07-4CB9-8006-248573CA5053}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FDC-4555-A22B-680FB499A8A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{FD1041B4-6BF8-476F-80E9-94B6A9EE49D1}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FDC-4555-A22B-680FB499A8A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{C5FEDEE0-8592-4C29-88D3-DA731AEA4949}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FDC-4555-A22B-680FB499A8A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{CFF4BE90-719A-4D8F-B09F-F943DB6CDDD3}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FDC-4555-A22B-680FB499A8A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{007AEEB1-D182-41E5-9A91-578CFE8F60E1}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FDC-4555-A22B-680FB499A8A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0FDC-4555-A22B-680FB499A8A2}"/>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9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4905057365901176E-2"/>
                  <c:y val="-4.8926232972374348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{B2EADFBD-458C-49AE-B9CC-557993B9BF14}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FCE-4CAD-812F-70869DB7B70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{51DD2FC7-9D66-4E21-9318-8D6C3DAC3DC8}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FCE-4CAD-812F-70869DB7B70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{493539A9-1709-4823-8282-FDE3C6B5389F}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FCE-4CAD-812F-70869DB7B70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{3A9736C0-F01A-45EB-8046-581996FAB572}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FCE-4CAD-812F-70869DB7B70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{BE9E0308-C8B6-4D81-8926-348935D085D2}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FCE-4CAD-812F-70869DB7B70A}"/>
                </c:ext>
              </c:extLst>
            </c:dLbl>
            <c:dLbl>
              <c:idx val="8"/>
              <c:layout>
                <c:manualLayout>
                  <c:x val="-1.8235628084250059E-2"/>
                  <c:y val="-7.590706120321362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{FA708A1E-8B77-4A06-A0EF-81DD816D1A63}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FCE-4CAD-812F-70869DB7B70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{E7BE4888-C204-4B85-B072-1A47F1D13A09}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FCE-4CAD-812F-70869DB7B70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{7686DBA9-7F8B-4373-9DA1-CB81B5BF1391}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FCE-4CAD-812F-70869DB7B70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{A02D640F-AA05-458B-8BF4-DACDA0D3D3A7}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FCE-4CAD-812F-70869DB7B70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11.3</c:v>
                </c:pt>
                <c:pt idx="16">
                  <c:v>11.7</c:v>
                </c:pt>
                <c:pt idx="24">
                  <c:v>13.2</c:v>
                </c:pt>
                <c:pt idx="32">
                  <c:v>14.3</c:v>
                </c:pt>
              </c:numCache>
            </c:numRef>
          </c:xVal>
          <c:yVal>
            <c:numRef>
              <c:f>公会計指標分析・財政指標組合せ分析表!$BP$73:$DC$73</c:f>
              <c:numCache>
                <c:formatCode>#,##0.0;"▲ "#,##0.0</c:formatCode>
                <c:ptCount val="40"/>
                <c:pt idx="0">
                  <c:v>232</c:v>
                </c:pt>
                <c:pt idx="8">
                  <c:v>227.4</c:v>
                </c:pt>
                <c:pt idx="16">
                  <c:v>234.4</c:v>
                </c:pt>
                <c:pt idx="24">
                  <c:v>256.10000000000002</c:v>
                </c:pt>
                <c:pt idx="32">
                  <c:v>245.6</c:v>
                </c:pt>
              </c:numCache>
            </c:numRef>
          </c:yVal>
          <c:smooth val="0"/>
          <c:extLst>
            <c:ext xmlns:c16="http://schemas.microsoft.com/office/drawing/2014/chart" uri="{C3380CC4-5D6E-409C-BE32-E72D297353CC}">
              <c16:uniqueId val="{00000009-4FCE-4CAD-812F-70869DB7B70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8329631658993377E-2"/>
                  <c:y val="-4.422422113189401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{621A41B1-695A-41D7-869B-CA7F5FC48D6C}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FCE-4CAD-812F-70869DB7B70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{8FD40ED7-AF09-42B5-B50B-077E0A8B0ABE}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FCE-4CAD-812F-70869DB7B70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{786CCF14-03D7-4587-BB5C-B7DEB3886ADF}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FCE-4CAD-812F-70869DB7B70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{32989353-C453-43B7-B7B5-76CB8466E2BE}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FCE-4CAD-812F-70869DB7B70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{F0CE1A38-705E-4F4A-BE81-EFBC9A44ABAD}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FCE-4CAD-812F-70869DB7B70A}"/>
                </c:ext>
              </c:extLst>
            </c:dLbl>
            <c:dLbl>
              <c:idx val="8"/>
              <c:layout>
                <c:manualLayout>
                  <c:x val="-2.3532770012589712E-2"/>
                  <c:y val="-8.271502910801853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{D629C75D-CAA8-412A-BA29-CF6D40AD0846}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FCE-4CAD-812F-70869DB7B70A}"/>
                </c:ext>
              </c:extLst>
            </c:dLbl>
            <c:dLbl>
              <c:idx val="16"/>
              <c:layout>
                <c:manualLayout>
                  <c:x val="-3.2848626503643799E-2"/>
                  <c:y val="-2.6457335980990569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{D6177385-5E02-429B-8DCA-24E228CF0F79}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FCE-4CAD-812F-70869DB7B70A}"/>
                </c:ext>
              </c:extLst>
            </c:dLbl>
            <c:dLbl>
              <c:idx val="24"/>
              <c:layout>
                <c:manualLayout>
                  <c:x val="-3.1570342725075584E-2"/>
                  <c:y val="-9.956267762261568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{9F70E759-057F-4D2D-9F91-DEF3453838AA}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FCE-4CAD-812F-70869DB7B70A}"/>
                </c:ext>
              </c:extLst>
            </c:dLbl>
            <c:dLbl>
              <c:idx val="32"/>
              <c:layout>
                <c:manualLayout>
                  <c:x val="-3.1570342725075584E-2"/>
                  <c:y val="-5.912414283923565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{56800432-06C3-468F-9CC7-24887DBC7127}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FCE-4CAD-812F-70869DB7B70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4FCE-4CAD-812F-70869DB7B70A}"/>
            </c:ext>
          </c:extLst>
        </c:ser>
        <c:dLbls>
          <c:showLegendKey val="0"/>
          <c:showVal val="1"/>
          <c:showCatName val="0"/>
          <c:showSerName val="0"/>
          <c:showPercent val="0"/>
          <c:showBubbleSize val="0"/>
        </c:dLbls>
        <c:axId val="84219776"/>
        <c:axId val="84234240"/>
      </c:scatterChart>
      <c:valAx>
        <c:axId val="84219776"/>
        <c:scaling>
          <c:orientation val="maxMin"/>
          <c:max val="15"/>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9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24,420
23,966
214.67
18,025,551
17,531,344
432,237
8,479,451
24,207,123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245.6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大型事業所が少なく、加えて人口の減少、地価の下落等のマイナス要素が要因となり、類似団体内平均値を下回っている。近年はほぼ横ばい</a:t>
          </a:r>
          <a:r>
            <a:rPr kumimoji="1" lang="ja-JP" altLang="en-US" sz="1100">
              <a:solidFill>
                <a:sysClr val="windowText" lastClr="000000"/>
              </a:solidFill>
              <a:effectLst/>
              <a:latin typeface="+mn-lt"/>
              <a:ea typeface="+mn-ea"/>
              <a:cs typeface="+mn-cs"/>
            </a:rPr>
            <a:t>だが、減少傾向で</a:t>
          </a:r>
          <a:r>
            <a:rPr kumimoji="1" lang="ja-JP" altLang="ja-JP" sz="1100">
              <a:solidFill>
                <a:sysClr val="windowText" lastClr="000000"/>
              </a:solidFill>
              <a:effectLst/>
              <a:latin typeface="+mn-lt"/>
              <a:ea typeface="+mn-ea"/>
              <a:cs typeface="+mn-cs"/>
            </a:rPr>
            <a:t>推移しているため、今後は多様な納付手段により市税の高い収納率を維持しながら財政基盤の強化に努めていく。</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125942</xdr:rowOff>
    </xdr:from>
    <xdr:to>
      <xdr:col>23</xdr:col>
      <xdr:colOff>133350</xdr:colOff>
      <xdr:row>42</xdr:row>
      <xdr:rowOff>146050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268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125942</xdr:rowOff>
    </xdr:from>
    <xdr:to>
      <xdr:col>19</xdr:col>
      <xdr:colOff>133350</xdr:colOff>
      <xdr:row>42</xdr:row>
      <xdr:rowOff>125942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268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125942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105833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75142</xdr:rowOff>
    </xdr:from>
    <xdr:to>
      <xdr:col>19</xdr:col>
      <xdr:colOff>184150</xdr:colOff>
      <xdr:row>43</xdr:row>
      <xdr:rowOff>5292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161519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62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75142</xdr:rowOff>
    </xdr:from>
    <xdr:to>
      <xdr:col>15</xdr:col>
      <xdr:colOff>133350</xdr:colOff>
      <xdr:row>43</xdr:row>
      <xdr:rowOff>5292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161519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141410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121302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普通交付税の再算定による追加交付があったものの、地方税</a:t>
          </a:r>
          <a:r>
            <a:rPr kumimoji="1" lang="ja-JP" altLang="en-US" sz="1100">
              <a:solidFill>
                <a:schemeClr val="dk1"/>
              </a:solidFill>
              <a:effectLst/>
              <a:latin typeface="+mn-lt"/>
              <a:ea typeface="+mn-ea"/>
              <a:cs typeface="+mn-cs"/>
            </a:rPr>
            <a:t>等の</a:t>
          </a:r>
          <a:r>
            <a:rPr kumimoji="1" lang="ja-JP" altLang="ja-JP" sz="1100">
              <a:solidFill>
                <a:schemeClr val="dk1"/>
              </a:solidFill>
              <a:effectLst/>
              <a:latin typeface="+mn-lt"/>
              <a:ea typeface="+mn-ea"/>
              <a:cs typeface="+mn-cs"/>
            </a:rPr>
            <a:t>減少をカバーするに至っていないことや、公債費において複数の大型事業の元金償還が開始したことに加</a:t>
          </a:r>
          <a:r>
            <a:rPr kumimoji="1" lang="ja-JP" altLang="en-US" sz="1100">
              <a:solidFill>
                <a:schemeClr val="dk1"/>
              </a:solidFill>
              <a:effectLst/>
              <a:latin typeface="+mn-lt"/>
              <a:ea typeface="+mn-ea"/>
              <a:cs typeface="+mn-cs"/>
            </a:rPr>
            <a:t>え、人件費や扶助費の増</a:t>
          </a:r>
          <a:r>
            <a:rPr kumimoji="1" lang="ja-JP" altLang="ja-JP" sz="1100">
              <a:solidFill>
                <a:schemeClr val="dk1"/>
              </a:solidFill>
              <a:effectLst/>
              <a:latin typeface="+mn-lt"/>
              <a:ea typeface="+mn-ea"/>
              <a:cs typeface="+mn-cs"/>
            </a:rPr>
            <a:t>により経常経費が増加した影響から前年度より</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増加となっている。</a:t>
          </a:r>
          <a:endParaRPr lang="ja-JP" altLang="ja-JP" sz="1400">
            <a:effectLst/>
          </a:endParaRPr>
        </a:p>
        <a:p>
          <a:r>
            <a:rPr kumimoji="1" lang="ja-JP" altLang="ja-JP" sz="1100">
              <a:solidFill>
                <a:schemeClr val="dk1"/>
              </a:solidFill>
              <a:effectLst/>
              <a:latin typeface="+mn-lt"/>
              <a:ea typeface="+mn-ea"/>
              <a:cs typeface="+mn-cs"/>
            </a:rPr>
            <a:t>　今後とも、事務事業の見直しを更に進めるとともに、全ての事務事業の優先度を厳しく点検し、優先度の低い事務事業について計画的に廃止・縮小を進め、経常経費の削減を図る。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74083</xdr:rowOff>
    </xdr:from>
    <xdr:to>
      <xdr:col>23</xdr:col>
      <xdr:colOff>133350</xdr:colOff>
      <xdr:row>63</xdr:row>
      <xdr:rowOff>122344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875433"/>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116840</xdr:rowOff>
    </xdr:from>
    <xdr:to>
      <xdr:col>19</xdr:col>
      <xdr:colOff>133350</xdr:colOff>
      <xdr:row>63</xdr:row>
      <xdr:rowOff>74083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46740"/>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25400</xdr:rowOff>
    </xdr:from>
    <xdr:to>
      <xdr:col>15</xdr:col>
      <xdr:colOff>82550</xdr:colOff>
      <xdr:row>62</xdr:row>
      <xdr:rowOff>116840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12400"/>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25400</xdr:rowOff>
    </xdr:from>
    <xdr:to>
      <xdr:col>11</xdr:col>
      <xdr:colOff>31750</xdr:colOff>
      <xdr:row>60</xdr:row>
      <xdr:rowOff>129963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1240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71544</xdr:rowOff>
    </xdr:from>
    <xdr:to>
      <xdr:col>23</xdr:col>
      <xdr:colOff>184150</xdr:colOff>
      <xdr:row>64</xdr:row>
      <xdr:rowOff>1694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88071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23283</xdr:rowOff>
    </xdr:from>
    <xdr:to>
      <xdr:col>19</xdr:col>
      <xdr:colOff>184150</xdr:colOff>
      <xdr:row>63</xdr:row>
      <xdr:rowOff>124883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135060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9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66040</xdr:rowOff>
    </xdr:from>
    <xdr:to>
      <xdr:col>15</xdr:col>
      <xdr:colOff>133350</xdr:colOff>
      <xdr:row>62</xdr:row>
      <xdr:rowOff>167640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6367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146050</xdr:rowOff>
    </xdr:from>
    <xdr:to>
      <xdr:col>11</xdr:col>
      <xdr:colOff>82550</xdr:colOff>
      <xdr:row>60</xdr:row>
      <xdr:rowOff>76200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86377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79163</xdr:rowOff>
    </xdr:from>
    <xdr:to>
      <xdr:col>7</xdr:col>
      <xdr:colOff>31750</xdr:colOff>
      <xdr:row>61</xdr:row>
      <xdr:rowOff>9313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19490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[245,898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人勧等の影響に</a:t>
          </a:r>
          <a:r>
            <a:rPr kumimoji="1" lang="ja-JP" altLang="ja-JP" sz="1100">
              <a:solidFill>
                <a:schemeClr val="dk1"/>
              </a:solidFill>
              <a:effectLst/>
              <a:latin typeface="+mn-lt"/>
              <a:ea typeface="+mn-ea"/>
              <a:cs typeface="+mn-cs"/>
            </a:rPr>
            <a:t>よる人件費の増加</a:t>
          </a:r>
          <a:r>
            <a:rPr kumimoji="1" lang="ja-JP" altLang="en-US" sz="1100">
              <a:solidFill>
                <a:schemeClr val="dk1"/>
              </a:solidFill>
              <a:effectLst/>
              <a:latin typeface="+mn-lt"/>
              <a:ea typeface="+mn-ea"/>
              <a:cs typeface="+mn-cs"/>
            </a:rPr>
            <a:t>があったものの、</a:t>
          </a:r>
          <a:r>
            <a:rPr kumimoji="1" lang="ja-JP" altLang="ja-JP" sz="1100">
              <a:solidFill>
                <a:schemeClr val="dk1"/>
              </a:solidFill>
              <a:effectLst/>
              <a:latin typeface="+mn-lt"/>
              <a:ea typeface="+mn-ea"/>
              <a:cs typeface="+mn-cs"/>
            </a:rPr>
            <a:t>物件費の</a:t>
          </a:r>
          <a:r>
            <a:rPr kumimoji="1" lang="ja-JP" altLang="en-US" sz="1100">
              <a:solidFill>
                <a:schemeClr val="dk1"/>
              </a:solidFill>
              <a:effectLst/>
              <a:latin typeface="+mn-lt"/>
              <a:ea typeface="+mn-ea"/>
              <a:cs typeface="+mn-cs"/>
            </a:rPr>
            <a:t>全体の決算額の減少</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4,392</a:t>
          </a:r>
          <a:r>
            <a:rPr kumimoji="1" lang="ja-JP" altLang="en-US" sz="1100">
              <a:solidFill>
                <a:schemeClr val="dk1"/>
              </a:solidFill>
              <a:effectLst/>
              <a:latin typeface="+mn-lt"/>
              <a:ea typeface="+mn-ea"/>
              <a:cs typeface="+mn-cs"/>
            </a:rPr>
            <a:t>円減少したが、</a:t>
          </a:r>
          <a:r>
            <a:rPr kumimoji="1" lang="ja-JP" altLang="ja-JP" sz="1100">
              <a:solidFill>
                <a:schemeClr val="dk1"/>
              </a:solidFill>
              <a:effectLst/>
              <a:latin typeface="+mn-lt"/>
              <a:ea typeface="+mn-ea"/>
              <a:cs typeface="+mn-cs"/>
            </a:rPr>
            <a:t>前年に引き続き人口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人当たりの決算額が類似団体平均を上回っている。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今後も定員の適正管理や事務事業評価による事業の見直し等を行い、人件費・物件費等の増加を抑制していく。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11954</xdr:rowOff>
    </xdr:from>
    <xdr:to>
      <xdr:col>23</xdr:col>
      <xdr:colOff>133350</xdr:colOff>
      <xdr:row>85</xdr:row>
      <xdr:rowOff>33150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585204"/>
          <a:ext cx="838200" cy="2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16132</xdr:rowOff>
    </xdr:from>
    <xdr:to>
      <xdr:col>19</xdr:col>
      <xdr:colOff>133350</xdr:colOff>
      <xdr:row>85</xdr:row>
      <xdr:rowOff>33150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589382"/>
          <a:ext cx="889000" cy="1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54984</xdr:rowOff>
    </xdr:from>
    <xdr:to>
      <xdr:col>15</xdr:col>
      <xdr:colOff>82550</xdr:colOff>
      <xdr:row>85</xdr:row>
      <xdr:rowOff>16132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456784"/>
          <a:ext cx="889000" cy="13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164068</xdr:rowOff>
    </xdr:from>
    <xdr:to>
      <xdr:col>11</xdr:col>
      <xdr:colOff>31750</xdr:colOff>
      <xdr:row>84</xdr:row>
      <xdr:rowOff>54984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94418"/>
          <a:ext cx="889000" cy="6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132604</xdr:rowOff>
    </xdr:from>
    <xdr:to>
      <xdr:col>23</xdr:col>
      <xdr:colOff>184150</xdr:colOff>
      <xdr:row>85</xdr:row>
      <xdr:rowOff>62754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3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104681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06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153800</xdr:rowOff>
    </xdr:from>
    <xdr:to>
      <xdr:col>19</xdr:col>
      <xdr:colOff>184150</xdr:colOff>
      <xdr:row>85</xdr:row>
      <xdr:rowOff>83950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55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68727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4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136782</xdr:rowOff>
    </xdr:from>
    <xdr:to>
      <xdr:col>15</xdr:col>
      <xdr:colOff>133350</xdr:colOff>
      <xdr:row>85</xdr:row>
      <xdr:rowOff>66932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53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51709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624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4184</xdr:rowOff>
    </xdr:from>
    <xdr:to>
      <xdr:col>11</xdr:col>
      <xdr:colOff>82550</xdr:colOff>
      <xdr:row>84</xdr:row>
      <xdr:rowOff>105784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0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90561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92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113268</xdr:rowOff>
    </xdr:from>
    <xdr:to>
      <xdr:col>7</xdr:col>
      <xdr:colOff>31750</xdr:colOff>
      <xdr:row>84</xdr:row>
      <xdr:rowOff>43418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4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28195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29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中途採用者の給与の見直しや任用を早めたこと等により、近年は類似団体平均を上回っている状況である。</a:t>
          </a:r>
          <a:endParaRPr lang="ja-JP" altLang="ja-JP" sz="1400">
            <a:effectLst/>
          </a:endParaRPr>
        </a:p>
        <a:p>
          <a:r>
            <a:rPr kumimoji="1" lang="ja-JP" altLang="ja-JP" sz="1100">
              <a:solidFill>
                <a:schemeClr val="dk1"/>
              </a:solidFill>
              <a:effectLst/>
              <a:latin typeface="+mn-lt"/>
              <a:ea typeface="+mn-ea"/>
              <a:cs typeface="+mn-cs"/>
            </a:rPr>
            <a:t>　今後数年は、職員の年齢、職制の構成上、同じ状況が続くと見込まれるが、国・県また他団体との均衡の原則に従い、適正な水準を維持するよう努める。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136979</xdr:rowOff>
    </xdr:from>
    <xdr:to>
      <xdr:col>81</xdr:col>
      <xdr:colOff>44450</xdr:colOff>
      <xdr:row>88</xdr:row>
      <xdr:rowOff>17236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053129"/>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136979</xdr:rowOff>
    </xdr:from>
    <xdr:to>
      <xdr:col>77</xdr:col>
      <xdr:colOff>44450</xdr:colOff>
      <xdr:row>87</xdr:row>
      <xdr:rowOff>136979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0531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136979</xdr:rowOff>
    </xdr:from>
    <xdr:to>
      <xdr:col>72</xdr:col>
      <xdr:colOff>203200</xdr:colOff>
      <xdr:row>88</xdr:row>
      <xdr:rowOff>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0531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85271</xdr:rowOff>
    </xdr:from>
    <xdr:to>
      <xdr:col>68</xdr:col>
      <xdr:colOff>152400</xdr:colOff>
      <xdr:row>88</xdr:row>
      <xdr:rowOff>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00142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137886</xdr:rowOff>
    </xdr:from>
    <xdr:to>
      <xdr:col>81</xdr:col>
      <xdr:colOff>95250</xdr:colOff>
      <xdr:row>88</xdr:row>
      <xdr:rowOff>68036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109963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2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86179</xdr:rowOff>
    </xdr:from>
    <xdr:to>
      <xdr:col>77</xdr:col>
      <xdr:colOff>95250</xdr:colOff>
      <xdr:row>88</xdr:row>
      <xdr:rowOff>16329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1106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88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86179</xdr:rowOff>
    </xdr:from>
    <xdr:to>
      <xdr:col>73</xdr:col>
      <xdr:colOff>44450</xdr:colOff>
      <xdr:row>88</xdr:row>
      <xdr:rowOff>16329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学校給食共同調理場の民間委託、公立保育園の民間移管等により、定員管理を行っているが、人口減少に歯止めがかからず、</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年度から類似団体の平均値を上回っている。</a:t>
          </a:r>
          <a:endParaRPr lang="ja-JP" altLang="ja-JP" sz="1400">
            <a:effectLst/>
          </a:endParaRPr>
        </a:p>
        <a:p>
          <a:r>
            <a:rPr kumimoji="1" lang="ja-JP" altLang="ja-JP" sz="1100">
              <a:solidFill>
                <a:schemeClr val="dk1"/>
              </a:solidFill>
              <a:effectLst/>
              <a:latin typeface="+mn-lt"/>
              <a:ea typeface="+mn-ea"/>
              <a:cs typeface="+mn-cs"/>
            </a:rPr>
            <a:t>　類似団体平均値を大きく上回らないよう、引き続き「長井市定員適正化計画」に基づき採用人数の平準化など適正な定員管理を行っていく。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142119</xdr:rowOff>
    </xdr:from>
    <xdr:to>
      <xdr:col>81</xdr:col>
      <xdr:colOff>44450</xdr:colOff>
      <xdr:row>63</xdr:row>
      <xdr:rowOff>1694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72019"/>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127181</xdr:rowOff>
    </xdr:from>
    <xdr:to>
      <xdr:col>77</xdr:col>
      <xdr:colOff>44450</xdr:colOff>
      <xdr:row>62</xdr:row>
      <xdr:rowOff>142119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57081"/>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108796</xdr:rowOff>
    </xdr:from>
    <xdr:to>
      <xdr:col>72</xdr:col>
      <xdr:colOff>203200</xdr:colOff>
      <xdr:row>62</xdr:row>
      <xdr:rowOff>127181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738696"/>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91561</xdr:rowOff>
    </xdr:from>
    <xdr:to>
      <xdr:col>68</xdr:col>
      <xdr:colOff>152400</xdr:colOff>
      <xdr:row>62</xdr:row>
      <xdr:rowOff>108796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21461"/>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122344</xdr:rowOff>
    </xdr:from>
    <xdr:to>
      <xdr:col>81</xdr:col>
      <xdr:colOff>95250</xdr:colOff>
      <xdr:row>63</xdr:row>
      <xdr:rowOff>52494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94421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24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91319</xdr:rowOff>
    </xdr:from>
    <xdr:to>
      <xdr:col>77</xdr:col>
      <xdr:colOff>95250</xdr:colOff>
      <xdr:row>63</xdr:row>
      <xdr:rowOff>21469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2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6246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07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76381</xdr:rowOff>
    </xdr:from>
    <xdr:to>
      <xdr:col>73</xdr:col>
      <xdr:colOff>44450</xdr:colOff>
      <xdr:row>63</xdr:row>
      <xdr:rowOff>6531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0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162758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79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57996</xdr:rowOff>
    </xdr:from>
    <xdr:to>
      <xdr:col>68</xdr:col>
      <xdr:colOff>203200</xdr:colOff>
      <xdr:row>62</xdr:row>
      <xdr:rowOff>159596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144373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7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40761</xdr:rowOff>
    </xdr:from>
    <xdr:to>
      <xdr:col>64</xdr:col>
      <xdr:colOff>152400</xdr:colOff>
      <xdr:row>62</xdr:row>
      <xdr:rowOff>142361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7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127138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75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置賜広域病院組合の病院施設、置賜広域行政組合のごみ処理施設等に対する分担金、下水道事業への負担金等が要因となり、比率は高い水準となり、類似団体と比較して下位となっている。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近年実施した</a:t>
          </a:r>
          <a:r>
            <a:rPr kumimoji="1" lang="ja-JP" altLang="ja-JP" sz="1100">
              <a:solidFill>
                <a:schemeClr val="dk1"/>
              </a:solidFill>
              <a:effectLst/>
              <a:latin typeface="+mn-lt"/>
              <a:ea typeface="+mn-ea"/>
              <a:cs typeface="+mn-cs"/>
            </a:rPr>
            <a:t>公共複合施設などの大型建設事業に係る償還</a:t>
          </a:r>
          <a:r>
            <a:rPr kumimoji="1" lang="ja-JP" altLang="en-US" sz="1100">
              <a:solidFill>
                <a:schemeClr val="dk1"/>
              </a:solidFill>
              <a:effectLst/>
              <a:latin typeface="+mn-lt"/>
              <a:ea typeface="+mn-ea"/>
              <a:cs typeface="+mn-cs"/>
            </a:rPr>
            <a:t>の一部が開始となり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公債費は増加していくため、市債発行の抑制や繰上償還による公債費の圧縮に努め、適正な水準を目指していく。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4233</xdr:rowOff>
    </xdr:from>
    <xdr:to>
      <xdr:col>81</xdr:col>
      <xdr:colOff>44450</xdr:colOff>
      <xdr:row>44</xdr:row>
      <xdr:rowOff>151695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548033"/>
          <a:ext cx="838200" cy="14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146050</xdr:rowOff>
    </xdr:from>
    <xdr:to>
      <xdr:col>77</xdr:col>
      <xdr:colOff>44450</xdr:colOff>
      <xdr:row>44</xdr:row>
      <xdr:rowOff>4233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46950"/>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92428</xdr:rowOff>
    </xdr:from>
    <xdr:to>
      <xdr:col>72</xdr:col>
      <xdr:colOff>203200</xdr:colOff>
      <xdr:row>42</xdr:row>
      <xdr:rowOff>146050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29332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92428</xdr:rowOff>
    </xdr:from>
    <xdr:to>
      <xdr:col>68</xdr:col>
      <xdr:colOff>152400</xdr:colOff>
      <xdr:row>42</xdr:row>
      <xdr:rowOff>92428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293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100895</xdr:rowOff>
    </xdr:from>
    <xdr:to>
      <xdr:col>81</xdr:col>
      <xdr:colOff>95250</xdr:colOff>
      <xdr:row>45</xdr:row>
      <xdr:rowOff>31045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6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168222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54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124883</xdr:rowOff>
    </xdr:from>
    <xdr:to>
      <xdr:col>77</xdr:col>
      <xdr:colOff>95250</xdr:colOff>
      <xdr:row>44</xdr:row>
      <xdr:rowOff>55033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39810</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95250</xdr:rowOff>
    </xdr:from>
    <xdr:to>
      <xdr:col>73</xdr:col>
      <xdr:colOff>44450</xdr:colOff>
      <xdr:row>43</xdr:row>
      <xdr:rowOff>25400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10177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41628</xdr:rowOff>
    </xdr:from>
    <xdr:to>
      <xdr:col>68</xdr:col>
      <xdr:colOff>203200</xdr:colOff>
      <xdr:row>42</xdr:row>
      <xdr:rowOff>143228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128005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41628</xdr:rowOff>
    </xdr:from>
    <xdr:to>
      <xdr:col>64</xdr:col>
      <xdr:colOff>152400</xdr:colOff>
      <xdr:row>42</xdr:row>
      <xdr:rowOff>143228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128005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将来負担比率はここ数年の大型建設事業の集中により地方債現在高が増加し、令和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200%</a:t>
          </a:r>
          <a:r>
            <a:rPr kumimoji="1" lang="ja-JP" altLang="ja-JP" sz="1100">
              <a:solidFill>
                <a:schemeClr val="dk1"/>
              </a:solidFill>
              <a:effectLst/>
              <a:latin typeface="+mn-lt"/>
              <a:ea typeface="+mn-ea"/>
              <a:cs typeface="+mn-cs"/>
            </a:rPr>
            <a:t>超と高い水準が続いている。　　</a:t>
          </a:r>
          <a:endParaRPr lang="ja-JP" altLang="ja-JP" sz="1400">
            <a:effectLst/>
          </a:endParaRPr>
        </a:p>
        <a:p>
          <a:r>
            <a:rPr kumimoji="1" lang="ja-JP" altLang="ja-JP" sz="1100">
              <a:solidFill>
                <a:schemeClr val="dk1"/>
              </a:solidFill>
              <a:effectLst/>
              <a:latin typeface="+mn-lt"/>
              <a:ea typeface="+mn-ea"/>
              <a:cs typeface="+mn-cs"/>
            </a:rPr>
            <a:t>　将来負担比率は令和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年度で</a:t>
          </a:r>
          <a:r>
            <a:rPr kumimoji="1" lang="en-US" altLang="ja-JP" sz="1100">
              <a:solidFill>
                <a:schemeClr val="dk1"/>
              </a:solidFill>
              <a:effectLst/>
              <a:latin typeface="+mn-lt"/>
              <a:ea typeface="+mn-ea"/>
              <a:cs typeface="+mn-cs"/>
            </a:rPr>
            <a:t>245.6%</a:t>
          </a:r>
          <a:r>
            <a:rPr kumimoji="1" lang="ja-JP" altLang="ja-JP" sz="1100">
              <a:solidFill>
                <a:schemeClr val="dk1"/>
              </a:solidFill>
              <a:effectLst/>
              <a:latin typeface="+mn-lt"/>
              <a:ea typeface="+mn-ea"/>
              <a:cs typeface="+mn-cs"/>
            </a:rPr>
            <a:t>となっており、令和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年度までの中期財政見通し（令和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月策定）では、将来負担比率は</a:t>
          </a:r>
          <a:r>
            <a:rPr kumimoji="1" lang="ja-JP" altLang="en-US" sz="1100">
              <a:solidFill>
                <a:schemeClr val="dk1"/>
              </a:solidFill>
              <a:effectLst/>
              <a:latin typeface="+mn-lt"/>
              <a:ea typeface="+mn-ea"/>
              <a:cs typeface="+mn-cs"/>
            </a:rPr>
            <a:t>引き続き</a:t>
          </a:r>
          <a:r>
            <a:rPr kumimoji="1" lang="en-US" altLang="ja-JP" sz="1100">
              <a:solidFill>
                <a:schemeClr val="dk1"/>
              </a:solidFill>
              <a:effectLst/>
              <a:latin typeface="+mn-lt"/>
              <a:ea typeface="+mn-ea"/>
              <a:cs typeface="+mn-cs"/>
            </a:rPr>
            <a:t>200</a:t>
          </a:r>
          <a:r>
            <a:rPr kumimoji="1" lang="ja-JP" altLang="en-US" sz="1100">
              <a:solidFill>
                <a:schemeClr val="dk1"/>
              </a:solidFill>
              <a:effectLst/>
              <a:latin typeface="+mn-lt"/>
              <a:ea typeface="+mn-ea"/>
              <a:cs typeface="+mn-cs"/>
            </a:rPr>
            <a:t>％台で推移するものの逓減することを見</a:t>
          </a:r>
          <a:r>
            <a:rPr kumimoji="1" lang="ja-JP" altLang="ja-JP" sz="1100">
              <a:solidFill>
                <a:schemeClr val="dk1"/>
              </a:solidFill>
              <a:effectLst/>
              <a:latin typeface="+mn-lt"/>
              <a:ea typeface="+mn-ea"/>
              <a:cs typeface="+mn-cs"/>
            </a:rPr>
            <a:t>込んでいる。</a:t>
          </a:r>
          <a:endParaRPr lang="ja-JP" altLang="ja-JP" sz="1400">
            <a:effectLst/>
          </a:endParaRPr>
        </a:p>
        <a:p>
          <a:r>
            <a:rPr kumimoji="1" lang="ja-JP" altLang="ja-JP" sz="1100">
              <a:solidFill>
                <a:schemeClr val="dk1"/>
              </a:solidFill>
              <a:effectLst/>
              <a:latin typeface="+mn-lt"/>
              <a:ea typeface="+mn-ea"/>
              <a:cs typeface="+mn-cs"/>
            </a:rPr>
            <a:t>　今後も事業見直しによる市債発行の抑制や計画的な繰上償還の実施により地方債現在高の減少に努め、適正な水準を目指していく。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35916</xdr:rowOff>
    </xdr:from>
    <xdr:to>
      <xdr:col>81</xdr:col>
      <xdr:colOff>44450</xdr:colOff>
      <xdr:row>21</xdr:row>
      <xdr:rowOff>86589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3636366"/>
          <a:ext cx="8382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153314</xdr:rowOff>
    </xdr:from>
    <xdr:to>
      <xdr:col>77</xdr:col>
      <xdr:colOff>44450</xdr:colOff>
      <xdr:row>21</xdr:row>
      <xdr:rowOff>86589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3582314"/>
          <a:ext cx="889000" cy="10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119532</xdr:rowOff>
    </xdr:from>
    <xdr:to>
      <xdr:col>72</xdr:col>
      <xdr:colOff>203200</xdr:colOff>
      <xdr:row>20</xdr:row>
      <xdr:rowOff>153314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354853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119532</xdr:rowOff>
    </xdr:from>
    <xdr:to>
      <xdr:col>68</xdr:col>
      <xdr:colOff>152400</xdr:colOff>
      <xdr:row>20</xdr:row>
      <xdr:rowOff>141732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548532"/>
          <a:ext cx="889000" cy="2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156566</xdr:rowOff>
    </xdr:from>
    <xdr:to>
      <xdr:col>81</xdr:col>
      <xdr:colOff>95250</xdr:colOff>
      <xdr:row>21</xdr:row>
      <xdr:rowOff>86716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35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52443</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348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35789</xdr:rowOff>
    </xdr:from>
    <xdr:to>
      <xdr:col>77</xdr:col>
      <xdr:colOff>95250</xdr:colOff>
      <xdr:row>21</xdr:row>
      <xdr:rowOff>137389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63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122166</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722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102514</xdr:rowOff>
    </xdr:from>
    <xdr:to>
      <xdr:col>73</xdr:col>
      <xdr:colOff>44450</xdr:colOff>
      <xdr:row>21</xdr:row>
      <xdr:rowOff>32664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53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17441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61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68732</xdr:rowOff>
    </xdr:from>
    <xdr:to>
      <xdr:col>68</xdr:col>
      <xdr:colOff>203200</xdr:colOff>
      <xdr:row>20</xdr:row>
      <xdr:rowOff>170332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49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155109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58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90932</xdr:rowOff>
    </xdr:from>
    <xdr:to>
      <xdr:col>64</xdr:col>
      <xdr:colOff>152400</xdr:colOff>
      <xdr:row>21</xdr:row>
      <xdr:rowOff>21082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51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5859</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60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24,420
23,966
214.67
18,025,551
17,531,344
432,237
8,479,451
24,207,123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245.6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人勧に伴う職員給与の</a:t>
          </a:r>
          <a:r>
            <a:rPr kumimoji="1" lang="ja-JP" altLang="ja-JP" sz="1100">
              <a:solidFill>
                <a:schemeClr val="dk1"/>
              </a:solidFill>
              <a:effectLst/>
              <a:latin typeface="+mn-lt"/>
              <a:ea typeface="+mn-ea"/>
              <a:cs typeface="+mn-cs"/>
            </a:rPr>
            <a:t>増加及び</a:t>
          </a:r>
          <a:r>
            <a:rPr kumimoji="1" lang="ja-JP" altLang="en-US" sz="1100">
              <a:solidFill>
                <a:schemeClr val="dk1"/>
              </a:solidFill>
              <a:effectLst/>
              <a:latin typeface="+mn-lt"/>
              <a:ea typeface="+mn-ea"/>
              <a:cs typeface="+mn-cs"/>
            </a:rPr>
            <a:t>会計年度任用職員への勤勉手当の支給開始の影響により</a:t>
          </a:r>
          <a:r>
            <a:rPr kumimoji="1" lang="ja-JP" altLang="ja-JP" sz="1100">
              <a:solidFill>
                <a:schemeClr val="dk1"/>
              </a:solidFill>
              <a:effectLst/>
              <a:latin typeface="+mn-lt"/>
              <a:ea typeface="+mn-ea"/>
              <a:cs typeface="+mn-cs"/>
            </a:rPr>
            <a:t>、経常的な人件費が増加した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、前年比で</a:t>
          </a:r>
          <a:r>
            <a:rPr kumimoji="1" lang="en-US" altLang="ja-JP" sz="1100">
              <a:solidFill>
                <a:schemeClr val="dk1"/>
              </a:solidFill>
              <a:effectLst/>
              <a:latin typeface="+mn-lt"/>
              <a:ea typeface="+mn-ea"/>
              <a:cs typeface="+mn-cs"/>
            </a:rPr>
            <a:t>0.1</a:t>
          </a:r>
          <a:r>
            <a:rPr kumimoji="1" lang="ja-JP" altLang="en-US" sz="1100">
              <a:solidFill>
                <a:schemeClr val="dk1"/>
              </a:solidFill>
              <a:effectLst/>
              <a:latin typeface="+mn-lt"/>
              <a:ea typeface="+mn-ea"/>
              <a:cs typeface="+mn-cs"/>
            </a:rPr>
            <a:t>ポイント減少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今後も国、県及び他団体との均衡の原則に従い、適正な水準を維持するよう努める。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xdr:rowOff>
    </xdr:from>
    <xdr:to>
      <xdr:col>24</xdr:col>
      <xdr:colOff>25400</xdr:colOff>
      <xdr:row>37</xdr:row>
      <xdr:rowOff>8890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3449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111760</xdr:rowOff>
    </xdr:from>
    <xdr:to>
      <xdr:col>19</xdr:col>
      <xdr:colOff>187325</xdr:colOff>
      <xdr:row>37</xdr:row>
      <xdr:rowOff>8890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839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43180</xdr:rowOff>
    </xdr:from>
    <xdr:to>
      <xdr:col>15</xdr:col>
      <xdr:colOff>98425</xdr:colOff>
      <xdr:row>36</xdr:row>
      <xdr:rowOff>111760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153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130810</xdr:rowOff>
    </xdr:from>
    <xdr:to>
      <xdr:col>11</xdr:col>
      <xdr:colOff>9525</xdr:colOff>
      <xdr:row>36</xdr:row>
      <xdr:rowOff>43180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315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121920</xdr:rowOff>
    </xdr:from>
    <xdr:to>
      <xdr:col>24</xdr:col>
      <xdr:colOff>76200</xdr:colOff>
      <xdr:row>37</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138447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129540</xdr:rowOff>
    </xdr:from>
    <xdr:to>
      <xdr:col>20</xdr:col>
      <xdr:colOff>38100</xdr:colOff>
      <xdr:row>37</xdr:row>
      <xdr:rowOff>59690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69867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60960</xdr:rowOff>
    </xdr:from>
    <xdr:to>
      <xdr:col>15</xdr:col>
      <xdr:colOff>149225</xdr:colOff>
      <xdr:row>36</xdr:row>
      <xdr:rowOff>162560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163830</xdr:rowOff>
    </xdr:from>
    <xdr:to>
      <xdr:col>11</xdr:col>
      <xdr:colOff>60325</xdr:colOff>
      <xdr:row>36</xdr:row>
      <xdr:rowOff>93980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104157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80010</xdr:rowOff>
    </xdr:from>
    <xdr:to>
      <xdr:col>6</xdr:col>
      <xdr:colOff>171450</xdr:colOff>
      <xdr:row>36</xdr:row>
      <xdr:rowOff>10160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20337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物件費の決算額が</a:t>
          </a:r>
          <a:r>
            <a:rPr kumimoji="1" lang="en-US" altLang="ja-JP" sz="1100">
              <a:solidFill>
                <a:schemeClr val="dk1"/>
              </a:solidFill>
              <a:effectLst/>
              <a:latin typeface="+mn-lt"/>
              <a:ea typeface="+mn-ea"/>
              <a:cs typeface="+mn-cs"/>
            </a:rPr>
            <a:t>R5</a:t>
          </a:r>
          <a:r>
            <a:rPr kumimoji="1" lang="ja-JP" altLang="en-US" sz="1100">
              <a:solidFill>
                <a:schemeClr val="dk1"/>
              </a:solidFill>
              <a:effectLst/>
              <a:latin typeface="+mn-lt"/>
              <a:ea typeface="+mn-ea"/>
              <a:cs typeface="+mn-cs"/>
            </a:rPr>
            <a:t>年度比で大きく減少しており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経常経費に充当する</a:t>
          </a:r>
          <a:r>
            <a:rPr kumimoji="1" lang="ja-JP" altLang="ja-JP" sz="1100">
              <a:solidFill>
                <a:schemeClr val="dk1"/>
              </a:solidFill>
              <a:effectLst/>
              <a:latin typeface="+mn-lt"/>
              <a:ea typeface="+mn-ea"/>
              <a:cs typeface="+mn-cs"/>
            </a:rPr>
            <a:t>特定財源（ふるさと応援基金繰入）</a:t>
          </a:r>
          <a:r>
            <a:rPr kumimoji="1" lang="ja-JP" altLang="en-US" sz="1100">
              <a:solidFill>
                <a:schemeClr val="dk1"/>
              </a:solidFill>
              <a:effectLst/>
              <a:latin typeface="+mn-lt"/>
              <a:ea typeface="+mn-ea"/>
              <a:cs typeface="+mn-cs"/>
            </a:rPr>
            <a:t>額も増額となったため</a:t>
          </a:r>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ポイント減少した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今後も事務事業の見直し等により経費の削減に努める。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46990</xdr:rowOff>
    </xdr:from>
    <xdr:to>
      <xdr:col>82</xdr:col>
      <xdr:colOff>107950</xdr:colOff>
      <xdr:row>15</xdr:row>
      <xdr:rowOff>85090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6187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16510</xdr:rowOff>
    </xdr:from>
    <xdr:to>
      <xdr:col>78</xdr:col>
      <xdr:colOff>69850</xdr:colOff>
      <xdr:row>15</xdr:row>
      <xdr:rowOff>85090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5882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111760</xdr:rowOff>
    </xdr:from>
    <xdr:to>
      <xdr:col>73</xdr:col>
      <xdr:colOff>180975</xdr:colOff>
      <xdr:row>15</xdr:row>
      <xdr:rowOff>16510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120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96520</xdr:rowOff>
    </xdr:from>
    <xdr:to>
      <xdr:col>69</xdr:col>
      <xdr:colOff>92075</xdr:colOff>
      <xdr:row>14</xdr:row>
      <xdr:rowOff>111760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4968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167640</xdr:rowOff>
    </xdr:from>
    <xdr:to>
      <xdr:col>82</xdr:col>
      <xdr:colOff>158750</xdr:colOff>
      <xdr:row>15</xdr:row>
      <xdr:rowOff>97790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12717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34290</xdr:rowOff>
    </xdr:from>
    <xdr:to>
      <xdr:col>78</xdr:col>
      <xdr:colOff>120650</xdr:colOff>
      <xdr:row>15</xdr:row>
      <xdr:rowOff>135890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146067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7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137160</xdr:rowOff>
    </xdr:from>
    <xdr:to>
      <xdr:col>74</xdr:col>
      <xdr:colOff>31750</xdr:colOff>
      <xdr:row>15</xdr:row>
      <xdr:rowOff>67310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77487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0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60960</xdr:rowOff>
    </xdr:from>
    <xdr:to>
      <xdr:col>69</xdr:col>
      <xdr:colOff>142875</xdr:colOff>
      <xdr:row>14</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157497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年度においては、経常</a:t>
          </a:r>
          <a:r>
            <a:rPr kumimoji="1" lang="ja-JP" altLang="en-US" sz="1100">
              <a:solidFill>
                <a:schemeClr val="dk1"/>
              </a:solidFill>
              <a:effectLst/>
              <a:latin typeface="+mn-lt"/>
              <a:ea typeface="+mn-ea"/>
              <a:cs typeface="+mn-cs"/>
            </a:rPr>
            <a:t>・臨時を問わず扶助費全体額が</a:t>
          </a:r>
          <a:r>
            <a:rPr kumimoji="1" lang="ja-JP" altLang="ja-JP" sz="1100">
              <a:solidFill>
                <a:schemeClr val="dk1"/>
              </a:solidFill>
              <a:effectLst/>
              <a:latin typeface="+mn-lt"/>
              <a:ea typeface="+mn-ea"/>
              <a:cs typeface="+mn-cs"/>
            </a:rPr>
            <a:t>増加して</a:t>
          </a:r>
          <a:r>
            <a:rPr kumimoji="1" lang="ja-JP" altLang="en-US" sz="1100">
              <a:solidFill>
                <a:schemeClr val="dk1"/>
              </a:solidFill>
              <a:effectLst/>
              <a:latin typeface="+mn-lt"/>
              <a:ea typeface="+mn-ea"/>
              <a:cs typeface="+mn-cs"/>
            </a:rPr>
            <a:t>おり、充当できる</a:t>
          </a:r>
          <a:r>
            <a:rPr kumimoji="1" lang="ja-JP" altLang="ja-JP" sz="1100">
              <a:solidFill>
                <a:schemeClr val="dk1"/>
              </a:solidFill>
              <a:effectLst/>
              <a:latin typeface="+mn-lt"/>
              <a:ea typeface="+mn-ea"/>
              <a:cs typeface="+mn-cs"/>
            </a:rPr>
            <a:t>特定財源</a:t>
          </a:r>
          <a:r>
            <a:rPr kumimoji="1" lang="ja-JP" altLang="en-US" sz="1100">
              <a:solidFill>
                <a:schemeClr val="dk1"/>
              </a:solidFill>
              <a:effectLst/>
              <a:latin typeface="+mn-lt"/>
              <a:ea typeface="+mn-ea"/>
              <a:cs typeface="+mn-cs"/>
            </a:rPr>
            <a:t>に限界があることから、</a:t>
          </a:r>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今後も資格審査等の適正化に努め、適正な水準を維持していく。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55</xdr:row>
      <xdr:rowOff>118835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996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56</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499600"/>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78015</xdr:rowOff>
    </xdr:from>
    <xdr:to>
      <xdr:col>15</xdr:col>
      <xdr:colOff>98425</xdr:colOff>
      <xdr:row>56</xdr:row>
      <xdr:rowOff>94343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6792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78015</xdr:rowOff>
    </xdr:from>
    <xdr:to>
      <xdr:col>11</xdr:col>
      <xdr:colOff>9525</xdr:colOff>
      <xdr:row>56</xdr:row>
      <xdr:rowOff>94343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6792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68035</xdr:rowOff>
    </xdr:from>
    <xdr:to>
      <xdr:col>24</xdr:col>
      <xdr:colOff>76200</xdr:colOff>
      <xdr:row>55</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84562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27215</xdr:rowOff>
    </xdr:from>
    <xdr:to>
      <xdr:col>15</xdr:col>
      <xdr:colOff>149225</xdr:colOff>
      <xdr:row>56</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113592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43543</xdr:rowOff>
    </xdr:from>
    <xdr:to>
      <xdr:col>11</xdr:col>
      <xdr:colOff>60325</xdr:colOff>
      <xdr:row>56</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その他は、各特別会計への繰出金がほとんどを占めている。</a:t>
          </a:r>
          <a:endParaRPr lang="ja-JP" altLang="ja-JP" sz="1400">
            <a:effectLst/>
          </a:endParaRPr>
        </a:p>
        <a:p>
          <a:r>
            <a:rPr kumimoji="1" lang="ja-JP" altLang="en-US" sz="1100">
              <a:solidFill>
                <a:schemeClr val="dk1"/>
              </a:solidFill>
              <a:effectLst/>
              <a:latin typeface="+mn-lt"/>
              <a:ea typeface="+mn-ea"/>
              <a:cs typeface="+mn-cs"/>
            </a:rPr>
            <a:t>　国民健康保険事業への繰出金は減少したものの、後期高齢者医療保険事業及び介護保険事業への繰出金は増加したため、前年比で</a:t>
          </a:r>
          <a:r>
            <a:rPr kumimoji="1" lang="en-US" altLang="ja-JP" sz="1100">
              <a:solidFill>
                <a:schemeClr val="dk1"/>
              </a:solidFill>
              <a:effectLst/>
              <a:latin typeface="+mn-lt"/>
              <a:ea typeface="+mn-ea"/>
              <a:cs typeface="+mn-cs"/>
            </a:rPr>
            <a:t>0.7</a:t>
          </a:r>
          <a:r>
            <a:rPr kumimoji="1" lang="ja-JP" altLang="en-US" sz="1100">
              <a:solidFill>
                <a:schemeClr val="dk1"/>
              </a:solidFill>
              <a:effectLst/>
              <a:latin typeface="+mn-lt"/>
              <a:ea typeface="+mn-ea"/>
              <a:cs typeface="+mn-cs"/>
            </a:rPr>
            <a:t>ポイント増加した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今後も公営企業会計の経営健全化を進め負担金を抑制していく。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39370</xdr:rowOff>
    </xdr:from>
    <xdr:to>
      <xdr:col>82</xdr:col>
      <xdr:colOff>107950</xdr:colOff>
      <xdr:row>57</xdr:row>
      <xdr:rowOff>146050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1202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24130</xdr:rowOff>
    </xdr:from>
    <xdr:to>
      <xdr:col>78</xdr:col>
      <xdr:colOff>69850</xdr:colOff>
      <xdr:row>57</xdr:row>
      <xdr:rowOff>39370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96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57</xdr:row>
      <xdr:rowOff>24130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96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58</xdr:row>
      <xdr:rowOff>5080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967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160020</xdr:rowOff>
    </xdr:from>
    <xdr:to>
      <xdr:col>78</xdr:col>
      <xdr:colOff>120650</xdr:colOff>
      <xdr:row>57</xdr:row>
      <xdr:rowOff>90170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74947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84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144780</xdr:rowOff>
    </xdr:from>
    <xdr:to>
      <xdr:col>74</xdr:col>
      <xdr:colOff>31750</xdr:colOff>
      <xdr:row>57</xdr:row>
      <xdr:rowOff>74930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59707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59707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125730</xdr:rowOff>
    </xdr:from>
    <xdr:to>
      <xdr:col>65</xdr:col>
      <xdr:colOff>53975</xdr:colOff>
      <xdr:row>58</xdr:row>
      <xdr:rowOff>55880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40657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8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置賜広域行政組合分担金、置賜広域病院企業団負担金及び</a:t>
          </a:r>
          <a:r>
            <a:rPr kumimoji="1" lang="ja-JP" altLang="en-US" sz="1100">
              <a:solidFill>
                <a:schemeClr val="dk1"/>
              </a:solidFill>
              <a:effectLst/>
              <a:latin typeface="+mn-lt"/>
              <a:ea typeface="+mn-ea"/>
              <a:cs typeface="+mn-cs"/>
            </a:rPr>
            <a:t>西置賜行政組合分担金</a:t>
          </a:r>
          <a:r>
            <a:rPr kumimoji="1" lang="ja-JP" altLang="ja-JP" sz="1100">
              <a:solidFill>
                <a:schemeClr val="dk1"/>
              </a:solidFill>
              <a:effectLst/>
              <a:latin typeface="+mn-lt"/>
              <a:ea typeface="+mn-ea"/>
              <a:cs typeface="+mn-cs"/>
            </a:rPr>
            <a:t>が減少</a:t>
          </a:r>
          <a:r>
            <a:rPr kumimoji="1" lang="ja-JP" altLang="en-US" sz="1100">
              <a:solidFill>
                <a:schemeClr val="dk1"/>
              </a:solidFill>
              <a:effectLst/>
              <a:latin typeface="+mn-lt"/>
              <a:ea typeface="+mn-ea"/>
              <a:cs typeface="+mn-cs"/>
            </a:rPr>
            <a:t>し、下水道事業負担金が増額となったが</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減少した。</a:t>
          </a:r>
          <a:endParaRPr lang="ja-JP" altLang="ja-JP" sz="1400">
            <a:effectLst/>
          </a:endParaRPr>
        </a:p>
        <a:p>
          <a:r>
            <a:rPr kumimoji="1" lang="ja-JP" altLang="ja-JP" sz="1100">
              <a:solidFill>
                <a:schemeClr val="dk1"/>
              </a:solidFill>
              <a:effectLst/>
              <a:latin typeface="+mn-lt"/>
              <a:ea typeface="+mn-ea"/>
              <a:cs typeface="+mn-cs"/>
            </a:rPr>
            <a:t>　今後も</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各一部事務組合への負担金・分担金等の</a:t>
          </a:r>
          <a:r>
            <a:rPr kumimoji="1" lang="ja-JP" altLang="en-US" sz="1100">
              <a:solidFill>
                <a:schemeClr val="dk1"/>
              </a:solidFill>
              <a:effectLst/>
              <a:latin typeface="+mn-lt"/>
              <a:ea typeface="+mn-ea"/>
              <a:cs typeface="+mn-cs"/>
            </a:rPr>
            <a:t>計上</a:t>
          </a:r>
          <a:r>
            <a:rPr kumimoji="1" lang="ja-JP" altLang="ja-JP" sz="1100">
              <a:solidFill>
                <a:schemeClr val="dk1"/>
              </a:solidFill>
              <a:effectLst/>
              <a:latin typeface="+mn-lt"/>
              <a:ea typeface="+mn-ea"/>
              <a:cs typeface="+mn-cs"/>
            </a:rPr>
            <a:t>が見込まれるため、構成市町の分担割合の見直し等を検討し適正な水準を目指していく。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44704</xdr:rowOff>
    </xdr:from>
    <xdr:to>
      <xdr:col>82</xdr:col>
      <xdr:colOff>107950</xdr:colOff>
      <xdr:row>38</xdr:row>
      <xdr:rowOff>72136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55980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72136</xdr:rowOff>
    </xdr:from>
    <xdr:to>
      <xdr:col>78</xdr:col>
      <xdr:colOff>69850</xdr:colOff>
      <xdr:row>38</xdr:row>
      <xdr:rowOff>76708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5872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3556</xdr:rowOff>
    </xdr:from>
    <xdr:to>
      <xdr:col>73</xdr:col>
      <xdr:colOff>180975</xdr:colOff>
      <xdr:row>38</xdr:row>
      <xdr:rowOff>76708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186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3556</xdr:rowOff>
    </xdr:from>
    <xdr:to>
      <xdr:col>69</xdr:col>
      <xdr:colOff>92075</xdr:colOff>
      <xdr:row>38</xdr:row>
      <xdr:rowOff>49276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186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165354</xdr:rowOff>
    </xdr:from>
    <xdr:to>
      <xdr:col>82</xdr:col>
      <xdr:colOff>158750</xdr:colOff>
      <xdr:row>38</xdr:row>
      <xdr:rowOff>95504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137431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21336</xdr:rowOff>
    </xdr:from>
    <xdr:to>
      <xdr:col>78</xdr:col>
      <xdr:colOff>120650</xdr:colOff>
      <xdr:row>38</xdr:row>
      <xdr:rowOff>122936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107713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622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25908</xdr:rowOff>
    </xdr:from>
    <xdr:to>
      <xdr:col>74</xdr:col>
      <xdr:colOff>31750</xdr:colOff>
      <xdr:row>38</xdr:row>
      <xdr:rowOff>127508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112285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124206</xdr:rowOff>
    </xdr:from>
    <xdr:to>
      <xdr:col>69</xdr:col>
      <xdr:colOff>142875</xdr:colOff>
      <xdr:row>38</xdr:row>
      <xdr:rowOff>54356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39133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169926</xdr:rowOff>
    </xdr:from>
    <xdr:to>
      <xdr:col>65</xdr:col>
      <xdr:colOff>53975</xdr:colOff>
      <xdr:row>38</xdr:row>
      <xdr:rowOff>100076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84853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年度借入（据置</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年）の元金償還開始により前年度比で</a:t>
          </a:r>
          <a:r>
            <a:rPr kumimoji="1" lang="en-US" altLang="ja-JP" sz="1100">
              <a:solidFill>
                <a:schemeClr val="dk1"/>
              </a:solidFill>
              <a:effectLst/>
              <a:latin typeface="+mn-lt"/>
              <a:ea typeface="+mn-ea"/>
              <a:cs typeface="+mn-cs"/>
            </a:rPr>
            <a:t>0.8</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増加した。</a:t>
          </a:r>
          <a:endParaRPr lang="ja-JP" altLang="ja-JP" sz="1400">
            <a:effectLst/>
          </a:endParaRPr>
        </a:p>
        <a:p>
          <a:r>
            <a:rPr kumimoji="1" lang="ja-JP" altLang="ja-JP" sz="1100">
              <a:solidFill>
                <a:schemeClr val="dk1"/>
              </a:solidFill>
              <a:effectLst/>
              <a:latin typeface="+mn-lt"/>
              <a:ea typeface="+mn-ea"/>
              <a:cs typeface="+mn-cs"/>
            </a:rPr>
            <a:t>　近年の大型事業の実施等により今後悪化していくことが予想されるため、繰上償還の実施等、適正な公債費管理を行っていく。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58420</xdr:rowOff>
    </xdr:from>
    <xdr:to>
      <xdr:col>24</xdr:col>
      <xdr:colOff>25400</xdr:colOff>
      <xdr:row>78</xdr:row>
      <xdr:rowOff>119380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4315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161289</xdr:rowOff>
    </xdr:from>
    <xdr:to>
      <xdr:col>19</xdr:col>
      <xdr:colOff>187325</xdr:colOff>
      <xdr:row>78</xdr:row>
      <xdr:rowOff>58420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6293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8889</xdr:rowOff>
    </xdr:from>
    <xdr:to>
      <xdr:col>15</xdr:col>
      <xdr:colOff>98425</xdr:colOff>
      <xdr:row>77</xdr:row>
      <xdr:rowOff>161289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10539"/>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8889</xdr:rowOff>
    </xdr:from>
    <xdr:to>
      <xdr:col>11</xdr:col>
      <xdr:colOff>9525</xdr:colOff>
      <xdr:row>77</xdr:row>
      <xdr:rowOff>62230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105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68580</xdr:rowOff>
    </xdr:from>
    <xdr:to>
      <xdr:col>24</xdr:col>
      <xdr:colOff>76200</xdr:colOff>
      <xdr:row>78</xdr:row>
      <xdr:rowOff>170180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40657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xdr:rowOff>
    </xdr:from>
    <xdr:to>
      <xdr:col>20</xdr:col>
      <xdr:colOff>38100</xdr:colOff>
      <xdr:row>78</xdr:row>
      <xdr:rowOff>109220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110489</xdr:rowOff>
    </xdr:from>
    <xdr:to>
      <xdr:col>15</xdr:col>
      <xdr:colOff>149225</xdr:colOff>
      <xdr:row>78</xdr:row>
      <xdr:rowOff>40639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50816</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129539</xdr:rowOff>
    </xdr:from>
    <xdr:to>
      <xdr:col>11</xdr:col>
      <xdr:colOff>60325</xdr:colOff>
      <xdr:row>77</xdr:row>
      <xdr:rowOff>59689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69867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11430</xdr:rowOff>
    </xdr:from>
    <xdr:to>
      <xdr:col>6</xdr:col>
      <xdr:colOff>171450</xdr:colOff>
      <xdr:row>77</xdr:row>
      <xdr:rowOff>113030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123207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定額減税の影響により税収は減少したものの、地方特例交付金や地方交付税の増加により</a:t>
          </a:r>
          <a:r>
            <a:rPr kumimoji="1" lang="ja-JP" altLang="ja-JP" sz="1100">
              <a:solidFill>
                <a:schemeClr val="dk1"/>
              </a:solidFill>
              <a:effectLst/>
              <a:latin typeface="+mn-lt"/>
              <a:ea typeface="+mn-ea"/>
              <a:cs typeface="+mn-cs"/>
            </a:rPr>
            <a:t>経常一般財源が増加した</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前年比で</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今後も一部事務組合分担金の見直しや公営企業の経営健全化を進め、適正化を図るとともに、事務事業の見直し、行政経費の削減など徹底した歳出の見直しに努め、自由度の高い市政運営を目指す。</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164556</xdr:rowOff>
    </xdr:from>
    <xdr:to>
      <xdr:col>82</xdr:col>
      <xdr:colOff>107950</xdr:colOff>
      <xdr:row>76</xdr:row>
      <xdr:rowOff>6169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02330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131899</xdr:rowOff>
    </xdr:from>
    <xdr:to>
      <xdr:col>78</xdr:col>
      <xdr:colOff>69850</xdr:colOff>
      <xdr:row>76</xdr:row>
      <xdr:rowOff>6169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9064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81280</xdr:rowOff>
    </xdr:from>
    <xdr:to>
      <xdr:col>73</xdr:col>
      <xdr:colOff>180975</xdr:colOff>
      <xdr:row>75</xdr:row>
      <xdr:rowOff>131899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768580"/>
          <a:ext cx="889000" cy="22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81280</xdr:rowOff>
    </xdr:from>
    <xdr:to>
      <xdr:col>69</xdr:col>
      <xdr:colOff>92075</xdr:colOff>
      <xdr:row>74</xdr:row>
      <xdr:rowOff>120469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76858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113756</xdr:rowOff>
    </xdr:from>
    <xdr:to>
      <xdr:col>82</xdr:col>
      <xdr:colOff>158750</xdr:colOff>
      <xdr:row>76</xdr:row>
      <xdr:rowOff>43906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7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130283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17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126819</xdr:rowOff>
    </xdr:from>
    <xdr:to>
      <xdr:col>78</xdr:col>
      <xdr:colOff>120650</xdr:colOff>
      <xdr:row>76</xdr:row>
      <xdr:rowOff>56969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8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67146</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54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81099</xdr:rowOff>
    </xdr:from>
    <xdr:to>
      <xdr:col>74</xdr:col>
      <xdr:colOff>31750</xdr:colOff>
      <xdr:row>76</xdr:row>
      <xdr:rowOff>11249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3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21426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08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30480</xdr:rowOff>
    </xdr:from>
    <xdr:to>
      <xdr:col>69</xdr:col>
      <xdr:colOff>142875</xdr:colOff>
      <xdr:row>74</xdr:row>
      <xdr:rowOff>132080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142257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69669</xdr:rowOff>
    </xdr:from>
    <xdr:to>
      <xdr:col>65</xdr:col>
      <xdr:colOff>53975</xdr:colOff>
      <xdr:row>74</xdr:row>
      <xdr:rowOff>171269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75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9996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525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31534</xdr:rowOff>
    </xdr:from>
    <xdr:to>
      <xdr:col>29</xdr:col>
      <xdr:colOff>127000</xdr:colOff>
      <xdr:row>15</xdr:row>
      <xdr:rowOff>139992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50909"/>
          <a:ext cx="647700" cy="108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139992</xdr:rowOff>
    </xdr:from>
    <xdr:to>
      <xdr:col>26</xdr:col>
      <xdr:colOff>50800</xdr:colOff>
      <xdr:row>16</xdr:row>
      <xdr:rowOff>19583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59367"/>
          <a:ext cx="698500" cy="51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19583</xdr:rowOff>
    </xdr:from>
    <xdr:to>
      <xdr:col>22</xdr:col>
      <xdr:colOff>114300</xdr:colOff>
      <xdr:row>16</xdr:row>
      <xdr:rowOff>66815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10408"/>
          <a:ext cx="698500" cy="472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54826</xdr:rowOff>
    </xdr:from>
    <xdr:to>
      <xdr:col>18</xdr:col>
      <xdr:colOff>177800</xdr:colOff>
      <xdr:row>16</xdr:row>
      <xdr:rowOff>66815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845651"/>
          <a:ext cx="698500" cy="119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152184</xdr:rowOff>
    </xdr:from>
    <xdr:to>
      <xdr:col>29</xdr:col>
      <xdr:colOff>177800</xdr:colOff>
      <xdr:row>15</xdr:row>
      <xdr:rowOff>82334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00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168711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45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89192</xdr:rowOff>
    </xdr:from>
    <xdr:to>
      <xdr:col>26</xdr:col>
      <xdr:colOff>101600</xdr:colOff>
      <xdr:row>16</xdr:row>
      <xdr:rowOff>19342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085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29519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77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140233</xdr:rowOff>
    </xdr:from>
    <xdr:to>
      <xdr:col>22</xdr:col>
      <xdr:colOff>165100</xdr:colOff>
      <xdr:row>16</xdr:row>
      <xdr:rowOff>70383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596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80560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28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16015</xdr:rowOff>
    </xdr:from>
    <xdr:to>
      <xdr:col>19</xdr:col>
      <xdr:colOff>38100</xdr:colOff>
      <xdr:row>16</xdr:row>
      <xdr:rowOff>117615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06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127792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7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4026</xdr:rowOff>
    </xdr:from>
    <xdr:to>
      <xdr:col>15</xdr:col>
      <xdr:colOff>101600</xdr:colOff>
      <xdr:row>16</xdr:row>
      <xdr:rowOff>105626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94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115803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6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227845</xdr:rowOff>
    </xdr:from>
    <xdr:to>
      <xdr:col>29</xdr:col>
      <xdr:colOff>127000</xdr:colOff>
      <xdr:row>33</xdr:row>
      <xdr:rowOff>312525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152395"/>
          <a:ext cx="647700" cy="846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312525</xdr:rowOff>
    </xdr:from>
    <xdr:to>
      <xdr:col>26</xdr:col>
      <xdr:colOff>50800</xdr:colOff>
      <xdr:row>34</xdr:row>
      <xdr:rowOff>97870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237075"/>
          <a:ext cx="698500" cy="1282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97870</xdr:rowOff>
    </xdr:from>
    <xdr:to>
      <xdr:col>22</xdr:col>
      <xdr:colOff>114300</xdr:colOff>
      <xdr:row>34</xdr:row>
      <xdr:rowOff>279411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365320"/>
          <a:ext cx="698500" cy="1815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279411</xdr:rowOff>
    </xdr:from>
    <xdr:to>
      <xdr:col>18</xdr:col>
      <xdr:colOff>177800</xdr:colOff>
      <xdr:row>35</xdr:row>
      <xdr:rowOff>116843</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546861"/>
          <a:ext cx="698500" cy="180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177045</xdr:rowOff>
    </xdr:from>
    <xdr:to>
      <xdr:col>29</xdr:col>
      <xdr:colOff>177800</xdr:colOff>
      <xdr:row>33</xdr:row>
      <xdr:rowOff>278645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101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85622</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010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261725</xdr:rowOff>
    </xdr:from>
    <xdr:to>
      <xdr:col>26</xdr:col>
      <xdr:colOff>101600</xdr:colOff>
      <xdr:row>34</xdr:row>
      <xdr:rowOff>20425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186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30602</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5955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47070</xdr:rowOff>
    </xdr:from>
    <xdr:to>
      <xdr:col>22</xdr:col>
      <xdr:colOff>165100</xdr:colOff>
      <xdr:row>34</xdr:row>
      <xdr:rowOff>148670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314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158847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08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228611</xdr:rowOff>
    </xdr:from>
    <xdr:to>
      <xdr:col>19</xdr:col>
      <xdr:colOff>38100</xdr:colOff>
      <xdr:row>34</xdr:row>
      <xdr:rowOff>330211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496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340388</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264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66043</xdr:rowOff>
    </xdr:from>
    <xdr:to>
      <xdr:col>15</xdr:col>
      <xdr:colOff>101600</xdr:colOff>
      <xdr:row>35</xdr:row>
      <xdr:rowOff>167643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676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177820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445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24,420
23,966
214.67
18,025,551
17,531,344
432,237
8,479,451
24,207,123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245.6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43675</xdr:rowOff>
    </xdr:from>
    <xdr:to>
      <xdr:col>24</xdr:col>
      <xdr:colOff>63500</xdr:colOff>
      <xdr:row>33</xdr:row>
      <xdr:rowOff>129045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01525"/>
          <a:ext cx="838200" cy="8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129045</xdr:rowOff>
    </xdr:from>
    <xdr:to>
      <xdr:col>19</xdr:col>
      <xdr:colOff>177800</xdr:colOff>
      <xdr:row>33</xdr:row>
      <xdr:rowOff>167653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86895"/>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167653</xdr:rowOff>
    </xdr:from>
    <xdr:to>
      <xdr:col>15</xdr:col>
      <xdr:colOff>50800</xdr:colOff>
      <xdr:row>34</xdr:row>
      <xdr:rowOff>43891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25503"/>
          <a:ext cx="889000" cy="47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43891</xdr:rowOff>
    </xdr:from>
    <xdr:to>
      <xdr:col>10</xdr:col>
      <xdr:colOff>114300</xdr:colOff>
      <xdr:row>34</xdr:row>
      <xdr:rowOff>99365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73191"/>
          <a:ext cx="889000" cy="55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164325</xdr:rowOff>
    </xdr:from>
    <xdr:to>
      <xdr:col>24</xdr:col>
      <xdr:colOff>114300</xdr:colOff>
      <xdr:row>33</xdr:row>
      <xdr:rowOff>94475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5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15752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02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78245</xdr:rowOff>
    </xdr:from>
    <xdr:to>
      <xdr:col>20</xdr:col>
      <xdr:colOff>38100</xdr:colOff>
      <xdr:row>34</xdr:row>
      <xdr:rowOff>8395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3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24922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11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116853</xdr:rowOff>
    </xdr:from>
    <xdr:to>
      <xdr:col>15</xdr:col>
      <xdr:colOff>101600</xdr:colOff>
      <xdr:row>34</xdr:row>
      <xdr:rowOff>47003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7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63530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49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164541</xdr:rowOff>
    </xdr:from>
    <xdr:to>
      <xdr:col>10</xdr:col>
      <xdr:colOff>165100</xdr:colOff>
      <xdr:row>34</xdr:row>
      <xdr:rowOff>94691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2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111218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59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48565</xdr:rowOff>
    </xdr:from>
    <xdr:to>
      <xdr:col>6</xdr:col>
      <xdr:colOff>38100</xdr:colOff>
      <xdr:row>34</xdr:row>
      <xdr:rowOff>150165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7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166692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65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37539</xdr:rowOff>
    </xdr:from>
    <xdr:to>
      <xdr:col>24</xdr:col>
      <xdr:colOff>63500</xdr:colOff>
      <xdr:row>56</xdr:row>
      <xdr:rowOff>37280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467289"/>
          <a:ext cx="838200" cy="17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37539</xdr:rowOff>
    </xdr:from>
    <xdr:to>
      <xdr:col>19</xdr:col>
      <xdr:colOff>177800</xdr:colOff>
      <xdr:row>55</xdr:row>
      <xdr:rowOff>100640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67289"/>
          <a:ext cx="889000" cy="6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100640</xdr:rowOff>
    </xdr:from>
    <xdr:to>
      <xdr:col>15</xdr:col>
      <xdr:colOff>50800</xdr:colOff>
      <xdr:row>56</xdr:row>
      <xdr:rowOff>130609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30390"/>
          <a:ext cx="889000" cy="20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130609</xdr:rowOff>
    </xdr:from>
    <xdr:to>
      <xdr:col>10</xdr:col>
      <xdr:colOff>114300</xdr:colOff>
      <xdr:row>57</xdr:row>
      <xdr:rowOff>17025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31809"/>
          <a:ext cx="889000" cy="5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157930</xdr:rowOff>
    </xdr:from>
    <xdr:to>
      <xdr:col>24</xdr:col>
      <xdr:colOff>114300</xdr:colOff>
      <xdr:row>56</xdr:row>
      <xdr:rowOff>88080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8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9357</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39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158189</xdr:rowOff>
    </xdr:from>
    <xdr:to>
      <xdr:col>20</xdr:col>
      <xdr:colOff>38100</xdr:colOff>
      <xdr:row>55</xdr:row>
      <xdr:rowOff>88339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1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104866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19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49840</xdr:rowOff>
    </xdr:from>
    <xdr:to>
      <xdr:col>15</xdr:col>
      <xdr:colOff>101600</xdr:colOff>
      <xdr:row>55</xdr:row>
      <xdr:rowOff>151440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167967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254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79809</xdr:rowOff>
    </xdr:from>
    <xdr:to>
      <xdr:col>10</xdr:col>
      <xdr:colOff>165100</xdr:colOff>
      <xdr:row>57</xdr:row>
      <xdr:rowOff>9959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8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26486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456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137675</xdr:rowOff>
    </xdr:from>
    <xdr:to>
      <xdr:col>6</xdr:col>
      <xdr:colOff>38100</xdr:colOff>
      <xdr:row>57</xdr:row>
      <xdr:rowOff>67825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3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84352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14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110534</xdr:rowOff>
    </xdr:from>
    <xdr:to>
      <xdr:col>24</xdr:col>
      <xdr:colOff>63500</xdr:colOff>
      <xdr:row>77</xdr:row>
      <xdr:rowOff>156693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140734"/>
          <a:ext cx="838200" cy="21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4197</xdr:rowOff>
    </xdr:from>
    <xdr:to>
      <xdr:col>19</xdr:col>
      <xdr:colOff>177800</xdr:colOff>
      <xdr:row>77</xdr:row>
      <xdr:rowOff>156693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205847"/>
          <a:ext cx="889000" cy="15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127794</xdr:rowOff>
    </xdr:from>
    <xdr:to>
      <xdr:col>15</xdr:col>
      <xdr:colOff>50800</xdr:colOff>
      <xdr:row>77</xdr:row>
      <xdr:rowOff>4197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157994"/>
          <a:ext cx="889000" cy="4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127794</xdr:rowOff>
    </xdr:from>
    <xdr:to>
      <xdr:col>10</xdr:col>
      <xdr:colOff>114300</xdr:colOff>
      <xdr:row>77</xdr:row>
      <xdr:rowOff>48718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157994"/>
          <a:ext cx="889000" cy="92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59734</xdr:rowOff>
    </xdr:from>
    <xdr:to>
      <xdr:col>24</xdr:col>
      <xdr:colOff>114300</xdr:colOff>
      <xdr:row>76</xdr:row>
      <xdr:rowOff>161334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8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82611</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4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105893</xdr:rowOff>
    </xdr:from>
    <xdr:to>
      <xdr:col>20</xdr:col>
      <xdr:colOff>38100</xdr:colOff>
      <xdr:row>78</xdr:row>
      <xdr:rowOff>36043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0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52570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08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124847</xdr:rowOff>
    </xdr:from>
    <xdr:to>
      <xdr:col>15</xdr:col>
      <xdr:colOff>101600</xdr:colOff>
      <xdr:row>77</xdr:row>
      <xdr:rowOff>54997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5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71524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93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76994</xdr:rowOff>
    </xdr:from>
    <xdr:to>
      <xdr:col>10</xdr:col>
      <xdr:colOff>165100</xdr:colOff>
      <xdr:row>77</xdr:row>
      <xdr:rowOff>7144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0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23671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88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169368</xdr:rowOff>
    </xdr:from>
    <xdr:to>
      <xdr:col>6</xdr:col>
      <xdr:colOff>38100</xdr:colOff>
      <xdr:row>77</xdr:row>
      <xdr:rowOff>99518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9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116045</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97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16703</xdr:rowOff>
    </xdr:from>
    <xdr:to>
      <xdr:col>24</xdr:col>
      <xdr:colOff>63500</xdr:colOff>
      <xdr:row>95</xdr:row>
      <xdr:rowOff>138720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304453"/>
          <a:ext cx="838200" cy="12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138720</xdr:rowOff>
    </xdr:from>
    <xdr:to>
      <xdr:col>19</xdr:col>
      <xdr:colOff>177800</xdr:colOff>
      <xdr:row>96</xdr:row>
      <xdr:rowOff>48826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26470"/>
          <a:ext cx="889000" cy="8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94208</xdr:rowOff>
    </xdr:from>
    <xdr:to>
      <xdr:col>15</xdr:col>
      <xdr:colOff>50800</xdr:colOff>
      <xdr:row>96</xdr:row>
      <xdr:rowOff>48826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381958"/>
          <a:ext cx="889000" cy="12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94208</xdr:rowOff>
    </xdr:from>
    <xdr:to>
      <xdr:col>10</xdr:col>
      <xdr:colOff>114300</xdr:colOff>
      <xdr:row>97</xdr:row>
      <xdr:rowOff>26826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381958"/>
          <a:ext cx="889000" cy="27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137353</xdr:rowOff>
    </xdr:from>
    <xdr:to>
      <xdr:col>24</xdr:col>
      <xdr:colOff>114300</xdr:colOff>
      <xdr:row>95</xdr:row>
      <xdr:rowOff>67503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25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160230</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105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87920</xdr:rowOff>
    </xdr:from>
    <xdr:to>
      <xdr:col>20</xdr:col>
      <xdr:colOff>38100</xdr:colOff>
      <xdr:row>96</xdr:row>
      <xdr:rowOff>18070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37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34597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150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169476</xdr:rowOff>
    </xdr:from>
    <xdr:to>
      <xdr:col>15</xdr:col>
      <xdr:colOff>101600</xdr:colOff>
      <xdr:row>96</xdr:row>
      <xdr:rowOff>99626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45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116153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32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43408</xdr:rowOff>
    </xdr:from>
    <xdr:to>
      <xdr:col>10</xdr:col>
      <xdr:colOff>165100</xdr:colOff>
      <xdr:row>95</xdr:row>
      <xdr:rowOff>145008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33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161535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06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147476</xdr:rowOff>
    </xdr:from>
    <xdr:to>
      <xdr:col>6</xdr:col>
      <xdr:colOff>38100</xdr:colOff>
      <xdr:row>97</xdr:row>
      <xdr:rowOff>77626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94153</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38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142587</xdr:rowOff>
    </xdr:from>
    <xdr:to>
      <xdr:col>54</xdr:col>
      <xdr:colOff>189865</xdr:colOff>
      <xdr:row>38</xdr:row>
      <xdr:rowOff>40142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628987"/>
          <a:ext cx="1270" cy="926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43969</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40142</xdr:rowOff>
    </xdr:from>
    <xdr:to>
      <xdr:col>55</xdr:col>
      <xdr:colOff>88900</xdr:colOff>
      <xdr:row>38</xdr:row>
      <xdr:rowOff>40142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55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89264</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40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142587</xdr:rowOff>
    </xdr:from>
    <xdr:to>
      <xdr:col>55</xdr:col>
      <xdr:colOff>88900</xdr:colOff>
      <xdr:row>32</xdr:row>
      <xdr:rowOff>142587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628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141699</xdr:rowOff>
    </xdr:from>
    <xdr:to>
      <xdr:col>55</xdr:col>
      <xdr:colOff>0</xdr:colOff>
      <xdr:row>34</xdr:row>
      <xdr:rowOff>143155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5970999"/>
          <a:ext cx="838200" cy="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139493</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40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161066</xdr:rowOff>
    </xdr:from>
    <xdr:to>
      <xdr:col>55</xdr:col>
      <xdr:colOff>50800</xdr:colOff>
      <xdr:row>36</xdr:row>
      <xdr:rowOff>91216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61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53688</xdr:rowOff>
    </xdr:from>
    <xdr:to>
      <xdr:col>50</xdr:col>
      <xdr:colOff>114300</xdr:colOff>
      <xdr:row>34</xdr:row>
      <xdr:rowOff>143155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5882988"/>
          <a:ext cx="889000" cy="89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6911</xdr:rowOff>
    </xdr:from>
    <xdr:to>
      <xdr:col>50</xdr:col>
      <xdr:colOff>165100</xdr:colOff>
      <xdr:row>36</xdr:row>
      <xdr:rowOff>108511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7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99638</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53688</xdr:rowOff>
    </xdr:from>
    <xdr:to>
      <xdr:col>45</xdr:col>
      <xdr:colOff>177800</xdr:colOff>
      <xdr:row>34</xdr:row>
      <xdr:rowOff>103620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5882988"/>
          <a:ext cx="889000" cy="4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169857</xdr:rowOff>
    </xdr:from>
    <xdr:to>
      <xdr:col>46</xdr:col>
      <xdr:colOff>38100</xdr:colOff>
      <xdr:row>36</xdr:row>
      <xdr:rowOff>100007</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7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91134</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6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144834</xdr:rowOff>
    </xdr:from>
    <xdr:to>
      <xdr:col>41</xdr:col>
      <xdr:colOff>50800</xdr:colOff>
      <xdr:row>34</xdr:row>
      <xdr:rowOff>103620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288334"/>
          <a:ext cx="889000" cy="644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34513</xdr:rowOff>
    </xdr:from>
    <xdr:to>
      <xdr:col>41</xdr:col>
      <xdr:colOff>101600</xdr:colOff>
      <xdr:row>36</xdr:row>
      <xdr:rowOff>136113</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6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127240</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29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35512</xdr:rowOff>
    </xdr:from>
    <xdr:to>
      <xdr:col>36</xdr:col>
      <xdr:colOff>165100</xdr:colOff>
      <xdr:row>32</xdr:row>
      <xdr:rowOff>137112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521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128239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614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90899</xdr:rowOff>
    </xdr:from>
    <xdr:to>
      <xdr:col>55</xdr:col>
      <xdr:colOff>50800</xdr:colOff>
      <xdr:row>35</xdr:row>
      <xdr:rowOff>21049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592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113776</xdr:rowOff>
    </xdr:from>
    <xdr:ext cx="599010"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771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92355</xdr:rowOff>
    </xdr:from>
    <xdr:to>
      <xdr:col>50</xdr:col>
      <xdr:colOff>165100</xdr:colOff>
      <xdr:row>35</xdr:row>
      <xdr:rowOff>22505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592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39032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39795" y="569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2888</xdr:rowOff>
    </xdr:from>
    <xdr:to>
      <xdr:col>46</xdr:col>
      <xdr:colOff>38100</xdr:colOff>
      <xdr:row>34</xdr:row>
      <xdr:rowOff>104488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583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121015</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50795" y="5607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52820</xdr:rowOff>
    </xdr:from>
    <xdr:to>
      <xdr:col>41</xdr:col>
      <xdr:colOff>101600</xdr:colOff>
      <xdr:row>34</xdr:row>
      <xdr:rowOff>154420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588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170947</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61795" y="5657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94034</xdr:rowOff>
    </xdr:from>
    <xdr:to>
      <xdr:col>36</xdr:col>
      <xdr:colOff>165100</xdr:colOff>
      <xdr:row>31</xdr:row>
      <xdr:rowOff>24184</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3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40711</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012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53</xdr:row>
      <xdr:rowOff>140194</xdr:rowOff>
    </xdr:from>
    <xdr:to>
      <xdr:col>54</xdr:col>
      <xdr:colOff>189865</xdr:colOff>
      <xdr:row>58</xdr:row>
      <xdr:rowOff>52356</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9227044"/>
          <a:ext cx="1270" cy="769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56183</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00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52356</xdr:rowOff>
    </xdr:from>
    <xdr:to>
      <xdr:col>55</xdr:col>
      <xdr:colOff>88900</xdr:colOff>
      <xdr:row>58</xdr:row>
      <xdr:rowOff>52356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996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86871</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9002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53</xdr:row>
      <xdr:rowOff>140194</xdr:rowOff>
    </xdr:from>
    <xdr:to>
      <xdr:col>55</xdr:col>
      <xdr:colOff>88900</xdr:colOff>
      <xdr:row>53</xdr:row>
      <xdr:rowOff>140194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9227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5187</xdr:rowOff>
    </xdr:from>
    <xdr:to>
      <xdr:col>55</xdr:col>
      <xdr:colOff>0</xdr:colOff>
      <xdr:row>57</xdr:row>
      <xdr:rowOff>88740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263487"/>
          <a:ext cx="838200" cy="59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104508</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34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81631</xdr:rowOff>
    </xdr:from>
    <xdr:to>
      <xdr:col>55</xdr:col>
      <xdr:colOff>50800</xdr:colOff>
      <xdr:row>57</xdr:row>
      <xdr:rowOff>11781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68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5187</xdr:rowOff>
    </xdr:from>
    <xdr:to>
      <xdr:col>50</xdr:col>
      <xdr:colOff>114300</xdr:colOff>
      <xdr:row>54</xdr:row>
      <xdr:rowOff>112447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263487"/>
          <a:ext cx="889000" cy="107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97957</xdr:rowOff>
    </xdr:from>
    <xdr:to>
      <xdr:col>50</xdr:col>
      <xdr:colOff>165100</xdr:colOff>
      <xdr:row>57</xdr:row>
      <xdr:rowOff>28107</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69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19234</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79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112447</xdr:rowOff>
    </xdr:from>
    <xdr:to>
      <xdr:col>45</xdr:col>
      <xdr:colOff>177800</xdr:colOff>
      <xdr:row>55</xdr:row>
      <xdr:rowOff>156342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370747"/>
          <a:ext cx="889000" cy="21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119029</xdr:rowOff>
    </xdr:from>
    <xdr:to>
      <xdr:col>46</xdr:col>
      <xdr:colOff>38100</xdr:colOff>
      <xdr:row>57</xdr:row>
      <xdr:rowOff>49179</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720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40306</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81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105940</xdr:rowOff>
    </xdr:from>
    <xdr:to>
      <xdr:col>41</xdr:col>
      <xdr:colOff>50800</xdr:colOff>
      <xdr:row>55</xdr:row>
      <xdr:rowOff>156342</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8849890"/>
          <a:ext cx="889000" cy="73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113571</xdr:rowOff>
    </xdr:from>
    <xdr:to>
      <xdr:col>41</xdr:col>
      <xdr:colOff>101600</xdr:colOff>
      <xdr:row>57</xdr:row>
      <xdr:rowOff>43721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71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34848</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80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82741</xdr:rowOff>
    </xdr:from>
    <xdr:to>
      <xdr:col>36</xdr:col>
      <xdr:colOff>165100</xdr:colOff>
      <xdr:row>57</xdr:row>
      <xdr:rowOff>12891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6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4018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77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37940</xdr:rowOff>
    </xdr:from>
    <xdr:to>
      <xdr:col>55</xdr:col>
      <xdr:colOff>50800</xdr:colOff>
      <xdr:row>57</xdr:row>
      <xdr:rowOff>139540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81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16367</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78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125837</xdr:rowOff>
    </xdr:from>
    <xdr:to>
      <xdr:col>50</xdr:col>
      <xdr:colOff>165100</xdr:colOff>
      <xdr:row>54</xdr:row>
      <xdr:rowOff>55987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21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72514</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8987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61647</xdr:rowOff>
    </xdr:from>
    <xdr:to>
      <xdr:col>46</xdr:col>
      <xdr:colOff>38100</xdr:colOff>
      <xdr:row>54</xdr:row>
      <xdr:rowOff>163247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31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8324</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50795" y="9095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105542</xdr:rowOff>
    </xdr:from>
    <xdr:to>
      <xdr:col>41</xdr:col>
      <xdr:colOff>101600</xdr:colOff>
      <xdr:row>56</xdr:row>
      <xdr:rowOff>35692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53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52219</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795" y="9310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55140</xdr:rowOff>
    </xdr:from>
    <xdr:to>
      <xdr:col>36</xdr:col>
      <xdr:colOff>165100</xdr:colOff>
      <xdr:row>51</xdr:row>
      <xdr:rowOff>156740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87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1817</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8574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168046</xdr:rowOff>
    </xdr:from>
    <xdr:to>
      <xdr:col>55</xdr:col>
      <xdr:colOff>0</xdr:colOff>
      <xdr:row>79</xdr:row>
      <xdr:rowOff>67636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2855346"/>
          <a:ext cx="838200" cy="75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9616</xdr:rowOff>
    </xdr:from>
    <xdr:to>
      <xdr:col>50</xdr:col>
      <xdr:colOff>114300</xdr:colOff>
      <xdr:row>74</xdr:row>
      <xdr:rowOff>168046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2525466"/>
          <a:ext cx="889000" cy="32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9616</xdr:rowOff>
    </xdr:from>
    <xdr:to>
      <xdr:col>45</xdr:col>
      <xdr:colOff>177800</xdr:colOff>
      <xdr:row>78</xdr:row>
      <xdr:rowOff>13861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2525466"/>
          <a:ext cx="889000" cy="86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4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76181</xdr:rowOff>
    </xdr:from>
    <xdr:to>
      <xdr:col>41</xdr:col>
      <xdr:colOff>50800</xdr:colOff>
      <xdr:row>78</xdr:row>
      <xdr:rowOff>13861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106381"/>
          <a:ext cx="889000" cy="28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16836</xdr:rowOff>
    </xdr:from>
    <xdr:to>
      <xdr:col>55</xdr:col>
      <xdr:colOff>50800</xdr:colOff>
      <xdr:row>79</xdr:row>
      <xdr:rowOff>118436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6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103213</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7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117246</xdr:rowOff>
    </xdr:from>
    <xdr:to>
      <xdr:col>50</xdr:col>
      <xdr:colOff>165100</xdr:colOff>
      <xdr:row>75</xdr:row>
      <xdr:rowOff>47396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280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63923</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57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130266</xdr:rowOff>
    </xdr:from>
    <xdr:to>
      <xdr:col>46</xdr:col>
      <xdr:colOff>38100</xdr:colOff>
      <xdr:row>73</xdr:row>
      <xdr:rowOff>60416</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247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71</xdr:row>
      <xdr:rowOff>76943</xdr:rowOff>
    </xdr:from>
    <xdr:ext cx="59901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50795" y="12249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134511</xdr:rowOff>
    </xdr:from>
    <xdr:to>
      <xdr:col>41</xdr:col>
      <xdr:colOff>101600</xdr:colOff>
      <xdr:row>78</xdr:row>
      <xdr:rowOff>64661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3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81188</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11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25381</xdr:rowOff>
    </xdr:from>
    <xdr:to>
      <xdr:col>36</xdr:col>
      <xdr:colOff>165100</xdr:colOff>
      <xdr:row>76</xdr:row>
      <xdr:rowOff>126981</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05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143509</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83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96189</xdr:rowOff>
    </xdr:from>
    <xdr:to>
      <xdr:col>54</xdr:col>
      <xdr:colOff>189865</xdr:colOff>
      <xdr:row>98</xdr:row>
      <xdr:rowOff>166987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6041039"/>
          <a:ext cx="1270" cy="928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170814</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7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166987</xdr:rowOff>
    </xdr:from>
    <xdr:to>
      <xdr:col>55</xdr:col>
      <xdr:colOff>88900</xdr:colOff>
      <xdr:row>98</xdr:row>
      <xdr:rowOff>166987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69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42866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816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96189</xdr:rowOff>
    </xdr:from>
    <xdr:to>
      <xdr:col>55</xdr:col>
      <xdr:colOff>88900</xdr:colOff>
      <xdr:row>93</xdr:row>
      <xdr:rowOff>96189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04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157882</xdr:rowOff>
    </xdr:from>
    <xdr:to>
      <xdr:col>55</xdr:col>
      <xdr:colOff>0</xdr:colOff>
      <xdr:row>97</xdr:row>
      <xdr:rowOff>148196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274182"/>
          <a:ext cx="838200" cy="50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17975</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477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166548</xdr:rowOff>
    </xdr:from>
    <xdr:to>
      <xdr:col>55</xdr:col>
      <xdr:colOff>50800</xdr:colOff>
      <xdr:row>97</xdr:row>
      <xdr:rowOff>96698</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625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157882</xdr:rowOff>
    </xdr:from>
    <xdr:to>
      <xdr:col>50</xdr:col>
      <xdr:colOff>114300</xdr:colOff>
      <xdr:row>97</xdr:row>
      <xdr:rowOff>63500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274182"/>
          <a:ext cx="889000" cy="41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6353</xdr:rowOff>
    </xdr:from>
    <xdr:to>
      <xdr:col>50</xdr:col>
      <xdr:colOff>165100</xdr:colOff>
      <xdr:row>97</xdr:row>
      <xdr:rowOff>107953</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63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99080</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72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132454</xdr:rowOff>
    </xdr:from>
    <xdr:to>
      <xdr:col>45</xdr:col>
      <xdr:colOff>177800</xdr:colOff>
      <xdr:row>97</xdr:row>
      <xdr:rowOff>63500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591654"/>
          <a:ext cx="889000" cy="10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27270</xdr:rowOff>
    </xdr:from>
    <xdr:to>
      <xdr:col>46</xdr:col>
      <xdr:colOff>38100</xdr:colOff>
      <xdr:row>97</xdr:row>
      <xdr:rowOff>128870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65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119997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5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117320</xdr:rowOff>
    </xdr:from>
    <xdr:to>
      <xdr:col>41</xdr:col>
      <xdr:colOff>50800</xdr:colOff>
      <xdr:row>96</xdr:row>
      <xdr:rowOff>132454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5547820"/>
          <a:ext cx="889000" cy="104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42121</xdr:rowOff>
    </xdr:from>
    <xdr:to>
      <xdr:col>41</xdr:col>
      <xdr:colOff>101600</xdr:colOff>
      <xdr:row>97</xdr:row>
      <xdr:rowOff>143721</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6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134848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76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6536</xdr:rowOff>
    </xdr:from>
    <xdr:to>
      <xdr:col>36</xdr:col>
      <xdr:colOff>165100</xdr:colOff>
      <xdr:row>97</xdr:row>
      <xdr:rowOff>108136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63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99263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72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97396</xdr:rowOff>
    </xdr:from>
    <xdr:to>
      <xdr:col>55</xdr:col>
      <xdr:colOff>50800</xdr:colOff>
      <xdr:row>98</xdr:row>
      <xdr:rowOff>27546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72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75823</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706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107082</xdr:rowOff>
    </xdr:from>
    <xdr:to>
      <xdr:col>50</xdr:col>
      <xdr:colOff>165100</xdr:colOff>
      <xdr:row>95</xdr:row>
      <xdr:rowOff>37232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22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53759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99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12700</xdr:rowOff>
    </xdr:from>
    <xdr:to>
      <xdr:col>46</xdr:col>
      <xdr:colOff>38100</xdr:colOff>
      <xdr:row>97</xdr:row>
      <xdr:rowOff>114300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64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130827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41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81654</xdr:rowOff>
    </xdr:from>
    <xdr:to>
      <xdr:col>41</xdr:col>
      <xdr:colOff>101600</xdr:colOff>
      <xdr:row>97</xdr:row>
      <xdr:rowOff>11804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4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28331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31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66520</xdr:rowOff>
    </xdr:from>
    <xdr:to>
      <xdr:col>36</xdr:col>
      <xdr:colOff>165100</xdr:colOff>
      <xdr:row>90</xdr:row>
      <xdr:rowOff>168120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549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13197</xdr:rowOff>
    </xdr:from>
    <xdr:ext cx="599010"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672795" y="1527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130708</xdr:rowOff>
    </xdr:from>
    <xdr:to>
      <xdr:col>85</xdr:col>
      <xdr:colOff>127000</xdr:colOff>
      <xdr:row>38</xdr:row>
      <xdr:rowOff>41859</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474358"/>
          <a:ext cx="838200" cy="8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33363</xdr:rowOff>
    </xdr:from>
    <xdr:to>
      <xdr:col>81</xdr:col>
      <xdr:colOff>50800</xdr:colOff>
      <xdr:row>38</xdr:row>
      <xdr:rowOff>41859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548463"/>
          <a:ext cx="8890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33363</xdr:rowOff>
    </xdr:from>
    <xdr:to>
      <xdr:col>76</xdr:col>
      <xdr:colOff>114300</xdr:colOff>
      <xdr:row>39</xdr:row>
      <xdr:rowOff>17323</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548463"/>
          <a:ext cx="889000" cy="15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64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126936</xdr:rowOff>
    </xdr:from>
    <xdr:to>
      <xdr:col>71</xdr:col>
      <xdr:colOff>177800</xdr:colOff>
      <xdr:row>39</xdr:row>
      <xdr:rowOff>17323</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42036"/>
          <a:ext cx="889000" cy="6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79908</xdr:rowOff>
    </xdr:from>
    <xdr:to>
      <xdr:col>85</xdr:col>
      <xdr:colOff>177800</xdr:colOff>
      <xdr:row>38</xdr:row>
      <xdr:rowOff>10058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42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102785</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162509</xdr:rowOff>
    </xdr:from>
    <xdr:to>
      <xdr:col>81</xdr:col>
      <xdr:colOff>101600</xdr:colOff>
      <xdr:row>38</xdr:row>
      <xdr:rowOff>92659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50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109186</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281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154013</xdr:rowOff>
    </xdr:from>
    <xdr:to>
      <xdr:col>76</xdr:col>
      <xdr:colOff>165100</xdr:colOff>
      <xdr:row>38</xdr:row>
      <xdr:rowOff>84163</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49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100690</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27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137973</xdr:rowOff>
    </xdr:from>
    <xdr:to>
      <xdr:col>72</xdr:col>
      <xdr:colOff>38100</xdr:colOff>
      <xdr:row>39</xdr:row>
      <xdr:rowOff>68123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5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59250</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45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76136</xdr:rowOff>
    </xdr:from>
    <xdr:to>
      <xdr:col>67</xdr:col>
      <xdr:colOff>101600</xdr:colOff>
      <xdr:row>39</xdr:row>
      <xdr:rowOff>6286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59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168863</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68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30380</xdr:rowOff>
    </xdr:from>
    <xdr:to>
      <xdr:col>85</xdr:col>
      <xdr:colOff>127000</xdr:colOff>
      <xdr:row>75</xdr:row>
      <xdr:rowOff>73439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546230"/>
          <a:ext cx="838200" cy="38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30380</xdr:rowOff>
    </xdr:from>
    <xdr:to>
      <xdr:col>81</xdr:col>
      <xdr:colOff>50800</xdr:colOff>
      <xdr:row>76</xdr:row>
      <xdr:rowOff>1169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546230"/>
          <a:ext cx="889000" cy="48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1169</xdr:rowOff>
    </xdr:from>
    <xdr:to>
      <xdr:col>76</xdr:col>
      <xdr:colOff>114300</xdr:colOff>
      <xdr:row>76</xdr:row>
      <xdr:rowOff>126197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031369"/>
          <a:ext cx="889000" cy="125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126197</xdr:rowOff>
    </xdr:from>
    <xdr:to>
      <xdr:col>71</xdr:col>
      <xdr:colOff>177800</xdr:colOff>
      <xdr:row>77</xdr:row>
      <xdr:rowOff>6948</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156397"/>
          <a:ext cx="889000" cy="5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22639</xdr:rowOff>
    </xdr:from>
    <xdr:to>
      <xdr:col>85</xdr:col>
      <xdr:colOff>177800</xdr:colOff>
      <xdr:row>75</xdr:row>
      <xdr:rowOff>124239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88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45516</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73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151030</xdr:rowOff>
    </xdr:from>
    <xdr:to>
      <xdr:col>81</xdr:col>
      <xdr:colOff>101600</xdr:colOff>
      <xdr:row>73</xdr:row>
      <xdr:rowOff>81180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49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97707</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27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121818</xdr:rowOff>
    </xdr:from>
    <xdr:to>
      <xdr:col>76</xdr:col>
      <xdr:colOff>165100</xdr:colOff>
      <xdr:row>76</xdr:row>
      <xdr:rowOff>51969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9805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68495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75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75397</xdr:rowOff>
    </xdr:from>
    <xdr:to>
      <xdr:col>72</xdr:col>
      <xdr:colOff>38100</xdr:colOff>
      <xdr:row>77</xdr:row>
      <xdr:rowOff>5547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0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168124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9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127598</xdr:rowOff>
    </xdr:from>
    <xdr:to>
      <xdr:col>67</xdr:col>
      <xdr:colOff>101600</xdr:colOff>
      <xdr:row>77</xdr:row>
      <xdr:rowOff>57748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15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48875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25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41942</xdr:rowOff>
    </xdr:from>
    <xdr:to>
      <xdr:col>85</xdr:col>
      <xdr:colOff>127000</xdr:colOff>
      <xdr:row>96</xdr:row>
      <xdr:rowOff>108556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329692"/>
          <a:ext cx="838200" cy="23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95644</xdr:rowOff>
    </xdr:from>
    <xdr:to>
      <xdr:col>81</xdr:col>
      <xdr:colOff>50800</xdr:colOff>
      <xdr:row>95</xdr:row>
      <xdr:rowOff>41942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211944"/>
          <a:ext cx="889000" cy="11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59351</xdr:rowOff>
    </xdr:from>
    <xdr:to>
      <xdr:col>76</xdr:col>
      <xdr:colOff>114300</xdr:colOff>
      <xdr:row>94</xdr:row>
      <xdr:rowOff>95644</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175651"/>
          <a:ext cx="889000" cy="3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59351</xdr:rowOff>
    </xdr:from>
    <xdr:to>
      <xdr:col>71</xdr:col>
      <xdr:colOff>177800</xdr:colOff>
      <xdr:row>94</xdr:row>
      <xdr:rowOff>151834</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175651"/>
          <a:ext cx="889000" cy="9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8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57756</xdr:rowOff>
    </xdr:from>
    <xdr:to>
      <xdr:col>85</xdr:col>
      <xdr:colOff>177800</xdr:colOff>
      <xdr:row>96</xdr:row>
      <xdr:rowOff>159356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51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80633</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36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162592</xdr:rowOff>
    </xdr:from>
    <xdr:to>
      <xdr:col>81</xdr:col>
      <xdr:colOff>101600</xdr:colOff>
      <xdr:row>95</xdr:row>
      <xdr:rowOff>92742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27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109269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05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44844</xdr:rowOff>
    </xdr:from>
    <xdr:to>
      <xdr:col>76</xdr:col>
      <xdr:colOff>165100</xdr:colOff>
      <xdr:row>94</xdr:row>
      <xdr:rowOff>146444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16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162971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593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8551</xdr:rowOff>
    </xdr:from>
    <xdr:to>
      <xdr:col>72</xdr:col>
      <xdr:colOff>38100</xdr:colOff>
      <xdr:row>94</xdr:row>
      <xdr:rowOff>110151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12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126678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590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101034</xdr:rowOff>
    </xdr:from>
    <xdr:to>
      <xdr:col>67</xdr:col>
      <xdr:colOff>101600</xdr:colOff>
      <xdr:row>95</xdr:row>
      <xdr:rowOff>31184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21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47711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599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121961</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37061"/>
          <a:ext cx="889000" cy="1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121961</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637061"/>
          <a:ext cx="889000" cy="1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71161</xdr:rowOff>
    </xdr:from>
    <xdr:to>
      <xdr:col>102</xdr:col>
      <xdr:colOff>165100</xdr:colOff>
      <xdr:row>39</xdr:row>
      <xdr:rowOff>1311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8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163888</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17" y="6678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75464</xdr:rowOff>
    </xdr:from>
    <xdr:to>
      <xdr:col>116</xdr:col>
      <xdr:colOff>63500</xdr:colOff>
      <xdr:row>58</xdr:row>
      <xdr:rowOff>146901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19564"/>
          <a:ext cx="838200" cy="7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146901</xdr:rowOff>
    </xdr:from>
    <xdr:to>
      <xdr:col>111</xdr:col>
      <xdr:colOff>177800</xdr:colOff>
      <xdr:row>58</xdr:row>
      <xdr:rowOff>155587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91001"/>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155587</xdr:rowOff>
    </xdr:from>
    <xdr:to>
      <xdr:col>107</xdr:col>
      <xdr:colOff>50800</xdr:colOff>
      <xdr:row>58</xdr:row>
      <xdr:rowOff>156807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99687"/>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153264</xdr:rowOff>
    </xdr:from>
    <xdr:to>
      <xdr:col>102</xdr:col>
      <xdr:colOff>114300</xdr:colOff>
      <xdr:row>58</xdr:row>
      <xdr:rowOff>156807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97364"/>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24664</xdr:rowOff>
    </xdr:from>
    <xdr:to>
      <xdr:col>116</xdr:col>
      <xdr:colOff>114300</xdr:colOff>
      <xdr:row>58</xdr:row>
      <xdr:rowOff>126264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6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3091</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4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96101</xdr:rowOff>
    </xdr:from>
    <xdr:to>
      <xdr:col>112</xdr:col>
      <xdr:colOff>38100</xdr:colOff>
      <xdr:row>59</xdr:row>
      <xdr:rowOff>26251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4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17378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3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104787</xdr:rowOff>
    </xdr:from>
    <xdr:to>
      <xdr:col>107</xdr:col>
      <xdr:colOff>101600</xdr:colOff>
      <xdr:row>59</xdr:row>
      <xdr:rowOff>34937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4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26064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4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106007</xdr:rowOff>
    </xdr:from>
    <xdr:to>
      <xdr:col>102</xdr:col>
      <xdr:colOff>165100</xdr:colOff>
      <xdr:row>59</xdr:row>
      <xdr:rowOff>36157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5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27284</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4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102464</xdr:rowOff>
    </xdr:from>
    <xdr:to>
      <xdr:col>98</xdr:col>
      <xdr:colOff>38100</xdr:colOff>
      <xdr:row>59</xdr:row>
      <xdr:rowOff>32614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23741</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3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57359</xdr:rowOff>
    </xdr:from>
    <xdr:to>
      <xdr:col>116</xdr:col>
      <xdr:colOff>63500</xdr:colOff>
      <xdr:row>75</xdr:row>
      <xdr:rowOff>104884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16109"/>
          <a:ext cx="838200" cy="4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104884</xdr:rowOff>
    </xdr:from>
    <xdr:to>
      <xdr:col>111</xdr:col>
      <xdr:colOff>177800</xdr:colOff>
      <xdr:row>75</xdr:row>
      <xdr:rowOff>133528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963634"/>
          <a:ext cx="889000" cy="2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133528</xdr:rowOff>
    </xdr:from>
    <xdr:to>
      <xdr:col>107</xdr:col>
      <xdr:colOff>50800</xdr:colOff>
      <xdr:row>75</xdr:row>
      <xdr:rowOff>141254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92278"/>
          <a:ext cx="889000" cy="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141254</xdr:rowOff>
    </xdr:from>
    <xdr:to>
      <xdr:col>102</xdr:col>
      <xdr:colOff>114300</xdr:colOff>
      <xdr:row>75</xdr:row>
      <xdr:rowOff>146901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000004"/>
          <a:ext cx="889000" cy="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6559</xdr:rowOff>
    </xdr:from>
    <xdr:to>
      <xdr:col>116</xdr:col>
      <xdr:colOff>114300</xdr:colOff>
      <xdr:row>75</xdr:row>
      <xdr:rowOff>108159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6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29436</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71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54084</xdr:rowOff>
    </xdr:from>
    <xdr:to>
      <xdr:col>112</xdr:col>
      <xdr:colOff>38100</xdr:colOff>
      <xdr:row>75</xdr:row>
      <xdr:rowOff>155684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1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146811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0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82728</xdr:rowOff>
    </xdr:from>
    <xdr:to>
      <xdr:col>107</xdr:col>
      <xdr:colOff>101600</xdr:colOff>
      <xdr:row>76</xdr:row>
      <xdr:rowOff>12877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414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4005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3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90454</xdr:rowOff>
    </xdr:from>
    <xdr:to>
      <xdr:col>102</xdr:col>
      <xdr:colOff>165100</xdr:colOff>
      <xdr:row>76</xdr:row>
      <xdr:rowOff>20603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4920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11732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4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96101</xdr:rowOff>
    </xdr:from>
    <xdr:to>
      <xdr:col>98</xdr:col>
      <xdr:colOff>38100</xdr:colOff>
      <xdr:row>76</xdr:row>
      <xdr:rowOff>26251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5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17378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4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歳出決算総額は、住民一人当たり</a:t>
          </a:r>
          <a:r>
            <a:rPr kumimoji="1" lang="en-US" altLang="ja-JP" sz="1100" b="0" i="0" baseline="0">
              <a:solidFill>
                <a:schemeClr val="dk1"/>
              </a:solidFill>
              <a:effectLst/>
              <a:latin typeface="+mn-lt"/>
              <a:ea typeface="+mn-ea"/>
              <a:cs typeface="+mn-cs"/>
            </a:rPr>
            <a:t>717,909</a:t>
          </a:r>
          <a:r>
            <a:rPr kumimoji="1" lang="ja-JP" altLang="ja-JP" sz="1100" b="0" i="0" baseline="0">
              <a:solidFill>
                <a:schemeClr val="dk1"/>
              </a:solidFill>
              <a:effectLst/>
              <a:latin typeface="+mn-lt"/>
              <a:ea typeface="+mn-ea"/>
              <a:cs typeface="+mn-cs"/>
            </a:rPr>
            <a:t>円となっている。主要な構成項目である人件費は、住民一人あたり</a:t>
          </a:r>
          <a:r>
            <a:rPr kumimoji="1" lang="en-US" altLang="ja-JP" sz="1100" b="0" i="0" baseline="0">
              <a:solidFill>
                <a:schemeClr val="dk1"/>
              </a:solidFill>
              <a:effectLst/>
              <a:latin typeface="+mn-lt"/>
              <a:ea typeface="+mn-ea"/>
              <a:cs typeface="+mn-cs"/>
            </a:rPr>
            <a:t>111, 061</a:t>
          </a:r>
          <a:r>
            <a:rPr kumimoji="1" lang="ja-JP" altLang="ja-JP" sz="1100" b="0" i="0" baseline="0">
              <a:solidFill>
                <a:schemeClr val="dk1"/>
              </a:solidFill>
              <a:effectLst/>
              <a:latin typeface="+mn-lt"/>
              <a:ea typeface="+mn-ea"/>
              <a:cs typeface="+mn-cs"/>
            </a:rPr>
            <a:t>円となっており、人勧のプラス勧告により、前年比で</a:t>
          </a:r>
          <a:r>
            <a:rPr kumimoji="1" lang="en-US" altLang="ja-JP" sz="1100" b="0" i="0" baseline="0">
              <a:solidFill>
                <a:schemeClr val="dk1"/>
              </a:solidFill>
              <a:effectLst/>
              <a:latin typeface="+mn-lt"/>
              <a:ea typeface="+mn-ea"/>
              <a:cs typeface="+mn-cs"/>
            </a:rPr>
            <a:t>6,722</a:t>
          </a:r>
          <a:r>
            <a:rPr kumimoji="1" lang="ja-JP" altLang="ja-JP" sz="1100" b="0" i="0" baseline="0">
              <a:solidFill>
                <a:schemeClr val="dk1"/>
              </a:solidFill>
              <a:effectLst/>
              <a:latin typeface="+mn-lt"/>
              <a:ea typeface="+mn-ea"/>
              <a:cs typeface="+mn-cs"/>
            </a:rPr>
            <a:t>円増加した。扶助費は、</a:t>
          </a:r>
          <a:r>
            <a:rPr kumimoji="1" lang="ja-JP" altLang="en-US" sz="1100" b="0" i="0" baseline="0">
              <a:solidFill>
                <a:schemeClr val="dk1"/>
              </a:solidFill>
              <a:effectLst/>
              <a:latin typeface="+mn-lt"/>
              <a:ea typeface="+mn-ea"/>
              <a:cs typeface="+mn-cs"/>
            </a:rPr>
            <a:t>児童手当の制度拡充の影響で増加</a:t>
          </a:r>
          <a:r>
            <a:rPr kumimoji="1" lang="ja-JP" altLang="ja-JP" sz="1100" b="0" i="0" baseline="0">
              <a:solidFill>
                <a:schemeClr val="dk1"/>
              </a:solidFill>
              <a:effectLst/>
              <a:latin typeface="+mn-lt"/>
              <a:ea typeface="+mn-ea"/>
              <a:cs typeface="+mn-cs"/>
            </a:rPr>
            <a:t>したものの、生活保護費が減少したことにより前年比で</a:t>
          </a:r>
          <a:r>
            <a:rPr kumimoji="1" lang="en-US" altLang="ja-JP" sz="1100" b="0" i="0" baseline="0">
              <a:solidFill>
                <a:schemeClr val="dk1"/>
              </a:solidFill>
              <a:effectLst/>
              <a:latin typeface="+mn-lt"/>
              <a:ea typeface="+mn-ea"/>
              <a:cs typeface="+mn-cs"/>
            </a:rPr>
            <a:t>11,209</a:t>
          </a:r>
          <a:r>
            <a:rPr kumimoji="1" lang="ja-JP" altLang="ja-JP" sz="1100" b="0" i="0" baseline="0">
              <a:solidFill>
                <a:schemeClr val="dk1"/>
              </a:solidFill>
              <a:effectLst/>
              <a:latin typeface="+mn-lt"/>
              <a:ea typeface="+mn-ea"/>
              <a:cs typeface="+mn-cs"/>
            </a:rPr>
            <a:t>円の増加に留まった。補助費は、置賜広域行政事務組合</a:t>
          </a:r>
          <a:r>
            <a:rPr kumimoji="1" lang="ja-JP" altLang="en-US" sz="1100" b="0" i="0" baseline="0">
              <a:solidFill>
                <a:schemeClr val="dk1"/>
              </a:solidFill>
              <a:effectLst/>
              <a:latin typeface="+mn-lt"/>
              <a:ea typeface="+mn-ea"/>
              <a:cs typeface="+mn-cs"/>
            </a:rPr>
            <a:t>分担金や</a:t>
          </a:r>
          <a:r>
            <a:rPr kumimoji="1" lang="ja-JP" altLang="ja-JP" sz="1100" b="0" i="0" baseline="0">
              <a:solidFill>
                <a:schemeClr val="dk1"/>
              </a:solidFill>
              <a:effectLst/>
              <a:latin typeface="+mn-lt"/>
              <a:ea typeface="+mn-ea"/>
              <a:cs typeface="+mn-cs"/>
            </a:rPr>
            <a:t>西置賜行政組合分担金</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減少</a:t>
          </a:r>
          <a:r>
            <a:rPr kumimoji="1" lang="ja-JP" altLang="en-US" sz="1100" b="0" i="0" baseline="0">
              <a:solidFill>
                <a:schemeClr val="dk1"/>
              </a:solidFill>
              <a:effectLst/>
              <a:latin typeface="+mn-lt"/>
              <a:ea typeface="+mn-ea"/>
              <a:cs typeface="+mn-cs"/>
            </a:rPr>
            <a:t>した一方で、下水道事業への負担金が増加したことに伴い、前年度と同水準となった</a:t>
          </a:r>
          <a:r>
            <a:rPr kumimoji="1" lang="ja-JP" altLang="ja-JP" sz="1100" b="0" i="0" baseline="0">
              <a:solidFill>
                <a:schemeClr val="dk1"/>
              </a:solidFill>
              <a:effectLst/>
              <a:latin typeface="+mn-lt"/>
              <a:ea typeface="+mn-ea"/>
              <a:cs typeface="+mn-cs"/>
            </a:rPr>
            <a:t>。普通建設事業費は、更新整備として、市内</a:t>
          </a:r>
          <a:r>
            <a:rPr kumimoji="1" lang="ja-JP" altLang="en-US" sz="1100" b="0" i="0" baseline="0">
              <a:solidFill>
                <a:schemeClr val="dk1"/>
              </a:solidFill>
              <a:effectLst/>
              <a:latin typeface="+mn-lt"/>
              <a:ea typeface="+mn-ea"/>
              <a:cs typeface="+mn-cs"/>
            </a:rPr>
            <a:t>小</a:t>
          </a:r>
          <a:r>
            <a:rPr kumimoji="1" lang="ja-JP" altLang="ja-JP" sz="1100" b="0" i="0" baseline="0">
              <a:solidFill>
                <a:schemeClr val="dk1"/>
              </a:solidFill>
              <a:effectLst/>
              <a:latin typeface="+mn-lt"/>
              <a:ea typeface="+mn-ea"/>
              <a:cs typeface="+mn-cs"/>
            </a:rPr>
            <a:t>学校の大規模改修工事</a:t>
          </a:r>
          <a:r>
            <a:rPr kumimoji="1" lang="ja-JP" altLang="en-US" sz="1100" b="0" i="0" baseline="0">
              <a:solidFill>
                <a:schemeClr val="dk1"/>
              </a:solidFill>
              <a:effectLst/>
              <a:latin typeface="+mn-lt"/>
              <a:ea typeface="+mn-ea"/>
              <a:cs typeface="+mn-cs"/>
            </a:rPr>
            <a:t>の実施と市内中学校の大規模改修の完了</a:t>
          </a:r>
          <a:r>
            <a:rPr kumimoji="1" lang="ja-JP" altLang="ja-JP" sz="1100" b="0" i="0" baseline="0">
              <a:solidFill>
                <a:schemeClr val="dk1"/>
              </a:solidFill>
              <a:effectLst/>
              <a:latin typeface="+mn-lt"/>
              <a:ea typeface="+mn-ea"/>
              <a:cs typeface="+mn-cs"/>
            </a:rPr>
            <a:t>により前年比で</a:t>
          </a:r>
          <a:r>
            <a:rPr kumimoji="1" lang="en-US" altLang="ja-JP" sz="1100" b="0" i="0" baseline="0">
              <a:solidFill>
                <a:schemeClr val="dk1"/>
              </a:solidFill>
              <a:effectLst/>
              <a:latin typeface="+mn-lt"/>
              <a:ea typeface="+mn-ea"/>
              <a:cs typeface="+mn-cs"/>
            </a:rPr>
            <a:t>66,229</a:t>
          </a:r>
          <a:r>
            <a:rPr kumimoji="1" lang="ja-JP" altLang="ja-JP" sz="1100" b="0" i="0" baseline="0">
              <a:solidFill>
                <a:schemeClr val="dk1"/>
              </a:solidFill>
              <a:effectLst/>
              <a:latin typeface="+mn-lt"/>
              <a:ea typeface="+mn-ea"/>
              <a:cs typeface="+mn-cs"/>
            </a:rPr>
            <a:t>円の</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となった。一方で新規分は、公共複合施設の大規模事業</a:t>
          </a:r>
          <a:r>
            <a:rPr kumimoji="1" lang="ja-JP" altLang="en-US" sz="1100" b="0" i="0" baseline="0">
              <a:solidFill>
                <a:schemeClr val="dk1"/>
              </a:solidFill>
              <a:effectLst/>
              <a:latin typeface="+mn-lt"/>
              <a:ea typeface="+mn-ea"/>
              <a:cs typeface="+mn-cs"/>
            </a:rPr>
            <a:t>が令和</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年度で完了した</a:t>
          </a:r>
          <a:r>
            <a:rPr kumimoji="1" lang="ja-JP" altLang="ja-JP" sz="1100" b="0" i="0" baseline="0">
              <a:solidFill>
                <a:schemeClr val="dk1"/>
              </a:solidFill>
              <a:effectLst/>
              <a:latin typeface="+mn-lt"/>
              <a:ea typeface="+mn-ea"/>
              <a:cs typeface="+mn-cs"/>
            </a:rPr>
            <a:t>影響により</a:t>
          </a:r>
          <a:r>
            <a:rPr kumimoji="1" lang="en-US" altLang="ja-JP" sz="1100" b="0" i="0" baseline="0">
              <a:solidFill>
                <a:schemeClr val="dk1"/>
              </a:solidFill>
              <a:effectLst/>
              <a:latin typeface="+mn-lt"/>
              <a:ea typeface="+mn-ea"/>
              <a:cs typeface="+mn-cs"/>
            </a:rPr>
            <a:t>69,526</a:t>
          </a:r>
          <a:r>
            <a:rPr kumimoji="1" lang="ja-JP" altLang="ja-JP" sz="1100" b="0" i="0" baseline="0">
              <a:solidFill>
                <a:schemeClr val="dk1"/>
              </a:solidFill>
              <a:effectLst/>
              <a:latin typeface="+mn-lt"/>
              <a:ea typeface="+mn-ea"/>
              <a:cs typeface="+mn-cs"/>
            </a:rPr>
            <a:t>円の減少となった。今後も老朽化した公共施設の改修等を予定していることから、交付税措置のある有利な起債の活用や事業実施時期の平準化等に努める。また、公共下水道事業特別会計等への負担金が多額になっているため、各公営企業会計の経営健全化を進め負担額を抑制し、自由度の高い市政運営を目指す。</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24,420
23,966
214.67
18,025,551
17,531,344
432,237
8,479,451
24,207,123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245.6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14160</xdr:rowOff>
    </xdr:from>
    <xdr:to>
      <xdr:col>24</xdr:col>
      <xdr:colOff>63500</xdr:colOff>
      <xdr:row>34</xdr:row>
      <xdr:rowOff>18542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843460"/>
          <a:ext cx="8382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14160</xdr:rowOff>
    </xdr:from>
    <xdr:to>
      <xdr:col>19</xdr:col>
      <xdr:colOff>177800</xdr:colOff>
      <xdr:row>34</xdr:row>
      <xdr:rowOff>16637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43460"/>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16637</xdr:rowOff>
    </xdr:from>
    <xdr:to>
      <xdr:col>15</xdr:col>
      <xdr:colOff>50800</xdr:colOff>
      <xdr:row>34</xdr:row>
      <xdr:rowOff>43497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45937"/>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43497</xdr:rowOff>
    </xdr:from>
    <xdr:to>
      <xdr:col>10</xdr:col>
      <xdr:colOff>114300</xdr:colOff>
      <xdr:row>34</xdr:row>
      <xdr:rowOff>58547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72797"/>
          <a:ext cx="889000" cy="1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139192</xdr:rowOff>
    </xdr:from>
    <xdr:to>
      <xdr:col>24</xdr:col>
      <xdr:colOff>114300</xdr:colOff>
      <xdr:row>34</xdr:row>
      <xdr:rowOff>69342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9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162069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48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134810</xdr:rowOff>
    </xdr:from>
    <xdr:to>
      <xdr:col>20</xdr:col>
      <xdr:colOff>38100</xdr:colOff>
      <xdr:row>34</xdr:row>
      <xdr:rowOff>64960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9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81487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6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137287</xdr:rowOff>
    </xdr:from>
    <xdr:to>
      <xdr:col>15</xdr:col>
      <xdr:colOff>101600</xdr:colOff>
      <xdr:row>34</xdr:row>
      <xdr:rowOff>67437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9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83964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70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164147</xdr:rowOff>
    </xdr:from>
    <xdr:to>
      <xdr:col>10</xdr:col>
      <xdr:colOff>165100</xdr:colOff>
      <xdr:row>34</xdr:row>
      <xdr:rowOff>94297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2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110824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97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7747</xdr:rowOff>
    </xdr:from>
    <xdr:to>
      <xdr:col>6</xdr:col>
      <xdr:colOff>38100</xdr:colOff>
      <xdr:row>34</xdr:row>
      <xdr:rowOff>109347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3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125874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1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144837</xdr:rowOff>
    </xdr:from>
    <xdr:to>
      <xdr:col>24</xdr:col>
      <xdr:colOff>62865</xdr:colOff>
      <xdr:row>58</xdr:row>
      <xdr:rowOff>115563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9060237"/>
          <a:ext cx="1270" cy="999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119390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63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115563</xdr:rowOff>
    </xdr:from>
    <xdr:to>
      <xdr:col>24</xdr:col>
      <xdr:colOff>152400</xdr:colOff>
      <xdr:row>58</xdr:row>
      <xdr:rowOff>115563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59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91514</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835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144837</xdr:rowOff>
    </xdr:from>
    <xdr:to>
      <xdr:col>24</xdr:col>
      <xdr:colOff>152400</xdr:colOff>
      <xdr:row>52</xdr:row>
      <xdr:rowOff>144837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9060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79494</xdr:rowOff>
    </xdr:from>
    <xdr:to>
      <xdr:col>24</xdr:col>
      <xdr:colOff>63500</xdr:colOff>
      <xdr:row>56</xdr:row>
      <xdr:rowOff>73253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337794"/>
          <a:ext cx="838200" cy="336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35640</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8082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57213</xdr:rowOff>
    </xdr:from>
    <xdr:to>
      <xdr:col>24</xdr:col>
      <xdr:colOff>114300</xdr:colOff>
      <xdr:row>57</xdr:row>
      <xdr:rowOff>158813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2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90721</xdr:rowOff>
    </xdr:from>
    <xdr:to>
      <xdr:col>19</xdr:col>
      <xdr:colOff>177800</xdr:colOff>
      <xdr:row>54</xdr:row>
      <xdr:rowOff>79494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177571"/>
          <a:ext cx="889000" cy="16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85782</xdr:rowOff>
    </xdr:from>
    <xdr:to>
      <xdr:col>20</xdr:col>
      <xdr:colOff>38100</xdr:colOff>
      <xdr:row>58</xdr:row>
      <xdr:rowOff>15932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858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7059</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951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90721</xdr:rowOff>
    </xdr:from>
    <xdr:to>
      <xdr:col>15</xdr:col>
      <xdr:colOff>50800</xdr:colOff>
      <xdr:row>55</xdr:row>
      <xdr:rowOff>62202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177571"/>
          <a:ext cx="889000" cy="31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85637</xdr:rowOff>
    </xdr:from>
    <xdr:to>
      <xdr:col>15</xdr:col>
      <xdr:colOff>101600</xdr:colOff>
      <xdr:row>58</xdr:row>
      <xdr:rowOff>15787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58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6914</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95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162909</xdr:rowOff>
    </xdr:from>
    <xdr:to>
      <xdr:col>10</xdr:col>
      <xdr:colOff>114300</xdr:colOff>
      <xdr:row>55</xdr:row>
      <xdr:rowOff>62202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735409"/>
          <a:ext cx="889000" cy="75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98057</xdr:rowOff>
    </xdr:from>
    <xdr:to>
      <xdr:col>10</xdr:col>
      <xdr:colOff>165100</xdr:colOff>
      <xdr:row>58</xdr:row>
      <xdr:rowOff>28207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70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19334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96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124502</xdr:rowOff>
    </xdr:from>
    <xdr:to>
      <xdr:col>6</xdr:col>
      <xdr:colOff>38100</xdr:colOff>
      <xdr:row>56</xdr:row>
      <xdr:rowOff>54652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55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45779</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64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22453</xdr:rowOff>
    </xdr:from>
    <xdr:to>
      <xdr:col>24</xdr:col>
      <xdr:colOff>114300</xdr:colOff>
      <xdr:row>56</xdr:row>
      <xdr:rowOff>124053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2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45330</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475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28694</xdr:rowOff>
    </xdr:from>
    <xdr:to>
      <xdr:col>20</xdr:col>
      <xdr:colOff>38100</xdr:colOff>
      <xdr:row>54</xdr:row>
      <xdr:rowOff>130294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28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146821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062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39921</xdr:rowOff>
    </xdr:from>
    <xdr:to>
      <xdr:col>15</xdr:col>
      <xdr:colOff>101600</xdr:colOff>
      <xdr:row>53</xdr:row>
      <xdr:rowOff>141521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12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158048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890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11402</xdr:rowOff>
    </xdr:from>
    <xdr:to>
      <xdr:col>10</xdr:col>
      <xdr:colOff>165100</xdr:colOff>
      <xdr:row>55</xdr:row>
      <xdr:rowOff>113002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44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129529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216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112109</xdr:rowOff>
    </xdr:from>
    <xdr:to>
      <xdr:col>6</xdr:col>
      <xdr:colOff>38100</xdr:colOff>
      <xdr:row>51</xdr:row>
      <xdr:rowOff>42259</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68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58786</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45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111082</xdr:rowOff>
    </xdr:from>
    <xdr:to>
      <xdr:col>24</xdr:col>
      <xdr:colOff>63500</xdr:colOff>
      <xdr:row>76</xdr:row>
      <xdr:rowOff>78065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969832"/>
          <a:ext cx="838200" cy="13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78065</xdr:rowOff>
    </xdr:from>
    <xdr:to>
      <xdr:col>19</xdr:col>
      <xdr:colOff>177800</xdr:colOff>
      <xdr:row>77</xdr:row>
      <xdr:rowOff>56392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108265"/>
          <a:ext cx="889000" cy="14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131961</xdr:rowOff>
    </xdr:from>
    <xdr:to>
      <xdr:col>15</xdr:col>
      <xdr:colOff>50800</xdr:colOff>
      <xdr:row>77</xdr:row>
      <xdr:rowOff>56392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162161"/>
          <a:ext cx="889000" cy="9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131961</xdr:rowOff>
    </xdr:from>
    <xdr:to>
      <xdr:col>10</xdr:col>
      <xdr:colOff>114300</xdr:colOff>
      <xdr:row>78</xdr:row>
      <xdr:rowOff>113117</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162161"/>
          <a:ext cx="889000" cy="32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60282</xdr:rowOff>
    </xdr:from>
    <xdr:to>
      <xdr:col>24</xdr:col>
      <xdr:colOff>114300</xdr:colOff>
      <xdr:row>75</xdr:row>
      <xdr:rowOff>161882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91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83159</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27265</xdr:rowOff>
    </xdr:from>
    <xdr:to>
      <xdr:col>20</xdr:col>
      <xdr:colOff>38100</xdr:colOff>
      <xdr:row>76</xdr:row>
      <xdr:rowOff>128865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05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145392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83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5592</xdr:rowOff>
    </xdr:from>
    <xdr:to>
      <xdr:col>15</xdr:col>
      <xdr:colOff>101600</xdr:colOff>
      <xdr:row>77</xdr:row>
      <xdr:rowOff>107192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207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123719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982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81161</xdr:rowOff>
    </xdr:from>
    <xdr:to>
      <xdr:col>10</xdr:col>
      <xdr:colOff>165100</xdr:colOff>
      <xdr:row>77</xdr:row>
      <xdr:rowOff>11311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11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27837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88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62317</xdr:rowOff>
    </xdr:from>
    <xdr:to>
      <xdr:col>6</xdr:col>
      <xdr:colOff>38100</xdr:colOff>
      <xdr:row>78</xdr:row>
      <xdr:rowOff>163917</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3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8994</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210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106642</xdr:rowOff>
    </xdr:from>
    <xdr:to>
      <xdr:col>24</xdr:col>
      <xdr:colOff>63500</xdr:colOff>
      <xdr:row>97</xdr:row>
      <xdr:rowOff>142990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737292"/>
          <a:ext cx="838200" cy="3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13030</xdr:rowOff>
    </xdr:from>
    <xdr:to>
      <xdr:col>19</xdr:col>
      <xdr:colOff>177800</xdr:colOff>
      <xdr:row>97</xdr:row>
      <xdr:rowOff>142990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643680"/>
          <a:ext cx="889000" cy="12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13030</xdr:rowOff>
    </xdr:from>
    <xdr:to>
      <xdr:col>15</xdr:col>
      <xdr:colOff>50800</xdr:colOff>
      <xdr:row>97</xdr:row>
      <xdr:rowOff>36080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643680"/>
          <a:ext cx="889000" cy="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36080</xdr:rowOff>
    </xdr:from>
    <xdr:to>
      <xdr:col>10</xdr:col>
      <xdr:colOff>114300</xdr:colOff>
      <xdr:row>97</xdr:row>
      <xdr:rowOff>152933</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66730"/>
          <a:ext cx="889000" cy="11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55842</xdr:rowOff>
    </xdr:from>
    <xdr:to>
      <xdr:col>24</xdr:col>
      <xdr:colOff>114300</xdr:colOff>
      <xdr:row>97</xdr:row>
      <xdr:rowOff>157442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68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34269</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6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92190</xdr:rowOff>
    </xdr:from>
    <xdr:to>
      <xdr:col>20</xdr:col>
      <xdr:colOff>38100</xdr:colOff>
      <xdr:row>98</xdr:row>
      <xdr:rowOff>22340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13467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1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133680</xdr:rowOff>
    </xdr:from>
    <xdr:to>
      <xdr:col>15</xdr:col>
      <xdr:colOff>101600</xdr:colOff>
      <xdr:row>97</xdr:row>
      <xdr:rowOff>63830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59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80357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36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156730</xdr:rowOff>
    </xdr:from>
    <xdr:to>
      <xdr:col>10</xdr:col>
      <xdr:colOff>165100</xdr:colOff>
      <xdr:row>97</xdr:row>
      <xdr:rowOff>86880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61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103407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39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102133</xdr:rowOff>
    </xdr:from>
    <xdr:to>
      <xdr:col>6</xdr:col>
      <xdr:colOff>38100</xdr:colOff>
      <xdr:row>98</xdr:row>
      <xdr:rowOff>32283</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3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48810</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50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42708</xdr:rowOff>
    </xdr:from>
    <xdr:to>
      <xdr:col>55</xdr:col>
      <xdr:colOff>0</xdr:colOff>
      <xdr:row>34</xdr:row>
      <xdr:rowOff>74712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9639300" y="587200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74712</xdr:rowOff>
    </xdr:from>
    <xdr:to>
      <xdr:col>50</xdr:col>
      <xdr:colOff>114300</xdr:colOff>
      <xdr:row>34</xdr:row>
      <xdr:rowOff>89734</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8750300" y="5904012"/>
          <a:ext cx="8890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46954</xdr:rowOff>
    </xdr:from>
    <xdr:to>
      <xdr:col>45</xdr:col>
      <xdr:colOff>177800</xdr:colOff>
      <xdr:row>34</xdr:row>
      <xdr:rowOff>89734</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7861300" y="5876254"/>
          <a:ext cx="889000" cy="4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27686</xdr:rowOff>
    </xdr:from>
    <xdr:to>
      <xdr:col>41</xdr:col>
      <xdr:colOff>50800</xdr:colOff>
      <xdr:row>34</xdr:row>
      <xdr:rowOff>46954</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5856986"/>
          <a:ext cx="8890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163358</xdr:rowOff>
    </xdr:from>
    <xdr:to>
      <xdr:col>55</xdr:col>
      <xdr:colOff>50800</xdr:colOff>
      <xdr:row>34</xdr:row>
      <xdr:rowOff>93508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582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14785</xdr:rowOff>
    </xdr:from>
    <xdr:ext cx="469744"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567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23912</xdr:rowOff>
    </xdr:from>
    <xdr:to>
      <xdr:col>50</xdr:col>
      <xdr:colOff>165100</xdr:colOff>
      <xdr:row>34</xdr:row>
      <xdr:rowOff>125512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585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142039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04428" y="562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38934</xdr:rowOff>
    </xdr:from>
    <xdr:to>
      <xdr:col>46</xdr:col>
      <xdr:colOff>38100</xdr:colOff>
      <xdr:row>34</xdr:row>
      <xdr:rowOff>140534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586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157061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15428" y="564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167604</xdr:rowOff>
    </xdr:from>
    <xdr:to>
      <xdr:col>41</xdr:col>
      <xdr:colOff>101600</xdr:colOff>
      <xdr:row>34</xdr:row>
      <xdr:rowOff>97754</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582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114281</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26428" y="5600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148336</xdr:rowOff>
    </xdr:from>
    <xdr:to>
      <xdr:col>36</xdr:col>
      <xdr:colOff>165100</xdr:colOff>
      <xdr:row>34</xdr:row>
      <xdr:rowOff>78486</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580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95013</xdr:rowOff>
    </xdr:from>
    <xdr:ext cx="469744"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37428" y="558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37516</xdr:rowOff>
    </xdr:from>
    <xdr:to>
      <xdr:col>55</xdr:col>
      <xdr:colOff>0</xdr:colOff>
      <xdr:row>56</xdr:row>
      <xdr:rowOff>69748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9639300" y="9638716"/>
          <a:ext cx="8382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69748</xdr:rowOff>
    </xdr:from>
    <xdr:to>
      <xdr:col>50</xdr:col>
      <xdr:colOff>114300</xdr:colOff>
      <xdr:row>56</xdr:row>
      <xdr:rowOff>77216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8750300" y="9670948"/>
          <a:ext cx="8890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62891</xdr:rowOff>
    </xdr:from>
    <xdr:to>
      <xdr:col>45</xdr:col>
      <xdr:colOff>177800</xdr:colOff>
      <xdr:row>56</xdr:row>
      <xdr:rowOff>77216</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7861300" y="9664091"/>
          <a:ext cx="889000" cy="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30353</xdr:rowOff>
    </xdr:from>
    <xdr:to>
      <xdr:col>41</xdr:col>
      <xdr:colOff>50800</xdr:colOff>
      <xdr:row>56</xdr:row>
      <xdr:rowOff>62891</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a:off x="6972300" y="9631553"/>
          <a:ext cx="889000" cy="3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158166</xdr:rowOff>
    </xdr:from>
    <xdr:to>
      <xdr:col>55</xdr:col>
      <xdr:colOff>50800</xdr:colOff>
      <xdr:row>56</xdr:row>
      <xdr:rowOff>88316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58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9593</xdr:rowOff>
    </xdr:from>
    <xdr:ext cx="534377"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43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18948</xdr:rowOff>
    </xdr:from>
    <xdr:to>
      <xdr:col>50</xdr:col>
      <xdr:colOff>165100</xdr:colOff>
      <xdr:row>56</xdr:row>
      <xdr:rowOff>120548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62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137075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2111" y="939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26416</xdr:rowOff>
    </xdr:from>
    <xdr:to>
      <xdr:col>46</xdr:col>
      <xdr:colOff>38100</xdr:colOff>
      <xdr:row>56</xdr:row>
      <xdr:rowOff>128016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62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144543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3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12091</xdr:rowOff>
    </xdr:from>
    <xdr:to>
      <xdr:col>41</xdr:col>
      <xdr:colOff>101600</xdr:colOff>
      <xdr:row>56</xdr:row>
      <xdr:rowOff>113691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61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130218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594111" y="938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151003</xdr:rowOff>
    </xdr:from>
    <xdr:to>
      <xdr:col>36</xdr:col>
      <xdr:colOff>165100</xdr:colOff>
      <xdr:row>56</xdr:row>
      <xdr:rowOff>81153</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58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97680</xdr:rowOff>
    </xdr:from>
    <xdr:ext cx="534377"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05111" y="935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7" name="商工費最小値テキスト">
          <a:extLst>
            <a:ext uri="{FF2B5EF4-FFF2-40B4-BE49-F238E27FC236}">
              <a16:creationId xmlns:a16="http://schemas.microsoft.com/office/drawing/2014/main" id="{00000000-0008-0000-0700-000097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9" name="商工費最大値テキスト">
          <a:extLst>
            <a:ext uri="{FF2B5EF4-FFF2-40B4-BE49-F238E27FC236}">
              <a16:creationId xmlns:a16="http://schemas.microsoft.com/office/drawing/2014/main" id="{00000000-0008-0000-0700-000099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69</xdr:row>
      <xdr:rowOff>131204</xdr:rowOff>
    </xdr:from>
    <xdr:to>
      <xdr:col>55</xdr:col>
      <xdr:colOff>0</xdr:colOff>
      <xdr:row>76</xdr:row>
      <xdr:rowOff>22276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9639300" y="11961254"/>
          <a:ext cx="838200" cy="109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2" name="商工費平均値テキスト">
          <a:extLst>
            <a:ext uri="{FF2B5EF4-FFF2-40B4-BE49-F238E27FC236}">
              <a16:creationId xmlns:a16="http://schemas.microsoft.com/office/drawing/2014/main" id="{00000000-0008-0000-0700-00009C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69</xdr:row>
      <xdr:rowOff>131204</xdr:rowOff>
    </xdr:from>
    <xdr:to>
      <xdr:col>50</xdr:col>
      <xdr:colOff>114300</xdr:colOff>
      <xdr:row>76</xdr:row>
      <xdr:rowOff>171114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8750300" y="11961254"/>
          <a:ext cx="889000" cy="124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45860</xdr:rowOff>
    </xdr:from>
    <xdr:to>
      <xdr:col>45</xdr:col>
      <xdr:colOff>177800</xdr:colOff>
      <xdr:row>76</xdr:row>
      <xdr:rowOff>171114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7861300" y="12733160"/>
          <a:ext cx="889000" cy="46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45860</xdr:rowOff>
    </xdr:from>
    <xdr:to>
      <xdr:col>41</xdr:col>
      <xdr:colOff>50800</xdr:colOff>
      <xdr:row>75</xdr:row>
      <xdr:rowOff>130575</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flipV="1">
          <a:off x="6972300" y="12733160"/>
          <a:ext cx="889000" cy="25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142926</xdr:rowOff>
    </xdr:from>
    <xdr:to>
      <xdr:col>55</xdr:col>
      <xdr:colOff>50800</xdr:colOff>
      <xdr:row>76</xdr:row>
      <xdr:rowOff>73076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10426700" y="1300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165803</xdr:rowOff>
    </xdr:from>
    <xdr:ext cx="534377" cy="259045"/>
    <xdr:sp macro="" textlink="">
      <xdr:nvSpPr>
        <xdr:cNvPr id="431" name="商工費該当値テキスト">
          <a:extLst>
            <a:ext uri="{FF2B5EF4-FFF2-40B4-BE49-F238E27FC236}">
              <a16:creationId xmlns:a16="http://schemas.microsoft.com/office/drawing/2014/main" id="{00000000-0008-0000-0700-0000AF010000}"/>
            </a:ext>
          </a:extLst>
        </xdr:cNvPr>
        <xdr:cNvSpPr txBox="1"/>
      </xdr:nvSpPr>
      <xdr:spPr>
        <a:xfrm>
          <a:off x="10528300" y="12853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69</xdr:row>
      <xdr:rowOff>80404</xdr:rowOff>
    </xdr:from>
    <xdr:to>
      <xdr:col>50</xdr:col>
      <xdr:colOff>165100</xdr:colOff>
      <xdr:row>70</xdr:row>
      <xdr:rowOff>10554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9588500" y="1191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68</xdr:row>
      <xdr:rowOff>27081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9372111" y="11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120314</xdr:rowOff>
    </xdr:from>
    <xdr:to>
      <xdr:col>46</xdr:col>
      <xdr:colOff>38100</xdr:colOff>
      <xdr:row>77</xdr:row>
      <xdr:rowOff>50464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8699500" y="1315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41591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8483111" y="1324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166510</xdr:rowOff>
    </xdr:from>
    <xdr:to>
      <xdr:col>41</xdr:col>
      <xdr:colOff>101600</xdr:colOff>
      <xdr:row>74</xdr:row>
      <xdr:rowOff>96660</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7810500" y="126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113187</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7594111" y="12457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79775</xdr:rowOff>
    </xdr:from>
    <xdr:to>
      <xdr:col>36</xdr:col>
      <xdr:colOff>165100</xdr:colOff>
      <xdr:row>76</xdr:row>
      <xdr:rowOff>9925</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6921500" y="1293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26452</xdr:rowOff>
    </xdr:from>
    <xdr:ext cx="534377"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705111" y="12713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102603</xdr:rowOff>
    </xdr:from>
    <xdr:to>
      <xdr:col>55</xdr:col>
      <xdr:colOff>0</xdr:colOff>
      <xdr:row>96</xdr:row>
      <xdr:rowOff>119227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561803"/>
          <a:ext cx="838200" cy="1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49428</xdr:rowOff>
    </xdr:from>
    <xdr:to>
      <xdr:col>50</xdr:col>
      <xdr:colOff>114300</xdr:colOff>
      <xdr:row>96</xdr:row>
      <xdr:rowOff>102603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508628"/>
          <a:ext cx="889000" cy="5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49428</xdr:rowOff>
    </xdr:from>
    <xdr:to>
      <xdr:col>45</xdr:col>
      <xdr:colOff>177800</xdr:colOff>
      <xdr:row>96</xdr:row>
      <xdr:rowOff>79172</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508628"/>
          <a:ext cx="889000" cy="2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113258</xdr:rowOff>
    </xdr:from>
    <xdr:to>
      <xdr:col>41</xdr:col>
      <xdr:colOff>50800</xdr:colOff>
      <xdr:row>96</xdr:row>
      <xdr:rowOff>79172</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401008"/>
          <a:ext cx="889000" cy="13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68427</xdr:rowOff>
    </xdr:from>
    <xdr:to>
      <xdr:col>55</xdr:col>
      <xdr:colOff>50800</xdr:colOff>
      <xdr:row>96</xdr:row>
      <xdr:rowOff>170027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52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91304</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37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51803</xdr:rowOff>
    </xdr:from>
    <xdr:to>
      <xdr:col>50</xdr:col>
      <xdr:colOff>165100</xdr:colOff>
      <xdr:row>96</xdr:row>
      <xdr:rowOff>153403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51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169930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28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170078</xdr:rowOff>
    </xdr:from>
    <xdr:to>
      <xdr:col>46</xdr:col>
      <xdr:colOff>38100</xdr:colOff>
      <xdr:row>96</xdr:row>
      <xdr:rowOff>100228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45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116755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23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28372</xdr:rowOff>
    </xdr:from>
    <xdr:to>
      <xdr:col>41</xdr:col>
      <xdr:colOff>101600</xdr:colOff>
      <xdr:row>96</xdr:row>
      <xdr:rowOff>129972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48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146499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26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62458</xdr:rowOff>
    </xdr:from>
    <xdr:to>
      <xdr:col>36</xdr:col>
      <xdr:colOff>165100</xdr:colOff>
      <xdr:row>95</xdr:row>
      <xdr:rowOff>164058</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35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9135</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12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81788</xdr:rowOff>
    </xdr:from>
    <xdr:to>
      <xdr:col>85</xdr:col>
      <xdr:colOff>127000</xdr:colOff>
      <xdr:row>35</xdr:row>
      <xdr:rowOff>136919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082538"/>
          <a:ext cx="838200" cy="5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81788</xdr:rowOff>
    </xdr:from>
    <xdr:to>
      <xdr:col>81</xdr:col>
      <xdr:colOff>50800</xdr:colOff>
      <xdr:row>35</xdr:row>
      <xdr:rowOff>125146</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082538"/>
          <a:ext cx="889000" cy="4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44412</xdr:rowOff>
    </xdr:from>
    <xdr:to>
      <xdr:col>76</xdr:col>
      <xdr:colOff>114300</xdr:colOff>
      <xdr:row>35</xdr:row>
      <xdr:rowOff>125146</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045162"/>
          <a:ext cx="889000" cy="8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44412</xdr:rowOff>
    </xdr:from>
    <xdr:to>
      <xdr:col>71</xdr:col>
      <xdr:colOff>177800</xdr:colOff>
      <xdr:row>36</xdr:row>
      <xdr:rowOff>1511</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6045162"/>
          <a:ext cx="889000" cy="12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86119</xdr:rowOff>
    </xdr:from>
    <xdr:to>
      <xdr:col>85</xdr:col>
      <xdr:colOff>177800</xdr:colOff>
      <xdr:row>36</xdr:row>
      <xdr:rowOff>16269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0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108996</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93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30988</xdr:rowOff>
    </xdr:from>
    <xdr:to>
      <xdr:col>81</xdr:col>
      <xdr:colOff>101600</xdr:colOff>
      <xdr:row>35</xdr:row>
      <xdr:rowOff>132588</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03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149115</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80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74346</xdr:rowOff>
    </xdr:from>
    <xdr:to>
      <xdr:col>76</xdr:col>
      <xdr:colOff>165100</xdr:colOff>
      <xdr:row>36</xdr:row>
      <xdr:rowOff>4496</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07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21023</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85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165062</xdr:rowOff>
    </xdr:from>
    <xdr:to>
      <xdr:col>72</xdr:col>
      <xdr:colOff>38100</xdr:colOff>
      <xdr:row>35</xdr:row>
      <xdr:rowOff>95212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599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111739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76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122161</xdr:rowOff>
    </xdr:from>
    <xdr:to>
      <xdr:col>67</xdr:col>
      <xdr:colOff>101600</xdr:colOff>
      <xdr:row>36</xdr:row>
      <xdr:rowOff>52311</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12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68838</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89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81015</xdr:rowOff>
    </xdr:from>
    <xdr:to>
      <xdr:col>85</xdr:col>
      <xdr:colOff>127000</xdr:colOff>
      <xdr:row>57</xdr:row>
      <xdr:rowOff>81429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9853665"/>
          <a:ext cx="838200" cy="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168111</xdr:rowOff>
    </xdr:from>
    <xdr:to>
      <xdr:col>81</xdr:col>
      <xdr:colOff>50800</xdr:colOff>
      <xdr:row>57</xdr:row>
      <xdr:rowOff>81429</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4592300" y="9769311"/>
          <a:ext cx="889000" cy="8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168111</xdr:rowOff>
    </xdr:from>
    <xdr:to>
      <xdr:col>76</xdr:col>
      <xdr:colOff>114300</xdr:colOff>
      <xdr:row>57</xdr:row>
      <xdr:rowOff>25737</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769311"/>
          <a:ext cx="889000" cy="2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166577</xdr:rowOff>
    </xdr:from>
    <xdr:to>
      <xdr:col>71</xdr:col>
      <xdr:colOff>177800</xdr:colOff>
      <xdr:row>57</xdr:row>
      <xdr:rowOff>25737</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814300" y="9596327"/>
          <a:ext cx="889000" cy="20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30215</xdr:rowOff>
    </xdr:from>
    <xdr:to>
      <xdr:col>85</xdr:col>
      <xdr:colOff>177800</xdr:colOff>
      <xdr:row>57</xdr:row>
      <xdr:rowOff>131815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80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8642</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78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30629</xdr:rowOff>
    </xdr:from>
    <xdr:to>
      <xdr:col>81</xdr:col>
      <xdr:colOff>101600</xdr:colOff>
      <xdr:row>57</xdr:row>
      <xdr:rowOff>132229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80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123356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989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117311</xdr:rowOff>
    </xdr:from>
    <xdr:to>
      <xdr:col>76</xdr:col>
      <xdr:colOff>165100</xdr:colOff>
      <xdr:row>57</xdr:row>
      <xdr:rowOff>47461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71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63988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949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146387</xdr:rowOff>
    </xdr:from>
    <xdr:to>
      <xdr:col>72</xdr:col>
      <xdr:colOff>38100</xdr:colOff>
      <xdr:row>57</xdr:row>
      <xdr:rowOff>76537</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74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93064</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952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115777</xdr:rowOff>
    </xdr:from>
    <xdr:to>
      <xdr:col>67</xdr:col>
      <xdr:colOff>101600</xdr:colOff>
      <xdr:row>56</xdr:row>
      <xdr:rowOff>45927</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54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62454</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32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130708</xdr:rowOff>
    </xdr:from>
    <xdr:to>
      <xdr:col>85</xdr:col>
      <xdr:colOff>127000</xdr:colOff>
      <xdr:row>78</xdr:row>
      <xdr:rowOff>41859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5481300" y="13332358"/>
          <a:ext cx="838200" cy="8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33362</xdr:rowOff>
    </xdr:from>
    <xdr:to>
      <xdr:col>81</xdr:col>
      <xdr:colOff>50800</xdr:colOff>
      <xdr:row>78</xdr:row>
      <xdr:rowOff>41859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4592300" y="13406462"/>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33362</xdr:rowOff>
    </xdr:from>
    <xdr:to>
      <xdr:col>76</xdr:col>
      <xdr:colOff>114300</xdr:colOff>
      <xdr:row>79</xdr:row>
      <xdr:rowOff>17323</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3703300" y="13406462"/>
          <a:ext cx="889000" cy="15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126936</xdr:rowOff>
    </xdr:from>
    <xdr:to>
      <xdr:col>71</xdr:col>
      <xdr:colOff>177800</xdr:colOff>
      <xdr:row>79</xdr:row>
      <xdr:rowOff>17323</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3500036"/>
          <a:ext cx="889000" cy="6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79908</xdr:rowOff>
    </xdr:from>
    <xdr:to>
      <xdr:col>85</xdr:col>
      <xdr:colOff>177800</xdr:colOff>
      <xdr:row>78</xdr:row>
      <xdr:rowOff>10058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28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102785</xdr:rowOff>
    </xdr:from>
    <xdr:ext cx="469744"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13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162509</xdr:rowOff>
    </xdr:from>
    <xdr:to>
      <xdr:col>81</xdr:col>
      <xdr:colOff>101600</xdr:colOff>
      <xdr:row>78</xdr:row>
      <xdr:rowOff>92659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36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109186</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246428" y="1313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154012</xdr:rowOff>
    </xdr:from>
    <xdr:to>
      <xdr:col>76</xdr:col>
      <xdr:colOff>165100</xdr:colOff>
      <xdr:row>78</xdr:row>
      <xdr:rowOff>84162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35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100689</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357428" y="1313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137973</xdr:rowOff>
    </xdr:from>
    <xdr:to>
      <xdr:col>72</xdr:col>
      <xdr:colOff>38100</xdr:colOff>
      <xdr:row>79</xdr:row>
      <xdr:rowOff>68123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1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59250</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14017" y="13603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76136</xdr:rowOff>
    </xdr:from>
    <xdr:to>
      <xdr:col>67</xdr:col>
      <xdr:colOff>101600</xdr:colOff>
      <xdr:row>79</xdr:row>
      <xdr:rowOff>6286</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4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168863</xdr:rowOff>
    </xdr:from>
    <xdr:ext cx="469744"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579428" y="1354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00000000-0008-0000-0700-0000B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700" name="公債費最小値テキスト">
          <a:extLst>
            <a:ext uri="{FF2B5EF4-FFF2-40B4-BE49-F238E27FC236}">
              <a16:creationId xmlns:a16="http://schemas.microsoft.com/office/drawing/2014/main" id="{00000000-0008-0000-0700-0000BC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2" name="公債費最大値テキスト">
          <a:extLst>
            <a:ext uri="{FF2B5EF4-FFF2-40B4-BE49-F238E27FC236}">
              <a16:creationId xmlns:a16="http://schemas.microsoft.com/office/drawing/2014/main" id="{00000000-0008-0000-0700-0000BE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30380</xdr:rowOff>
    </xdr:from>
    <xdr:to>
      <xdr:col>85</xdr:col>
      <xdr:colOff>127000</xdr:colOff>
      <xdr:row>95</xdr:row>
      <xdr:rowOff>73439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5481300" y="15975230"/>
          <a:ext cx="838200" cy="38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5" name="公債費平均値テキスト">
          <a:extLst>
            <a:ext uri="{FF2B5EF4-FFF2-40B4-BE49-F238E27FC236}">
              <a16:creationId xmlns:a16="http://schemas.microsoft.com/office/drawing/2014/main" id="{00000000-0008-0000-0700-0000C1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30380</xdr:rowOff>
    </xdr:from>
    <xdr:to>
      <xdr:col>81</xdr:col>
      <xdr:colOff>50800</xdr:colOff>
      <xdr:row>96</xdr:row>
      <xdr:rowOff>1169</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4592300" y="15975230"/>
          <a:ext cx="889000" cy="48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1169</xdr:rowOff>
    </xdr:from>
    <xdr:to>
      <xdr:col>76</xdr:col>
      <xdr:colOff>114300</xdr:colOff>
      <xdr:row>96</xdr:row>
      <xdr:rowOff>126197</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3703300" y="16460369"/>
          <a:ext cx="889000" cy="125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126197</xdr:rowOff>
    </xdr:from>
    <xdr:to>
      <xdr:col>71</xdr:col>
      <xdr:colOff>177800</xdr:colOff>
      <xdr:row>97</xdr:row>
      <xdr:rowOff>6948</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flipV="1">
          <a:off x="12814300" y="16585397"/>
          <a:ext cx="889000" cy="5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6" name="フローチャート: 判断 715">
          <a:extLst>
            <a:ext uri="{FF2B5EF4-FFF2-40B4-BE49-F238E27FC236}">
              <a16:creationId xmlns:a16="http://schemas.microsoft.com/office/drawing/2014/main" id="{00000000-0008-0000-0700-0000CC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22639</xdr:rowOff>
    </xdr:from>
    <xdr:to>
      <xdr:col>85</xdr:col>
      <xdr:colOff>177800</xdr:colOff>
      <xdr:row>95</xdr:row>
      <xdr:rowOff>124239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6268700" y="1631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45516</xdr:rowOff>
    </xdr:from>
    <xdr:ext cx="534377" cy="259045"/>
    <xdr:sp macro="" textlink="">
      <xdr:nvSpPr>
        <xdr:cNvPr id="724" name="公債費該当値テキスト">
          <a:extLst>
            <a:ext uri="{FF2B5EF4-FFF2-40B4-BE49-F238E27FC236}">
              <a16:creationId xmlns:a16="http://schemas.microsoft.com/office/drawing/2014/main" id="{00000000-0008-0000-0700-0000D4020000}"/>
            </a:ext>
          </a:extLst>
        </xdr:cNvPr>
        <xdr:cNvSpPr txBox="1"/>
      </xdr:nvSpPr>
      <xdr:spPr>
        <a:xfrm>
          <a:off x="16370300" y="1616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151030</xdr:rowOff>
    </xdr:from>
    <xdr:to>
      <xdr:col>81</xdr:col>
      <xdr:colOff>101600</xdr:colOff>
      <xdr:row>93</xdr:row>
      <xdr:rowOff>81180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5430500" y="1592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97707</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5214111" y="15699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121819</xdr:rowOff>
    </xdr:from>
    <xdr:to>
      <xdr:col>76</xdr:col>
      <xdr:colOff>165100</xdr:colOff>
      <xdr:row>96</xdr:row>
      <xdr:rowOff>51969</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4541500" y="1640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68496</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4325111" y="1618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75397</xdr:rowOff>
    </xdr:from>
    <xdr:to>
      <xdr:col>72</xdr:col>
      <xdr:colOff>38100</xdr:colOff>
      <xdr:row>97</xdr:row>
      <xdr:rowOff>5547</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3652500" y="1653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168124</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3436111" y="1662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127598</xdr:rowOff>
    </xdr:from>
    <xdr:to>
      <xdr:col>67</xdr:col>
      <xdr:colOff>101600</xdr:colOff>
      <xdr:row>97</xdr:row>
      <xdr:rowOff>57748</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2763500" y="1658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48875</xdr:rowOff>
    </xdr:from>
    <xdr:ext cx="534377"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2547111" y="1667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7" name="諸支出金グラフ枠">
          <a:extLst>
            <a:ext uri="{FF2B5EF4-FFF2-40B4-BE49-F238E27FC236}">
              <a16:creationId xmlns:a16="http://schemas.microsoft.com/office/drawing/2014/main" id="{00000000-0008-0000-0700-0000F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9" name="諸支出金最小値テキスト">
          <a:extLst>
            <a:ext uri="{FF2B5EF4-FFF2-40B4-BE49-F238E27FC236}">
              <a16:creationId xmlns:a16="http://schemas.microsoft.com/office/drawing/2014/main" id="{00000000-0008-0000-0700-0000F7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61" name="諸支出金最大値テキスト">
          <a:extLst>
            <a:ext uri="{FF2B5EF4-FFF2-40B4-BE49-F238E27FC236}">
              <a16:creationId xmlns:a16="http://schemas.microsoft.com/office/drawing/2014/main" id="{00000000-0008-0000-0700-0000F9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4" name="諸支出金平均値テキスト">
          <a:extLst>
            <a:ext uri="{FF2B5EF4-FFF2-40B4-BE49-F238E27FC236}">
              <a16:creationId xmlns:a16="http://schemas.microsoft.com/office/drawing/2014/main" id="{00000000-0008-0000-0700-0000FC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5" name="フローチャート: 判断 774">
          <a:extLst>
            <a:ext uri="{FF2B5EF4-FFF2-40B4-BE49-F238E27FC236}">
              <a16:creationId xmlns:a16="http://schemas.microsoft.com/office/drawing/2014/main" id="{00000000-0008-0000-0700-000007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3" name="諸支出金該当値テキスト">
          <a:extLst>
            <a:ext uri="{FF2B5EF4-FFF2-40B4-BE49-F238E27FC236}">
              <a16:creationId xmlns:a16="http://schemas.microsoft.com/office/drawing/2014/main" id="{00000000-0008-0000-0700-00000F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0" name="楕円 789">
          <a:extLst>
            <a:ext uri="{FF2B5EF4-FFF2-40B4-BE49-F238E27FC236}">
              <a16:creationId xmlns:a16="http://schemas.microsoft.com/office/drawing/2014/main" id="{00000000-0008-0000-0700-00001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9" name="正方形/長方形 798">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id="{00000000-0008-0000-0700-00002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8" name="前年度繰上充用金最小値テキスト">
          <a:extLst>
            <a:ext uri="{FF2B5EF4-FFF2-40B4-BE49-F238E27FC236}">
              <a16:creationId xmlns:a16="http://schemas.microsoft.com/office/drawing/2014/main" id="{00000000-0008-0000-0700-00002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0" name="前年度繰上充用金最大値テキスト">
          <a:extLst>
            <a:ext uri="{FF2B5EF4-FFF2-40B4-BE49-F238E27FC236}">
              <a16:creationId xmlns:a16="http://schemas.microsoft.com/office/drawing/2014/main" id="{00000000-0008-0000-0700-00002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3" name="前年度繰上充用金平均値テキスト">
          <a:extLst>
            <a:ext uri="{FF2B5EF4-FFF2-40B4-BE49-F238E27FC236}">
              <a16:creationId xmlns:a16="http://schemas.microsoft.com/office/drawing/2014/main" id="{00000000-0008-0000-0700-00002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1" name="直線コネクタ 820">
          <a:extLst>
            <a:ext uri="{FF2B5EF4-FFF2-40B4-BE49-F238E27FC236}">
              <a16:creationId xmlns:a16="http://schemas.microsoft.com/office/drawing/2014/main" id="{00000000-0008-0000-0700-00003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フローチャート: 判断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2" name="前年度繰上充用金該当値テキスト">
          <a:extLst>
            <a:ext uri="{FF2B5EF4-FFF2-40B4-BE49-F238E27FC236}">
              <a16:creationId xmlns:a16="http://schemas.microsoft.com/office/drawing/2014/main" id="{00000000-0008-0000-0700-00004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目的別歳出決算額で住民</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人あたりで最も大きい金額は</a:t>
          </a:r>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費の</a:t>
          </a:r>
          <a:r>
            <a:rPr kumimoji="1" lang="en-US" altLang="ja-JP" sz="1100">
              <a:solidFill>
                <a:schemeClr val="dk1"/>
              </a:solidFill>
              <a:effectLst/>
              <a:latin typeface="+mn-lt"/>
              <a:ea typeface="+mn-ea"/>
              <a:cs typeface="+mn-cs"/>
            </a:rPr>
            <a:t>211,879</a:t>
          </a:r>
          <a:r>
            <a:rPr kumimoji="1" lang="ja-JP" altLang="ja-JP" sz="1100">
              <a:solidFill>
                <a:schemeClr val="dk1"/>
              </a:solidFill>
              <a:effectLst/>
              <a:latin typeface="+mn-lt"/>
              <a:ea typeface="+mn-ea"/>
              <a:cs typeface="+mn-cs"/>
            </a:rPr>
            <a:t>円であり、前年比</a:t>
          </a:r>
          <a:r>
            <a:rPr kumimoji="1" lang="en-US" altLang="ja-JP" sz="1100">
              <a:solidFill>
                <a:schemeClr val="dk1"/>
              </a:solidFill>
              <a:effectLst/>
              <a:latin typeface="+mn-lt"/>
              <a:ea typeface="+mn-ea"/>
              <a:cs typeface="+mn-cs"/>
            </a:rPr>
            <a:t>12,717</a:t>
          </a:r>
          <a:r>
            <a:rPr kumimoji="1" lang="ja-JP" altLang="en-US" sz="1100">
              <a:solidFill>
                <a:schemeClr val="dk1"/>
              </a:solidFill>
              <a:effectLst/>
              <a:latin typeface="+mn-lt"/>
              <a:ea typeface="+mn-ea"/>
              <a:cs typeface="+mn-cs"/>
            </a:rPr>
            <a:t>円増加し</a:t>
          </a:r>
          <a:r>
            <a:rPr kumimoji="1" lang="ja-JP" altLang="ja-JP" sz="1100">
              <a:solidFill>
                <a:schemeClr val="dk1"/>
              </a:solidFill>
              <a:effectLst/>
              <a:latin typeface="+mn-lt"/>
              <a:ea typeface="+mn-ea"/>
              <a:cs typeface="+mn-cs"/>
            </a:rPr>
            <a:t>ている。これは</a:t>
          </a:r>
          <a:r>
            <a:rPr kumimoji="1" lang="ja-JP" altLang="en-US" sz="1100">
              <a:solidFill>
                <a:schemeClr val="dk1"/>
              </a:solidFill>
              <a:effectLst/>
              <a:latin typeface="+mn-lt"/>
              <a:ea typeface="+mn-ea"/>
              <a:cs typeface="+mn-cs"/>
            </a:rPr>
            <a:t>児童手当を始めとする扶助費の増額にによ</a:t>
          </a:r>
          <a:r>
            <a:rPr kumimoji="1" lang="ja-JP" altLang="ja-JP" sz="1100">
              <a:solidFill>
                <a:schemeClr val="dk1"/>
              </a:solidFill>
              <a:effectLst/>
              <a:latin typeface="+mn-lt"/>
              <a:ea typeface="+mn-ea"/>
              <a:cs typeface="+mn-cs"/>
            </a:rPr>
            <a:t>るものである。</a:t>
          </a:r>
          <a:r>
            <a:rPr kumimoji="1" lang="ja-JP" altLang="en-US" sz="1100">
              <a:solidFill>
                <a:schemeClr val="dk1"/>
              </a:solidFill>
              <a:effectLst/>
              <a:latin typeface="+mn-lt"/>
              <a:ea typeface="+mn-ea"/>
              <a:cs typeface="+mn-cs"/>
            </a:rPr>
            <a:t>総務</a:t>
          </a:r>
          <a:r>
            <a:rPr kumimoji="1" lang="ja-JP" altLang="ja-JP" sz="1100">
              <a:solidFill>
                <a:schemeClr val="dk1"/>
              </a:solidFill>
              <a:effectLst/>
              <a:latin typeface="+mn-lt"/>
              <a:ea typeface="+mn-ea"/>
              <a:cs typeface="+mn-cs"/>
            </a:rPr>
            <a:t>費については</a:t>
          </a:r>
          <a:r>
            <a:rPr kumimoji="1" lang="en-US" altLang="ja-JP" sz="1100">
              <a:solidFill>
                <a:schemeClr val="dk1"/>
              </a:solidFill>
              <a:effectLst/>
              <a:latin typeface="+mn-lt"/>
              <a:ea typeface="+mn-ea"/>
              <a:cs typeface="+mn-cs"/>
            </a:rPr>
            <a:t>165,347</a:t>
          </a:r>
          <a:r>
            <a:rPr kumimoji="1" lang="ja-JP" altLang="ja-JP" sz="1100">
              <a:solidFill>
                <a:schemeClr val="dk1"/>
              </a:solidFill>
              <a:effectLst/>
              <a:latin typeface="+mn-lt"/>
              <a:ea typeface="+mn-ea"/>
              <a:cs typeface="+mn-cs"/>
            </a:rPr>
            <a:t>円であり、前年比</a:t>
          </a:r>
          <a:r>
            <a:rPr kumimoji="1" lang="en-US" altLang="ja-JP" sz="1100">
              <a:solidFill>
                <a:schemeClr val="dk1"/>
              </a:solidFill>
              <a:effectLst/>
              <a:latin typeface="+mn-lt"/>
              <a:ea typeface="+mn-ea"/>
              <a:cs typeface="+mn-cs"/>
            </a:rPr>
            <a:t>103,089</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工事を行っていた公共複合施設（外構部分等）の完成に</a:t>
          </a:r>
          <a:r>
            <a:rPr kumimoji="1" lang="ja-JP" altLang="ja-JP" sz="1100">
              <a:solidFill>
                <a:schemeClr val="dk1"/>
              </a:solidFill>
              <a:effectLst/>
              <a:latin typeface="+mn-lt"/>
              <a:ea typeface="+mn-ea"/>
              <a:cs typeface="+mn-cs"/>
            </a:rPr>
            <a:t>よるものである。商工費については、タスビル改修事業の</a:t>
          </a:r>
          <a:r>
            <a:rPr kumimoji="1" lang="ja-JP" altLang="en-US" sz="1100">
              <a:solidFill>
                <a:schemeClr val="dk1"/>
              </a:solidFill>
              <a:effectLst/>
              <a:latin typeface="+mn-lt"/>
              <a:ea typeface="+mn-ea"/>
              <a:cs typeface="+mn-cs"/>
            </a:rPr>
            <a:t>完了</a:t>
          </a:r>
          <a:r>
            <a:rPr kumimoji="1" lang="ja-JP" altLang="ja-JP" sz="1100">
              <a:solidFill>
                <a:schemeClr val="dk1"/>
              </a:solidFill>
              <a:effectLst/>
              <a:latin typeface="+mn-lt"/>
              <a:ea typeface="+mn-ea"/>
              <a:cs typeface="+mn-cs"/>
            </a:rPr>
            <a:t>により、前年比</a:t>
          </a:r>
          <a:r>
            <a:rPr kumimoji="1" lang="en-US" altLang="ja-JP" sz="1100">
              <a:solidFill>
                <a:schemeClr val="dk1"/>
              </a:solidFill>
              <a:effectLst/>
              <a:latin typeface="+mn-lt"/>
              <a:ea typeface="+mn-ea"/>
              <a:cs typeface="+mn-cs"/>
            </a:rPr>
            <a:t>57,282</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。また、公債費については、</a:t>
          </a:r>
          <a:r>
            <a:rPr kumimoji="1" lang="ja-JP" altLang="en-US" sz="1100">
              <a:solidFill>
                <a:schemeClr val="dk1"/>
              </a:solidFill>
              <a:effectLst/>
              <a:latin typeface="+mn-lt"/>
              <a:ea typeface="+mn-ea"/>
              <a:cs typeface="+mn-cs"/>
            </a:rPr>
            <a:t>大規模な繰上償還行った</a:t>
          </a:r>
          <a:r>
            <a:rPr kumimoji="1" lang="ja-JP" altLang="ja-JP" sz="1100">
              <a:solidFill>
                <a:schemeClr val="dk1"/>
              </a:solidFill>
              <a:effectLst/>
              <a:latin typeface="+mn-lt"/>
              <a:ea typeface="+mn-ea"/>
              <a:cs typeface="+mn-cs"/>
            </a:rPr>
            <a:t>前年</a:t>
          </a:r>
          <a:r>
            <a:rPr kumimoji="1" lang="ja-JP" altLang="en-US" sz="1100">
              <a:solidFill>
                <a:schemeClr val="dk1"/>
              </a:solidFill>
              <a:effectLst/>
              <a:latin typeface="+mn-lt"/>
              <a:ea typeface="+mn-ea"/>
              <a:cs typeface="+mn-cs"/>
            </a:rPr>
            <a:t>と比較し</a:t>
          </a:r>
          <a:r>
            <a:rPr kumimoji="1" lang="en-US" altLang="ja-JP" sz="1100">
              <a:solidFill>
                <a:schemeClr val="dk1"/>
              </a:solidFill>
              <a:effectLst/>
              <a:latin typeface="+mn-lt"/>
              <a:ea typeface="+mn-ea"/>
              <a:cs typeface="+mn-cs"/>
            </a:rPr>
            <a:t>23,637</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となった。今後</a:t>
          </a:r>
          <a:r>
            <a:rPr kumimoji="1" lang="ja-JP" altLang="en-US" sz="1100">
              <a:solidFill>
                <a:schemeClr val="dk1"/>
              </a:solidFill>
              <a:effectLst/>
              <a:latin typeface="+mn-lt"/>
              <a:ea typeface="+mn-ea"/>
              <a:cs typeface="+mn-cs"/>
            </a:rPr>
            <a:t>も引き続き</a:t>
          </a:r>
          <a:r>
            <a:rPr kumimoji="1" lang="ja-JP" altLang="ja-JP" sz="1100">
              <a:solidFill>
                <a:schemeClr val="dk1"/>
              </a:solidFill>
              <a:effectLst/>
              <a:latin typeface="+mn-lt"/>
              <a:ea typeface="+mn-ea"/>
              <a:cs typeface="+mn-cs"/>
            </a:rPr>
            <a:t>事業の見直し等を行い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財政コストの削減を図りながら、効率的で質の高い行財政運営に取り組む必要がある。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実質収支額については</a:t>
          </a:r>
          <a:r>
            <a:rPr kumimoji="1" lang="ja-JP" altLang="ja-JP" sz="1100">
              <a:solidFill>
                <a:schemeClr val="dk1"/>
              </a:solidFill>
              <a:effectLst/>
              <a:latin typeface="+mn-lt"/>
              <a:ea typeface="+mn-ea"/>
              <a:cs typeface="+mn-cs"/>
            </a:rPr>
            <a:t>、公債費の増加、</a:t>
          </a:r>
          <a:r>
            <a:rPr kumimoji="1" lang="ja-JP" altLang="en-US" sz="1100">
              <a:solidFill>
                <a:schemeClr val="dk1"/>
              </a:solidFill>
              <a:effectLst/>
              <a:latin typeface="+mn-lt"/>
              <a:ea typeface="+mn-ea"/>
              <a:cs typeface="+mn-cs"/>
            </a:rPr>
            <a:t>会計年度任用職員への勤勉手当の支給開始の影響により、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1.65</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a:t>
          </a:r>
          <a:r>
            <a:rPr kumimoji="1" lang="ja-JP" altLang="ja-JP" sz="1100">
              <a:solidFill>
                <a:schemeClr val="dk1"/>
              </a:solidFill>
              <a:effectLst/>
              <a:latin typeface="+mn-lt"/>
              <a:ea typeface="+mn-ea"/>
              <a:cs typeface="+mn-cs"/>
            </a:rPr>
            <a:t>った。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実質単年度収支</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、公債費の増加や基金取り崩しの影響により</a:t>
          </a:r>
          <a:r>
            <a:rPr kumimoji="1" lang="en-US" altLang="ja-JP" sz="1100">
              <a:solidFill>
                <a:schemeClr val="dk1"/>
              </a:solidFill>
              <a:effectLst/>
              <a:latin typeface="+mn-lt"/>
              <a:ea typeface="+mn-ea"/>
              <a:cs typeface="+mn-cs"/>
            </a:rPr>
            <a:t>161</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赤</a:t>
          </a:r>
          <a:r>
            <a:rPr kumimoji="1" lang="ja-JP" altLang="ja-JP" sz="1100">
              <a:solidFill>
                <a:schemeClr val="dk1"/>
              </a:solidFill>
              <a:effectLst/>
              <a:latin typeface="+mn-lt"/>
              <a:ea typeface="+mn-ea"/>
              <a:cs typeface="+mn-cs"/>
            </a:rPr>
            <a:t>字となっ</a:t>
          </a:r>
          <a:r>
            <a:rPr kumimoji="1" lang="ja-JP" altLang="en-US" sz="1100">
              <a:solidFill>
                <a:schemeClr val="dk1"/>
              </a:solidFill>
              <a:effectLst/>
              <a:latin typeface="+mn-lt"/>
              <a:ea typeface="+mn-ea"/>
              <a:cs typeface="+mn-cs"/>
            </a:rPr>
            <a:t>ており、</a:t>
          </a:r>
          <a:r>
            <a:rPr kumimoji="1" lang="ja-JP" altLang="ja-JP" sz="1100">
              <a:solidFill>
                <a:schemeClr val="dk1"/>
              </a:solidFill>
              <a:effectLst/>
              <a:latin typeface="+mn-lt"/>
              <a:ea typeface="+mn-ea"/>
              <a:cs typeface="+mn-cs"/>
            </a:rPr>
            <a:t>今後も適切な財源の確保と歳出の精査に努める。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年度一般会計について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、標準財政規模は実質収支が減少したことにより</a:t>
          </a:r>
          <a:r>
            <a:rPr kumimoji="1" lang="en-US" altLang="ja-JP" sz="1100">
              <a:solidFill>
                <a:schemeClr val="dk1"/>
              </a:solidFill>
              <a:effectLst/>
              <a:latin typeface="+mn-lt"/>
              <a:ea typeface="+mn-ea"/>
              <a:cs typeface="+mn-cs"/>
            </a:rPr>
            <a:t>1.66</a:t>
          </a:r>
          <a:r>
            <a:rPr kumimoji="1" lang="ja-JP" altLang="ja-JP" sz="1100">
              <a:solidFill>
                <a:schemeClr val="dk1"/>
              </a:solidFill>
              <a:effectLst/>
              <a:latin typeface="+mn-lt"/>
              <a:ea typeface="+mn-ea"/>
              <a:cs typeface="+mn-cs"/>
            </a:rPr>
            <a:t>ポイント減少した。また、水道事業においては、</a:t>
          </a:r>
          <a:r>
            <a:rPr kumimoji="1" lang="ja-JP" altLang="en-US" sz="1100">
              <a:solidFill>
                <a:schemeClr val="dk1"/>
              </a:solidFill>
              <a:effectLst/>
              <a:latin typeface="+mn-lt"/>
              <a:ea typeface="+mn-ea"/>
              <a:cs typeface="+mn-cs"/>
            </a:rPr>
            <a:t>給水人口の減少による給水収益</a:t>
          </a:r>
          <a:r>
            <a:rPr kumimoji="1" lang="ja-JP" altLang="ja-JP" sz="1100">
              <a:solidFill>
                <a:schemeClr val="dk1"/>
              </a:solidFill>
              <a:effectLst/>
              <a:latin typeface="+mn-lt"/>
              <a:ea typeface="+mn-ea"/>
              <a:cs typeface="+mn-cs"/>
            </a:rPr>
            <a:t>の減少により、</a:t>
          </a:r>
          <a:r>
            <a:rPr kumimoji="1" lang="en-US" altLang="ja-JP" sz="1100">
              <a:solidFill>
                <a:schemeClr val="dk1"/>
              </a:solidFill>
              <a:effectLst/>
              <a:latin typeface="+mn-lt"/>
              <a:ea typeface="+mn-ea"/>
              <a:cs typeface="+mn-cs"/>
            </a:rPr>
            <a:t>0.65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で推移した。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なお、一般会計及びすべての特別会計で赤字は生じておらず、今後も各会計で適正な財政運営、企業運営を行っていく。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一般会計の公債費である「元利償還金」については、</a:t>
          </a:r>
          <a:r>
            <a:rPr kumimoji="1" lang="en-US" altLang="ja-JP" sz="1100">
              <a:solidFill>
                <a:schemeClr val="dk1"/>
              </a:solidFill>
              <a:effectLst/>
              <a:latin typeface="+mn-lt"/>
              <a:ea typeface="+mn-ea"/>
              <a:cs typeface="+mn-cs"/>
            </a:rPr>
            <a:t>R2</a:t>
          </a:r>
          <a:r>
            <a:rPr kumimoji="1" lang="ja-JP" altLang="en-US" sz="1100">
              <a:solidFill>
                <a:schemeClr val="dk1"/>
              </a:solidFill>
              <a:effectLst/>
              <a:latin typeface="+mn-lt"/>
              <a:ea typeface="+mn-ea"/>
              <a:cs typeface="+mn-cs"/>
            </a:rPr>
            <a:t>新庁舎整備</a:t>
          </a:r>
          <a:r>
            <a:rPr kumimoji="1" lang="ja-JP" altLang="ja-JP" sz="1100">
              <a:solidFill>
                <a:schemeClr val="dk1"/>
              </a:solidFill>
              <a:effectLst/>
              <a:latin typeface="+mn-lt"/>
              <a:ea typeface="+mn-ea"/>
              <a:cs typeface="+mn-cs"/>
            </a:rPr>
            <a:t>事業、</a:t>
          </a:r>
          <a:r>
            <a:rPr kumimoji="1" lang="en-US" altLang="ja-JP" sz="1100">
              <a:solidFill>
                <a:schemeClr val="dk1"/>
              </a:solidFill>
              <a:effectLst/>
              <a:latin typeface="+mn-lt"/>
              <a:ea typeface="+mn-ea"/>
              <a:cs typeface="+mn-cs"/>
            </a:rPr>
            <a:t>R2</a:t>
          </a:r>
          <a:r>
            <a:rPr kumimoji="1" lang="ja-JP" altLang="en-US" sz="1100">
              <a:solidFill>
                <a:schemeClr val="dk1"/>
              </a:solidFill>
              <a:effectLst/>
              <a:latin typeface="+mn-lt"/>
              <a:ea typeface="+mn-ea"/>
              <a:cs typeface="+mn-cs"/>
            </a:rPr>
            <a:t>学校給食共同調理場整備事業</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R2</a:t>
          </a:r>
          <a:r>
            <a:rPr kumimoji="1" lang="ja-JP" altLang="en-US" sz="1100">
              <a:solidFill>
                <a:schemeClr val="dk1"/>
              </a:solidFill>
              <a:effectLst/>
              <a:latin typeface="+mn-lt"/>
              <a:ea typeface="+mn-ea"/>
              <a:cs typeface="+mn-cs"/>
            </a:rPr>
            <a:t>市民文化会館大規模改修事業</a:t>
          </a:r>
          <a:r>
            <a:rPr kumimoji="1" lang="ja-JP" altLang="ja-JP" sz="1100">
              <a:solidFill>
                <a:schemeClr val="dk1"/>
              </a:solidFill>
              <a:effectLst/>
              <a:latin typeface="+mn-lt"/>
              <a:ea typeface="+mn-ea"/>
              <a:cs typeface="+mn-cs"/>
            </a:rPr>
            <a:t>の元金償還開始等に伴い増加している。その他の項目については、大きな変化はなし。</a:t>
          </a:r>
          <a:endParaRPr lang="ja-JP" altLang="ja-JP" sz="1400">
            <a:effectLst/>
          </a:endParaRPr>
        </a:p>
        <a:p>
          <a:r>
            <a:rPr kumimoji="1" lang="ja-JP" altLang="ja-JP" sz="1100">
              <a:solidFill>
                <a:schemeClr val="dk1"/>
              </a:solidFill>
              <a:effectLst/>
              <a:latin typeface="+mn-lt"/>
              <a:ea typeface="+mn-ea"/>
              <a:cs typeface="+mn-cs"/>
            </a:rPr>
            <a:t>　今後も、老朽化した公共施設の更新等が控えていることを踏まえ、交付税措置のある有利な地方債の活用や建設事業の実施年度調整を行うなど、地方債発行額の抑制に努める。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満期一括償還地方債の借入に係る積立はない。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将来負担額のうち、「一般会計等に係る地方債の現在高」については、借入額が元金償還額を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回ったため</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、「公営企業債等繰入見込額」について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、下水道事業会計の企業債現在高の減少、「組合等負担等見込額」については、西置賜行政組合、置賜広域病院企業団の企業債現在高の減少に伴い負担規模は縮小した。</a:t>
          </a:r>
          <a:endParaRPr lang="ja-JP" altLang="ja-JP" sz="1400">
            <a:effectLst/>
          </a:endParaRPr>
        </a:p>
        <a:p>
          <a:r>
            <a:rPr kumimoji="1" lang="ja-JP" altLang="ja-JP" sz="1100">
              <a:solidFill>
                <a:schemeClr val="dk1"/>
              </a:solidFill>
              <a:effectLst/>
              <a:latin typeface="+mn-lt"/>
              <a:ea typeface="+mn-ea"/>
              <a:cs typeface="+mn-cs"/>
            </a:rPr>
            <a:t>　充当可能財源等のうち、「充当可能基金」については、</a:t>
          </a:r>
          <a:r>
            <a:rPr kumimoji="1" lang="ja-JP" altLang="en-US" sz="1100">
              <a:solidFill>
                <a:schemeClr val="dk1"/>
              </a:solidFill>
              <a:effectLst/>
              <a:latin typeface="+mn-lt"/>
              <a:ea typeface="+mn-ea"/>
              <a:cs typeface="+mn-cs"/>
            </a:rPr>
            <a:t>ふるさと応援基金</a:t>
          </a:r>
          <a:r>
            <a:rPr kumimoji="1" lang="ja-JP" altLang="ja-JP" sz="1100">
              <a:solidFill>
                <a:schemeClr val="dk1"/>
              </a:solidFill>
              <a:effectLst/>
              <a:latin typeface="+mn-lt"/>
              <a:ea typeface="+mn-ea"/>
              <a:cs typeface="+mn-cs"/>
            </a:rPr>
            <a:t>の取り崩しを行ったことにより減少した。</a:t>
          </a:r>
          <a:endParaRPr lang="ja-JP" altLang="ja-JP" sz="1400">
            <a:effectLst/>
          </a:endParaRPr>
        </a:p>
        <a:p>
          <a:r>
            <a:rPr kumimoji="1" lang="ja-JP" altLang="ja-JP" sz="1100">
              <a:solidFill>
                <a:schemeClr val="dk1"/>
              </a:solidFill>
              <a:effectLst/>
              <a:latin typeface="+mn-lt"/>
              <a:ea typeface="+mn-ea"/>
              <a:cs typeface="+mn-cs"/>
            </a:rPr>
            <a:t>　「一般会計等に係る地方債の現在高」は、令和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年度をピークに令和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年度以降は減少</a:t>
          </a:r>
          <a:r>
            <a:rPr kumimoji="1" lang="ja-JP" altLang="en-US" sz="1100">
              <a:solidFill>
                <a:schemeClr val="dk1"/>
              </a:solidFill>
              <a:effectLst/>
              <a:latin typeface="+mn-lt"/>
              <a:ea typeface="+mn-ea"/>
              <a:cs typeface="+mn-cs"/>
            </a:rPr>
            <a:t>傾向となる見込みだが</a:t>
          </a:r>
          <a:r>
            <a:rPr kumimoji="1" lang="ja-JP" altLang="ja-JP" sz="1100">
              <a:solidFill>
                <a:schemeClr val="dk1"/>
              </a:solidFill>
              <a:effectLst/>
              <a:latin typeface="+mn-lt"/>
              <a:ea typeface="+mn-ea"/>
              <a:cs typeface="+mn-cs"/>
            </a:rPr>
            <a:t>、事業見直し等による市債発行の抑制や計画的な繰上償還の実施等により、比率の改善を図っていく。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山形県長井市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「財政調整基金」は、財源不足の補填のため</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百万円の減となった。</a:t>
          </a:r>
          <a:endParaRPr lang="ja-JP" altLang="ja-JP" sz="1400">
            <a:effectLst/>
          </a:endParaRPr>
        </a:p>
        <a:p>
          <a:r>
            <a:rPr kumimoji="1" lang="ja-JP" altLang="ja-JP" sz="1100">
              <a:solidFill>
                <a:schemeClr val="dk1"/>
              </a:solidFill>
              <a:effectLst/>
              <a:latin typeface="+mn-lt"/>
              <a:ea typeface="+mn-ea"/>
              <a:cs typeface="+mn-cs"/>
            </a:rPr>
            <a:t>　「減債基金」は、</a:t>
          </a:r>
          <a:r>
            <a:rPr kumimoji="1" lang="ja-JP" altLang="en-US" sz="1100">
              <a:solidFill>
                <a:schemeClr val="dk1"/>
              </a:solidFill>
              <a:effectLst/>
              <a:latin typeface="+mn-lt"/>
              <a:ea typeface="+mn-ea"/>
              <a:cs typeface="+mn-cs"/>
            </a:rPr>
            <a:t>公債費の財源として</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百万円の取崩しを行った。</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年度中のふるさと納税</a:t>
          </a:r>
          <a:r>
            <a:rPr kumimoji="1" lang="en-US" altLang="ja-JP" sz="1100">
              <a:solidFill>
                <a:schemeClr val="dk1"/>
              </a:solidFill>
              <a:effectLst/>
              <a:latin typeface="+mn-lt"/>
              <a:ea typeface="+mn-ea"/>
              <a:cs typeface="+mn-cs"/>
            </a:rPr>
            <a:t>882</a:t>
          </a:r>
          <a:r>
            <a:rPr kumimoji="1" lang="ja-JP" altLang="ja-JP" sz="1100">
              <a:solidFill>
                <a:schemeClr val="dk1"/>
              </a:solidFill>
              <a:effectLst/>
              <a:latin typeface="+mn-lt"/>
              <a:ea typeface="+mn-ea"/>
              <a:cs typeface="+mn-cs"/>
            </a:rPr>
            <a:t>百万円を「ふるさと応援基金」に積み立てた一方で、寄附者の意向に沿った事業に充当するため</a:t>
          </a:r>
          <a:r>
            <a:rPr kumimoji="1" lang="en-US" altLang="ja-JP" sz="1100">
              <a:solidFill>
                <a:schemeClr val="dk1"/>
              </a:solidFill>
              <a:effectLst/>
              <a:latin typeface="+mn-lt"/>
              <a:ea typeface="+mn-ea"/>
              <a:cs typeface="+mn-cs"/>
            </a:rPr>
            <a:t>1,085</a:t>
          </a:r>
          <a:r>
            <a:rPr kumimoji="1" lang="ja-JP" altLang="ja-JP" sz="1100">
              <a:solidFill>
                <a:schemeClr val="dk1"/>
              </a:solidFill>
              <a:effectLst/>
              <a:latin typeface="+mn-lt"/>
              <a:ea typeface="+mn-ea"/>
              <a:cs typeface="+mn-cs"/>
            </a:rPr>
            <a:t>百万円の取崩しを行った。</a:t>
          </a:r>
          <a:endParaRPr lang="ja-JP" altLang="ja-JP" sz="1400">
            <a:effectLst/>
          </a:endParaRPr>
        </a:p>
        <a:p>
          <a:r>
            <a:rPr kumimoji="1" lang="ja-JP" altLang="ja-JP" sz="1100">
              <a:solidFill>
                <a:schemeClr val="dk1"/>
              </a:solidFill>
              <a:effectLst/>
              <a:latin typeface="+mn-lt"/>
              <a:ea typeface="+mn-ea"/>
              <a:cs typeface="+mn-cs"/>
            </a:rPr>
            <a:t>　基金全体として取崩額が積立額を上回り、</a:t>
          </a:r>
          <a:r>
            <a:rPr kumimoji="1" lang="en-US" altLang="ja-JP" sz="1100">
              <a:solidFill>
                <a:schemeClr val="dk1"/>
              </a:solidFill>
              <a:effectLst/>
              <a:latin typeface="+mn-lt"/>
              <a:ea typeface="+mn-ea"/>
              <a:cs typeface="+mn-cs"/>
            </a:rPr>
            <a:t>406</a:t>
          </a:r>
          <a:r>
            <a:rPr kumimoji="1" lang="ja-JP" altLang="ja-JP" sz="1100">
              <a:solidFill>
                <a:schemeClr val="dk1"/>
              </a:solidFill>
              <a:effectLst/>
              <a:latin typeface="+mn-lt"/>
              <a:ea typeface="+mn-ea"/>
              <a:cs typeface="+mn-cs"/>
            </a:rPr>
            <a:t>百万円の減となった。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大規模公共施設整備事業</a:t>
          </a:r>
          <a:r>
            <a:rPr kumimoji="1" lang="ja-JP" altLang="en-US" sz="1100">
              <a:solidFill>
                <a:schemeClr val="dk1"/>
              </a:solidFill>
              <a:effectLst/>
              <a:latin typeface="+mn-lt"/>
              <a:ea typeface="+mn-ea"/>
              <a:cs typeface="+mn-cs"/>
            </a:rPr>
            <a:t>の実施に伴い公債費</a:t>
          </a:r>
          <a:r>
            <a:rPr kumimoji="1" lang="ja-JP" altLang="ja-JP" sz="1100">
              <a:solidFill>
                <a:schemeClr val="dk1"/>
              </a:solidFill>
              <a:effectLst/>
              <a:latin typeface="+mn-lt"/>
              <a:ea typeface="+mn-ea"/>
              <a:cs typeface="+mn-cs"/>
            </a:rPr>
            <a:t>が増加する見込み</a:t>
          </a:r>
          <a:r>
            <a:rPr kumimoji="1" lang="ja-JP" altLang="en-US" sz="1100">
              <a:solidFill>
                <a:schemeClr val="dk1"/>
              </a:solidFill>
              <a:effectLst/>
              <a:latin typeface="+mn-lt"/>
              <a:ea typeface="+mn-ea"/>
              <a:cs typeface="+mn-cs"/>
            </a:rPr>
            <a:t>であり、また、公債費の平準化のための繰上償還も予定しているため、財政調整基金及び減債基金の積極的な積み立ては難しい状況にあるが、財政調整基金については</a:t>
          </a:r>
          <a:r>
            <a:rPr kumimoji="1" lang="ja-JP" altLang="ja-JP" sz="1100">
              <a:solidFill>
                <a:schemeClr val="dk1"/>
              </a:solidFill>
              <a:effectLst/>
              <a:latin typeface="+mn-lt"/>
              <a:ea typeface="+mn-ea"/>
              <a:cs typeface="+mn-cs"/>
            </a:rPr>
            <a:t>標準財政規模の</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％以上の残高を確保できるよう努めていく。</a:t>
          </a:r>
          <a:endParaRPr lang="ja-JP" altLang="ja-JP" sz="14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ふるさと応援基金：ふるさと長井への想いや共感を持つ個人又は団体から寄附を募り、寄附をした者の意向を反映した事業を行うことにより、魅力あるまちづくりに資する。</a:t>
          </a:r>
          <a:endParaRPr lang="ja-JP" altLang="ja-JP" sz="1400">
            <a:effectLst/>
          </a:endParaRPr>
        </a:p>
        <a:p>
          <a:r>
            <a:rPr kumimoji="1" lang="ja-JP" altLang="ja-JP" sz="1100">
              <a:solidFill>
                <a:schemeClr val="dk1"/>
              </a:solidFill>
              <a:effectLst/>
              <a:latin typeface="+mn-lt"/>
              <a:ea typeface="+mn-ea"/>
              <a:cs typeface="+mn-cs"/>
            </a:rPr>
            <a:t>　公共施設整備基金：公共施設の整備のために必要な財源を確保し、もって将来にわたる市財政の健全な運営を行う。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ふるさと応援基金：令和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年中の寄附額</a:t>
          </a:r>
          <a:r>
            <a:rPr kumimoji="1" lang="en-US" altLang="ja-JP" sz="1100">
              <a:solidFill>
                <a:schemeClr val="dk1"/>
              </a:solidFill>
              <a:effectLst/>
              <a:latin typeface="+mn-lt"/>
              <a:ea typeface="+mn-ea"/>
              <a:cs typeface="+mn-cs"/>
            </a:rPr>
            <a:t>882</a:t>
          </a:r>
          <a:r>
            <a:rPr kumimoji="1" lang="ja-JP" altLang="ja-JP" sz="1100">
              <a:solidFill>
                <a:schemeClr val="dk1"/>
              </a:solidFill>
              <a:effectLst/>
              <a:latin typeface="+mn-lt"/>
              <a:ea typeface="+mn-ea"/>
              <a:cs typeface="+mn-cs"/>
            </a:rPr>
            <a:t>百万円を積み立てた一方で、令和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年度中の寄附金及び令和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年度のふるさと納税事業経費に相当する金額</a:t>
          </a:r>
          <a:r>
            <a:rPr kumimoji="1" lang="en-US" altLang="ja-JP" sz="1100">
              <a:solidFill>
                <a:schemeClr val="dk1"/>
              </a:solidFill>
              <a:effectLst/>
              <a:latin typeface="+mn-lt"/>
              <a:ea typeface="+mn-ea"/>
              <a:cs typeface="+mn-cs"/>
            </a:rPr>
            <a:t>1,085</a:t>
          </a:r>
          <a:r>
            <a:rPr kumimoji="1" lang="ja-JP" altLang="ja-JP" sz="1100">
              <a:solidFill>
                <a:schemeClr val="dk1"/>
              </a:solidFill>
              <a:effectLst/>
              <a:latin typeface="+mn-lt"/>
              <a:ea typeface="+mn-ea"/>
              <a:cs typeface="+mn-cs"/>
            </a:rPr>
            <a:t>百万円を取崩し、寄附者の意向に沿った事業に充当を行った。</a:t>
          </a:r>
          <a:endParaRPr lang="ja-JP" altLang="ja-JP" sz="1400">
            <a:effectLst/>
          </a:endParaRPr>
        </a:p>
        <a:p>
          <a:r>
            <a:rPr kumimoji="1" lang="ja-JP" altLang="ja-JP" sz="1100">
              <a:solidFill>
                <a:schemeClr val="dk1"/>
              </a:solidFill>
              <a:effectLst/>
              <a:latin typeface="+mn-lt"/>
              <a:ea typeface="+mn-ea"/>
              <a:cs typeface="+mn-cs"/>
            </a:rPr>
            <a:t>　中小企業緊急災害対策利子補給基金：新型コロナ等の影響により減少した収益を補填するため融資を受けた事業者に対し、その利子分を支援するものとして充当し、基金は減少した。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中小企業緊急災害対策利子補給基金、信用保証協会保証料補給基金：これまで融資を受けた事業者等への支援として年々減少していき、数年後には支援は終了し、基金もなくなる見込み。</a:t>
          </a:r>
          <a:endParaRPr lang="ja-JP" altLang="ja-JP" sz="1400">
            <a:effectLst/>
          </a:endParaRPr>
        </a:p>
        <a:p>
          <a:r>
            <a:rPr kumimoji="1" lang="ja-JP" altLang="ja-JP" sz="1100">
              <a:solidFill>
                <a:schemeClr val="dk1"/>
              </a:solidFill>
              <a:effectLst/>
              <a:latin typeface="+mn-lt"/>
              <a:ea typeface="+mn-ea"/>
              <a:cs typeface="+mn-cs"/>
            </a:rPr>
            <a:t>　公共施設整備基金：大型公共事業は終了したものの、今後の施設整備や改修に備えた積立ては一定程度必要であり、執行上の剰余金がある場合は他の基金への積立てと合わせて積極的に検討する必要がある。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財源不足に対応するための繰入れに対し、地方交付税の予算超過分等を活用して繰戻しを行ったものの全額繰戻しには至らず、</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百万円の減となった。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継続実施している大型建設事業や住民のニーズに応じたソフト事業の展開・拡大により、取崩しを前提とした予算編成となっているが、予算執行を抑制しながら取崩しを抑え、標準財政規模の</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％以上の残高を確保できるよう努めていく。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普通交付税再算定において臨時財政対策債償還基金費で交付を受けた額のうち、令和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年度末時点で基金に残すべき額を考慮し、公債費の財源として</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百万円の取崩しを行った。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大規模公共施設整備事業が続き公債費が増加するため、公債費の平準化が図れるよう状況を見て積立てを行っていくとともに、繰上償還等の財源として活用する。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24,420
23,966
214.67
18,025,551
17,531,344
432,237
8,479,451
24,207,123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245.6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68.7</a:t>
          </a:r>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ポイント）と、産業振興交流施設改修事業や</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生涯学習プラザの屋根・照明工事等により改善したものの、既存施設の償却率の方が上回ったため</a:t>
          </a:r>
          <a:r>
            <a:rPr kumimoji="1" lang="ja-JP" altLang="en-US" sz="1100">
              <a:latin typeface="ＭＳ Ｐゴシック" panose="020B0600070205080204" pitchFamily="50" charset="-128"/>
              <a:ea typeface="ＭＳ Ｐゴシック" panose="020B0600070205080204" pitchFamily="50" charset="-128"/>
            </a:rPr>
            <a:t>増加している。依然として本市施設の約</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分の</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が更新時期を迎えていることが伺える。</a:t>
          </a:r>
        </a:p>
        <a:p>
          <a:r>
            <a:rPr kumimoji="1" lang="ja-JP" altLang="en-US" sz="1100">
              <a:latin typeface="ＭＳ Ｐゴシック" panose="020B0600070205080204" pitchFamily="50" charset="-128"/>
              <a:ea typeface="ＭＳ Ｐゴシック" panose="020B0600070205080204" pitchFamily="50" charset="-128"/>
            </a:rPr>
            <a:t>　今後も公共施設等総合管理計画に基づき、老朽化した施設の更新</a:t>
          </a:r>
        </a:p>
        <a:p>
          <a:r>
            <a:rPr kumimoji="1" lang="ja-JP" altLang="en-US" sz="1100">
              <a:latin typeface="ＭＳ Ｐゴシック" panose="020B0600070205080204" pitchFamily="50" charset="-128"/>
              <a:ea typeface="ＭＳ Ｐゴシック" panose="020B0600070205080204" pitchFamily="50" charset="-128"/>
            </a:rPr>
            <a:t>長寿命化の実施及び除却を図るなど、適正管理に努めていく。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D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D00-000044000000}"/>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D00-000046000000}"/>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D00-000048000000}"/>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9344</xdr:rowOff>
    </xdr:from>
    <xdr:to>
      <xdr:col>23</xdr:col>
      <xdr:colOff>136525</xdr:colOff>
      <xdr:row>31</xdr:row>
      <xdr:rowOff>110944</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711700" y="609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159221</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D00-000054000000}"/>
            </a:ext>
          </a:extLst>
        </xdr:cNvPr>
        <xdr:cNvSpPr txBox="1"/>
      </xdr:nvSpPr>
      <xdr:spPr>
        <a:xfrm>
          <a:off x="4813300" y="6074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131445</xdr:rowOff>
    </xdr:from>
    <xdr:to>
      <xdr:col>19</xdr:col>
      <xdr:colOff>187325</xdr:colOff>
      <xdr:row>31</xdr:row>
      <xdr:rowOff>61595</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40005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10795</xdr:rowOff>
    </xdr:from>
    <xdr:to>
      <xdr:col>23</xdr:col>
      <xdr:colOff>85725</xdr:colOff>
      <xdr:row>31</xdr:row>
      <xdr:rowOff>60144</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4051300" y="6097270"/>
          <a:ext cx="7112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91</xdr:rowOff>
    </xdr:from>
    <xdr:to>
      <xdr:col>15</xdr:col>
      <xdr:colOff>187325</xdr:colOff>
      <xdr:row>31</xdr:row>
      <xdr:rowOff>101691</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3238500" y="60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10795</xdr:rowOff>
    </xdr:from>
    <xdr:to>
      <xdr:col>19</xdr:col>
      <xdr:colOff>136525</xdr:colOff>
      <xdr:row>31</xdr:row>
      <xdr:rowOff>50891</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flipV="1">
          <a:off x="3289300" y="6097270"/>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34018</xdr:rowOff>
    </xdr:from>
    <xdr:to>
      <xdr:col>11</xdr:col>
      <xdr:colOff>187325</xdr:colOff>
      <xdr:row>31</xdr:row>
      <xdr:rowOff>135618</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2476500" y="612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50891</xdr:rowOff>
    </xdr:from>
    <xdr:to>
      <xdr:col>15</xdr:col>
      <xdr:colOff>136525</xdr:colOff>
      <xdr:row>31</xdr:row>
      <xdr:rowOff>84818</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flipV="1">
          <a:off x="2527300" y="6137366"/>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24765</xdr:rowOff>
    </xdr:from>
    <xdr:to>
      <xdr:col>7</xdr:col>
      <xdr:colOff>187325</xdr:colOff>
      <xdr:row>31</xdr:row>
      <xdr:rowOff>126365</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1714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75565</xdr:rowOff>
    </xdr:from>
    <xdr:to>
      <xdr:col>11</xdr:col>
      <xdr:colOff>136525</xdr:colOff>
      <xdr:row>31</xdr:row>
      <xdr:rowOff>84818</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1765300" y="6162040"/>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00000000-0008-0000-0D00-00005D000000}"/>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00000000-0008-0000-0D00-00005E000000}"/>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00000000-0008-0000-0D00-00005F000000}"/>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00000000-0008-0000-0D00-000060000000}"/>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52722</xdr:rowOff>
    </xdr:from>
    <xdr:ext cx="405111" cy="259045"/>
    <xdr:sp macro="" textlink="">
      <xdr:nvSpPr>
        <xdr:cNvPr id="97" name="n_1mainValue有形固定資産減価償却率">
          <a:extLst>
            <a:ext uri="{FF2B5EF4-FFF2-40B4-BE49-F238E27FC236}">
              <a16:creationId xmlns:a16="http://schemas.microsoft.com/office/drawing/2014/main" id="{00000000-0008-0000-0D00-000061000000}"/>
            </a:ext>
          </a:extLst>
        </xdr:cNvPr>
        <xdr:cNvSpPr txBox="1"/>
      </xdr:nvSpPr>
      <xdr:spPr>
        <a:xfrm>
          <a:off x="3836044" y="613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92818</xdr:rowOff>
    </xdr:from>
    <xdr:ext cx="405111" cy="259045"/>
    <xdr:sp macro="" textlink="">
      <xdr:nvSpPr>
        <xdr:cNvPr id="98" name="n_2mainValue有形固定資産減価償却率">
          <a:extLst>
            <a:ext uri="{FF2B5EF4-FFF2-40B4-BE49-F238E27FC236}">
              <a16:creationId xmlns:a16="http://schemas.microsoft.com/office/drawing/2014/main" id="{00000000-0008-0000-0D00-000062000000}"/>
            </a:ext>
          </a:extLst>
        </xdr:cNvPr>
        <xdr:cNvSpPr txBox="1"/>
      </xdr:nvSpPr>
      <xdr:spPr>
        <a:xfrm>
          <a:off x="3086744" y="617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126745</xdr:rowOff>
    </xdr:from>
    <xdr:ext cx="405111" cy="259045"/>
    <xdr:sp macro="" textlink="">
      <xdr:nvSpPr>
        <xdr:cNvPr id="99" name="n_3mainValue有形固定資産減価償却率">
          <a:extLst>
            <a:ext uri="{FF2B5EF4-FFF2-40B4-BE49-F238E27FC236}">
              <a16:creationId xmlns:a16="http://schemas.microsoft.com/office/drawing/2014/main" id="{00000000-0008-0000-0D00-000063000000}"/>
            </a:ext>
          </a:extLst>
        </xdr:cNvPr>
        <xdr:cNvSpPr txBox="1"/>
      </xdr:nvSpPr>
      <xdr:spPr>
        <a:xfrm>
          <a:off x="2324744" y="6213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117492</xdr:rowOff>
    </xdr:from>
    <xdr:ext cx="405111" cy="259045"/>
    <xdr:sp macro="" textlink="">
      <xdr:nvSpPr>
        <xdr:cNvPr id="100" name="n_4mainValue有形固定資産減価償却率">
          <a:extLst>
            <a:ext uri="{FF2B5EF4-FFF2-40B4-BE49-F238E27FC236}">
              <a16:creationId xmlns:a16="http://schemas.microsoft.com/office/drawing/2014/main" id="{00000000-0008-0000-0D00-000064000000}"/>
            </a:ext>
          </a:extLst>
        </xdr:cNvPr>
        <xdr:cNvSpPr txBox="1"/>
      </xdr:nvSpPr>
      <xdr:spPr>
        <a:xfrm>
          <a:off x="1562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[ 1,067.2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D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債務償還比率は、地方債発行額の減少により将来負担額が減少した一方で、経常一般財源のうち臨時財政対策債が増加したことから、前年度比△</a:t>
          </a:r>
          <a:r>
            <a:rPr kumimoji="1" lang="en-US" altLang="ja-JP" sz="1100">
              <a:latin typeface="ＭＳ Ｐゴシック" panose="020B0600070205080204" pitchFamily="50" charset="-128"/>
              <a:ea typeface="ＭＳ Ｐゴシック" panose="020B0600070205080204" pitchFamily="50" charset="-128"/>
            </a:rPr>
            <a:t>61.4</a:t>
          </a:r>
          <a:r>
            <a:rPr kumimoji="1" lang="ja-JP" altLang="en-US" sz="1100">
              <a:latin typeface="ＭＳ Ｐゴシック" panose="020B0600070205080204" pitchFamily="50" charset="-128"/>
              <a:ea typeface="ＭＳ Ｐゴシック" panose="020B0600070205080204" pitchFamily="50" charset="-128"/>
            </a:rPr>
            <a:t>ポイントと改善したものの、依然として類似団体内平均値と比較しても高い数値になっている。</a:t>
          </a:r>
        </a:p>
        <a:p>
          <a:r>
            <a:rPr kumimoji="1" lang="ja-JP" altLang="en-US" sz="1100">
              <a:latin typeface="ＭＳ Ｐゴシック" panose="020B0600070205080204" pitchFamily="50" charset="-128"/>
              <a:ea typeface="ＭＳ Ｐゴシック" panose="020B0600070205080204" pitchFamily="50" charset="-128"/>
            </a:rPr>
            <a:t>　今後は大規模な公共施設整備事業は終了したものの、公共施設等総合管理計画では既存施設の長寿命化や大規模改修等を予定している。これまで以上に財源の確保や整備手法を検討し、今後も各種計画に基づき中長期的な視点で公共施設整備を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D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38580</xdr:rowOff>
    </xdr:from>
    <xdr:to>
      <xdr:col>76</xdr:col>
      <xdr:colOff>21589</xdr:colOff>
      <xdr:row>34</xdr:row>
      <xdr:rowOff>31157</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flipV="1">
          <a:off x="14793595" y="5439255"/>
          <a:ext cx="1269" cy="1192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34984</xdr:rowOff>
    </xdr:from>
    <xdr:ext cx="560923" cy="259045"/>
    <xdr:sp macro="" textlink="">
      <xdr:nvSpPr>
        <xdr:cNvPr id="130" name="債務償還比率最小値テキスト">
          <a:extLst>
            <a:ext uri="{FF2B5EF4-FFF2-40B4-BE49-F238E27FC236}">
              <a16:creationId xmlns:a16="http://schemas.microsoft.com/office/drawing/2014/main" id="{00000000-0008-0000-0D00-000082000000}"/>
            </a:ext>
          </a:extLst>
        </xdr:cNvPr>
        <xdr:cNvSpPr txBox="1"/>
      </xdr:nvSpPr>
      <xdr:spPr>
        <a:xfrm>
          <a:off x="14846300" y="663580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31157</xdr:rowOff>
    </xdr:from>
    <xdr:to>
      <xdr:col>76</xdr:col>
      <xdr:colOff>111125</xdr:colOff>
      <xdr:row>34</xdr:row>
      <xdr:rowOff>31157</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6631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156707</xdr:rowOff>
    </xdr:from>
    <xdr:ext cx="469744" cy="259045"/>
    <xdr:sp macro="" textlink="">
      <xdr:nvSpPr>
        <xdr:cNvPr id="132" name="債務償還比率最大値テキスト">
          <a:extLst>
            <a:ext uri="{FF2B5EF4-FFF2-40B4-BE49-F238E27FC236}">
              <a16:creationId xmlns:a16="http://schemas.microsoft.com/office/drawing/2014/main" id="{00000000-0008-0000-0D00-000084000000}"/>
            </a:ext>
          </a:extLst>
        </xdr:cNvPr>
        <xdr:cNvSpPr txBox="1"/>
      </xdr:nvSpPr>
      <xdr:spPr>
        <a:xfrm>
          <a:off x="14846300" y="521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38580</xdr:rowOff>
    </xdr:from>
    <xdr:to>
      <xdr:col>76</xdr:col>
      <xdr:colOff>111125</xdr:colOff>
      <xdr:row>27</xdr:row>
      <xdr:rowOff>38580</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4706600" y="5439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36057</xdr:rowOff>
    </xdr:from>
    <xdr:ext cx="469744" cy="259045"/>
    <xdr:sp macro="" textlink="">
      <xdr:nvSpPr>
        <xdr:cNvPr id="134" name="債務償還比率平均値テキスト">
          <a:extLst>
            <a:ext uri="{FF2B5EF4-FFF2-40B4-BE49-F238E27FC236}">
              <a16:creationId xmlns:a16="http://schemas.microsoft.com/office/drawing/2014/main" id="{00000000-0008-0000-0D00-000086000000}"/>
            </a:ext>
          </a:extLst>
        </xdr:cNvPr>
        <xdr:cNvSpPr txBox="1"/>
      </xdr:nvSpPr>
      <xdr:spPr>
        <a:xfrm>
          <a:off x="14846300" y="57796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13180</xdr:rowOff>
    </xdr:from>
    <xdr:to>
      <xdr:col>76</xdr:col>
      <xdr:colOff>73025</xdr:colOff>
      <xdr:row>30</xdr:row>
      <xdr:rowOff>114780</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4744700" y="5928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14619</xdr:rowOff>
    </xdr:from>
    <xdr:to>
      <xdr:col>72</xdr:col>
      <xdr:colOff>123825</xdr:colOff>
      <xdr:row>30</xdr:row>
      <xdr:rowOff>116219</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4033500" y="592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226</xdr:rowOff>
    </xdr:from>
    <xdr:to>
      <xdr:col>68</xdr:col>
      <xdr:colOff>123825</xdr:colOff>
      <xdr:row>30</xdr:row>
      <xdr:rowOff>101826</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3271500" y="591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135093</xdr:rowOff>
    </xdr:from>
    <xdr:to>
      <xdr:col>64</xdr:col>
      <xdr:colOff>123825</xdr:colOff>
      <xdr:row>30</xdr:row>
      <xdr:rowOff>65243</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2509500" y="587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126167</xdr:rowOff>
    </xdr:from>
    <xdr:to>
      <xdr:col>60</xdr:col>
      <xdr:colOff>123825</xdr:colOff>
      <xdr:row>31</xdr:row>
      <xdr:rowOff>56317</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1747500" y="60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112706</xdr:rowOff>
    </xdr:from>
    <xdr:to>
      <xdr:col>76</xdr:col>
      <xdr:colOff>73025</xdr:colOff>
      <xdr:row>34</xdr:row>
      <xdr:rowOff>42856</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744700" y="654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27633</xdr:rowOff>
    </xdr:from>
    <xdr:ext cx="560923" cy="259045"/>
    <xdr:sp macro="" textlink="">
      <xdr:nvSpPr>
        <xdr:cNvPr id="146" name="債務償還比率該当値テキスト">
          <a:extLst>
            <a:ext uri="{FF2B5EF4-FFF2-40B4-BE49-F238E27FC236}">
              <a16:creationId xmlns:a16="http://schemas.microsoft.com/office/drawing/2014/main" id="{00000000-0008-0000-0D00-000092000000}"/>
            </a:ext>
          </a:extLst>
        </xdr:cNvPr>
        <xdr:cNvSpPr txBox="1"/>
      </xdr:nvSpPr>
      <xdr:spPr>
        <a:xfrm>
          <a:off x="14846300" y="645700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34</xdr:row>
      <xdr:rowOff>14901</xdr:rowOff>
    </xdr:from>
    <xdr:to>
      <xdr:col>72</xdr:col>
      <xdr:colOff>123825</xdr:colOff>
      <xdr:row>34</xdr:row>
      <xdr:rowOff>116501</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4033500" y="661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163506</xdr:rowOff>
    </xdr:from>
    <xdr:to>
      <xdr:col>76</xdr:col>
      <xdr:colOff>22225</xdr:colOff>
      <xdr:row>34</xdr:row>
      <xdr:rowOff>65701</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4084300" y="6592881"/>
          <a:ext cx="711200" cy="7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93274</xdr:rowOff>
    </xdr:from>
    <xdr:to>
      <xdr:col>68</xdr:col>
      <xdr:colOff>123825</xdr:colOff>
      <xdr:row>34</xdr:row>
      <xdr:rowOff>23424</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3271500" y="652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144074</xdr:rowOff>
    </xdr:from>
    <xdr:to>
      <xdr:col>72</xdr:col>
      <xdr:colOff>73025</xdr:colOff>
      <xdr:row>34</xdr:row>
      <xdr:rowOff>65701</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3322300" y="6573449"/>
          <a:ext cx="762000" cy="9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122950</xdr:rowOff>
    </xdr:from>
    <xdr:to>
      <xdr:col>64</xdr:col>
      <xdr:colOff>123825</xdr:colOff>
      <xdr:row>33</xdr:row>
      <xdr:rowOff>53100</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2509500" y="638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2300</xdr:rowOff>
    </xdr:from>
    <xdr:to>
      <xdr:col>68</xdr:col>
      <xdr:colOff>73025</xdr:colOff>
      <xdr:row>33</xdr:row>
      <xdr:rowOff>144074</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2560300" y="6431675"/>
          <a:ext cx="762000" cy="14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16630</xdr:rowOff>
    </xdr:from>
    <xdr:to>
      <xdr:col>60</xdr:col>
      <xdr:colOff>123825</xdr:colOff>
      <xdr:row>33</xdr:row>
      <xdr:rowOff>118230</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1747500" y="644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2300</xdr:rowOff>
    </xdr:from>
    <xdr:to>
      <xdr:col>64</xdr:col>
      <xdr:colOff>73025</xdr:colOff>
      <xdr:row>33</xdr:row>
      <xdr:rowOff>67430</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1798300" y="6431675"/>
          <a:ext cx="762000" cy="6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132746</xdr:rowOff>
    </xdr:from>
    <xdr:ext cx="469744" cy="259045"/>
    <xdr:sp macro="" textlink="">
      <xdr:nvSpPr>
        <xdr:cNvPr id="155" name="n_1aveValue債務償還比率">
          <a:extLst>
            <a:ext uri="{FF2B5EF4-FFF2-40B4-BE49-F238E27FC236}">
              <a16:creationId xmlns:a16="http://schemas.microsoft.com/office/drawing/2014/main" id="{00000000-0008-0000-0D00-00009B000000}"/>
            </a:ext>
          </a:extLst>
        </xdr:cNvPr>
        <xdr:cNvSpPr txBox="1"/>
      </xdr:nvSpPr>
      <xdr:spPr>
        <a:xfrm>
          <a:off x="13836727" y="570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118353</xdr:rowOff>
    </xdr:from>
    <xdr:ext cx="469744" cy="259045"/>
    <xdr:sp macro="" textlink="">
      <xdr:nvSpPr>
        <xdr:cNvPr id="156" name="n_2aveValue債務償還比率">
          <a:extLst>
            <a:ext uri="{FF2B5EF4-FFF2-40B4-BE49-F238E27FC236}">
              <a16:creationId xmlns:a16="http://schemas.microsoft.com/office/drawing/2014/main" id="{00000000-0008-0000-0D00-00009C000000}"/>
            </a:ext>
          </a:extLst>
        </xdr:cNvPr>
        <xdr:cNvSpPr txBox="1"/>
      </xdr:nvSpPr>
      <xdr:spPr>
        <a:xfrm>
          <a:off x="13087427" y="5690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81770</xdr:rowOff>
    </xdr:from>
    <xdr:ext cx="469744" cy="259045"/>
    <xdr:sp macro="" textlink="">
      <xdr:nvSpPr>
        <xdr:cNvPr id="157" name="n_3aveValue債務償還比率">
          <a:extLst>
            <a:ext uri="{FF2B5EF4-FFF2-40B4-BE49-F238E27FC236}">
              <a16:creationId xmlns:a16="http://schemas.microsoft.com/office/drawing/2014/main" id="{00000000-0008-0000-0D00-00009D000000}"/>
            </a:ext>
          </a:extLst>
        </xdr:cNvPr>
        <xdr:cNvSpPr txBox="1"/>
      </xdr:nvSpPr>
      <xdr:spPr>
        <a:xfrm>
          <a:off x="12325427" y="565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72844</xdr:rowOff>
    </xdr:from>
    <xdr:ext cx="469744" cy="259045"/>
    <xdr:sp macro="" textlink="">
      <xdr:nvSpPr>
        <xdr:cNvPr id="158" name="n_4aveValue債務償還比率">
          <a:extLst>
            <a:ext uri="{FF2B5EF4-FFF2-40B4-BE49-F238E27FC236}">
              <a16:creationId xmlns:a16="http://schemas.microsoft.com/office/drawing/2014/main" id="{00000000-0008-0000-0D00-00009E000000}"/>
            </a:ext>
          </a:extLst>
        </xdr:cNvPr>
        <xdr:cNvSpPr txBox="1"/>
      </xdr:nvSpPr>
      <xdr:spPr>
        <a:xfrm>
          <a:off x="11563427" y="581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34</xdr:row>
      <xdr:rowOff>107628</xdr:rowOff>
    </xdr:from>
    <xdr:ext cx="560923" cy="259045"/>
    <xdr:sp macro="" textlink="">
      <xdr:nvSpPr>
        <xdr:cNvPr id="159" name="n_1mainValue債務償還比率">
          <a:extLst>
            <a:ext uri="{FF2B5EF4-FFF2-40B4-BE49-F238E27FC236}">
              <a16:creationId xmlns:a16="http://schemas.microsoft.com/office/drawing/2014/main" id="{00000000-0008-0000-0D00-00009F000000}"/>
            </a:ext>
          </a:extLst>
        </xdr:cNvPr>
        <xdr:cNvSpPr txBox="1"/>
      </xdr:nvSpPr>
      <xdr:spPr>
        <a:xfrm>
          <a:off x="13791138" y="67084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34</xdr:row>
      <xdr:rowOff>14551</xdr:rowOff>
    </xdr:from>
    <xdr:ext cx="560923" cy="259045"/>
    <xdr:sp macro="" textlink="">
      <xdr:nvSpPr>
        <xdr:cNvPr id="160" name="n_2mainValue債務償還比率">
          <a:extLst>
            <a:ext uri="{FF2B5EF4-FFF2-40B4-BE49-F238E27FC236}">
              <a16:creationId xmlns:a16="http://schemas.microsoft.com/office/drawing/2014/main" id="{00000000-0008-0000-0D00-0000A0000000}"/>
            </a:ext>
          </a:extLst>
        </xdr:cNvPr>
        <xdr:cNvSpPr txBox="1"/>
      </xdr:nvSpPr>
      <xdr:spPr>
        <a:xfrm>
          <a:off x="13041838" y="66153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44227</xdr:rowOff>
    </xdr:from>
    <xdr:ext cx="469744" cy="259045"/>
    <xdr:sp macro="" textlink="">
      <xdr:nvSpPr>
        <xdr:cNvPr id="161" name="n_3mainValue債務償還比率">
          <a:extLst>
            <a:ext uri="{FF2B5EF4-FFF2-40B4-BE49-F238E27FC236}">
              <a16:creationId xmlns:a16="http://schemas.microsoft.com/office/drawing/2014/main" id="{00000000-0008-0000-0D00-0000A1000000}"/>
            </a:ext>
          </a:extLst>
        </xdr:cNvPr>
        <xdr:cNvSpPr txBox="1"/>
      </xdr:nvSpPr>
      <xdr:spPr>
        <a:xfrm>
          <a:off x="12325427" y="6473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109357</xdr:rowOff>
    </xdr:from>
    <xdr:ext cx="469744" cy="259045"/>
    <xdr:sp macro="" textlink="">
      <xdr:nvSpPr>
        <xdr:cNvPr id="162" name="n_4mainValue債務償還比率">
          <a:extLst>
            <a:ext uri="{FF2B5EF4-FFF2-40B4-BE49-F238E27FC236}">
              <a16:creationId xmlns:a16="http://schemas.microsoft.com/office/drawing/2014/main" id="{00000000-0008-0000-0D00-0000A2000000}"/>
            </a:ext>
          </a:extLst>
        </xdr:cNvPr>
        <xdr:cNvSpPr txBox="1"/>
      </xdr:nvSpPr>
      <xdr:spPr>
        <a:xfrm>
          <a:off x="11563427" y="6538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D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D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24,420
23,966
214.67
18,025,551
17,531,344
432,237
8,479,451
24,207,123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245.6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74930</xdr:rowOff>
    </xdr:from>
    <xdr:to>
      <xdr:col>24</xdr:col>
      <xdr:colOff>114300</xdr:colOff>
      <xdr:row>42</xdr:row>
      <xdr:rowOff>5080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161307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701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67310</xdr:rowOff>
    </xdr:from>
    <xdr:to>
      <xdr:col>20</xdr:col>
      <xdr:colOff>38100</xdr:colOff>
      <xdr:row>41</xdr:row>
      <xdr:rowOff>168910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118110</xdr:rowOff>
    </xdr:from>
    <xdr:to>
      <xdr:col>24</xdr:col>
      <xdr:colOff>63500</xdr:colOff>
      <xdr:row>41</xdr:row>
      <xdr:rowOff>125730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71475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67310</xdr:rowOff>
    </xdr:from>
    <xdr:to>
      <xdr:col>15</xdr:col>
      <xdr:colOff>101600</xdr:colOff>
      <xdr:row>41</xdr:row>
      <xdr:rowOff>168910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118110</xdr:rowOff>
    </xdr:from>
    <xdr:to>
      <xdr:col>19</xdr:col>
      <xdr:colOff>177800</xdr:colOff>
      <xdr:row>41</xdr:row>
      <xdr:rowOff>118110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7147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63500</xdr:rowOff>
    </xdr:from>
    <xdr:to>
      <xdr:col>10</xdr:col>
      <xdr:colOff>165100</xdr:colOff>
      <xdr:row>41</xdr:row>
      <xdr:rowOff>165100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114300</xdr:rowOff>
    </xdr:from>
    <xdr:to>
      <xdr:col>15</xdr:col>
      <xdr:colOff>50800</xdr:colOff>
      <xdr:row>41</xdr:row>
      <xdr:rowOff>118110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71437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90170</xdr:rowOff>
    </xdr:from>
    <xdr:to>
      <xdr:col>6</xdr:col>
      <xdr:colOff>38100</xdr:colOff>
      <xdr:row>42</xdr:row>
      <xdr:rowOff>20320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114300</xdr:rowOff>
    </xdr:from>
    <xdr:to>
      <xdr:col>10</xdr:col>
      <xdr:colOff>114300</xdr:colOff>
      <xdr:row>41</xdr:row>
      <xdr:rowOff>140970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flipV="1">
          <a:off x="1130300" y="71437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160037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718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160037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718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156227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718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11447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721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E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00000000-0008-0000-0E00-000075000000}"/>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00000000-0008-0000-0E00-000077000000}"/>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00000000-0008-0000-0E00-000079000000}"/>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141790</xdr:rowOff>
    </xdr:from>
    <xdr:to>
      <xdr:col>55</xdr:col>
      <xdr:colOff>50800</xdr:colOff>
      <xdr:row>38</xdr:row>
      <xdr:rowOff>71940</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10426700" y="648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164667</xdr:rowOff>
    </xdr:from>
    <xdr:ext cx="534377" cy="259045"/>
    <xdr:sp macro="" textlink="">
      <xdr:nvSpPr>
        <xdr:cNvPr id="133" name="【道路】&#10;一人当たり延長該当値テキスト">
          <a:extLst>
            <a:ext uri="{FF2B5EF4-FFF2-40B4-BE49-F238E27FC236}">
              <a16:creationId xmlns:a16="http://schemas.microsoft.com/office/drawing/2014/main" id="{00000000-0008-0000-0E00-000085000000}"/>
            </a:ext>
          </a:extLst>
        </xdr:cNvPr>
        <xdr:cNvSpPr txBox="1"/>
      </xdr:nvSpPr>
      <xdr:spPr>
        <a:xfrm>
          <a:off x="10515600" y="633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154820</xdr:rowOff>
    </xdr:from>
    <xdr:to>
      <xdr:col>50</xdr:col>
      <xdr:colOff>165100</xdr:colOff>
      <xdr:row>38</xdr:row>
      <xdr:rowOff>84970</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9588500" y="649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21140</xdr:rowOff>
    </xdr:from>
    <xdr:to>
      <xdr:col>55</xdr:col>
      <xdr:colOff>0</xdr:colOff>
      <xdr:row>38</xdr:row>
      <xdr:rowOff>34170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9639300" y="6536240"/>
          <a:ext cx="8382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166185</xdr:rowOff>
    </xdr:from>
    <xdr:to>
      <xdr:col>46</xdr:col>
      <xdr:colOff>38100</xdr:colOff>
      <xdr:row>38</xdr:row>
      <xdr:rowOff>96335</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8699500" y="650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34170</xdr:rowOff>
    </xdr:from>
    <xdr:to>
      <xdr:col>50</xdr:col>
      <xdr:colOff>114300</xdr:colOff>
      <xdr:row>38</xdr:row>
      <xdr:rowOff>45535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8750300" y="6549270"/>
          <a:ext cx="889000" cy="1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8386</xdr:rowOff>
    </xdr:from>
    <xdr:to>
      <xdr:col>41</xdr:col>
      <xdr:colOff>101600</xdr:colOff>
      <xdr:row>38</xdr:row>
      <xdr:rowOff>109986</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7810500" y="652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45535</xdr:rowOff>
    </xdr:from>
    <xdr:to>
      <xdr:col>45</xdr:col>
      <xdr:colOff>177800</xdr:colOff>
      <xdr:row>38</xdr:row>
      <xdr:rowOff>59186</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7861300" y="6560635"/>
          <a:ext cx="889000" cy="13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18804</xdr:rowOff>
    </xdr:from>
    <xdr:to>
      <xdr:col>36</xdr:col>
      <xdr:colOff>165100</xdr:colOff>
      <xdr:row>38</xdr:row>
      <xdr:rowOff>120404</xdr:rowOff>
    </xdr:to>
    <xdr:sp macro="" textlink="">
      <xdr:nvSpPr>
        <xdr:cNvPr id="140" name="楕円 139">
          <a:extLst>
            <a:ext uri="{FF2B5EF4-FFF2-40B4-BE49-F238E27FC236}">
              <a16:creationId xmlns:a16="http://schemas.microsoft.com/office/drawing/2014/main" id="{00000000-0008-0000-0E00-00008C000000}"/>
            </a:ext>
          </a:extLst>
        </xdr:cNvPr>
        <xdr:cNvSpPr/>
      </xdr:nvSpPr>
      <xdr:spPr>
        <a:xfrm>
          <a:off x="6921500" y="653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59186</xdr:rowOff>
    </xdr:from>
    <xdr:to>
      <xdr:col>41</xdr:col>
      <xdr:colOff>50800</xdr:colOff>
      <xdr:row>38</xdr:row>
      <xdr:rowOff>69604</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6972300" y="6574286"/>
          <a:ext cx="889000" cy="1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00000000-0008-0000-0E00-00008E000000}"/>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00000000-0008-0000-0E00-00008F000000}"/>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00000000-0008-0000-0E00-000090000000}"/>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00000000-0008-0000-0E00-000091000000}"/>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101497</xdr:rowOff>
    </xdr:from>
    <xdr:ext cx="534377" cy="259045"/>
    <xdr:sp macro="" textlink="">
      <xdr:nvSpPr>
        <xdr:cNvPr id="146" name="n_1mainValue【道路】&#10;一人当たり延長">
          <a:extLst>
            <a:ext uri="{FF2B5EF4-FFF2-40B4-BE49-F238E27FC236}">
              <a16:creationId xmlns:a16="http://schemas.microsoft.com/office/drawing/2014/main" id="{00000000-0008-0000-0E00-000092000000}"/>
            </a:ext>
          </a:extLst>
        </xdr:cNvPr>
        <xdr:cNvSpPr txBox="1"/>
      </xdr:nvSpPr>
      <xdr:spPr>
        <a:xfrm>
          <a:off x="9359411" y="6273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112862</xdr:rowOff>
    </xdr:from>
    <xdr:ext cx="534377" cy="259045"/>
    <xdr:sp macro="" textlink="">
      <xdr:nvSpPr>
        <xdr:cNvPr id="147" name="n_2mainValue【道路】&#10;一人当たり延長">
          <a:extLst>
            <a:ext uri="{FF2B5EF4-FFF2-40B4-BE49-F238E27FC236}">
              <a16:creationId xmlns:a16="http://schemas.microsoft.com/office/drawing/2014/main" id="{00000000-0008-0000-0E00-000093000000}"/>
            </a:ext>
          </a:extLst>
        </xdr:cNvPr>
        <xdr:cNvSpPr txBox="1"/>
      </xdr:nvSpPr>
      <xdr:spPr>
        <a:xfrm>
          <a:off x="8483111" y="628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126513</xdr:rowOff>
    </xdr:from>
    <xdr:ext cx="534377" cy="259045"/>
    <xdr:sp macro="" textlink="">
      <xdr:nvSpPr>
        <xdr:cNvPr id="148" name="n_3mainValue【道路】&#10;一人当たり延長">
          <a:extLst>
            <a:ext uri="{FF2B5EF4-FFF2-40B4-BE49-F238E27FC236}">
              <a16:creationId xmlns:a16="http://schemas.microsoft.com/office/drawing/2014/main" id="{00000000-0008-0000-0E00-000094000000}"/>
            </a:ext>
          </a:extLst>
        </xdr:cNvPr>
        <xdr:cNvSpPr txBox="1"/>
      </xdr:nvSpPr>
      <xdr:spPr>
        <a:xfrm>
          <a:off x="7594111" y="629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136930</xdr:rowOff>
    </xdr:from>
    <xdr:ext cx="534377" cy="259045"/>
    <xdr:sp macro="" textlink="">
      <xdr:nvSpPr>
        <xdr:cNvPr id="149" name="n_4mainValue【道路】&#10;一人当たり延長">
          <a:extLst>
            <a:ext uri="{FF2B5EF4-FFF2-40B4-BE49-F238E27FC236}">
              <a16:creationId xmlns:a16="http://schemas.microsoft.com/office/drawing/2014/main" id="{00000000-0008-0000-0E00-000095000000}"/>
            </a:ext>
          </a:extLst>
        </xdr:cNvPr>
        <xdr:cNvSpPr txBox="1"/>
      </xdr:nvSpPr>
      <xdr:spPr>
        <a:xfrm>
          <a:off x="6705111" y="630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E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E00-0000B0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E00-0000B2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E00-0000B400000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00000000-0008-0000-0E00-0000B9000000}"/>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E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164737</xdr:rowOff>
    </xdr:from>
    <xdr:to>
      <xdr:col>24</xdr:col>
      <xdr:colOff>114300</xdr:colOff>
      <xdr:row>60</xdr:row>
      <xdr:rowOff>94887</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4584700" y="1028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16164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E00-0000C0000000}"/>
            </a:ext>
          </a:extLst>
        </xdr:cNvPr>
        <xdr:cNvSpPr txBox="1"/>
      </xdr:nvSpPr>
      <xdr:spPr>
        <a:xfrm>
          <a:off x="4673600" y="1013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128815</xdr:rowOff>
    </xdr:from>
    <xdr:to>
      <xdr:col>20</xdr:col>
      <xdr:colOff>38100</xdr:colOff>
      <xdr:row>60</xdr:row>
      <xdr:rowOff>58965</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37465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8165</xdr:rowOff>
    </xdr:from>
    <xdr:to>
      <xdr:col>24</xdr:col>
      <xdr:colOff>63500</xdr:colOff>
      <xdr:row>60</xdr:row>
      <xdr:rowOff>44087</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3797300" y="1029516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92891</xdr:rowOff>
    </xdr:from>
    <xdr:to>
      <xdr:col>15</xdr:col>
      <xdr:colOff>101600</xdr:colOff>
      <xdr:row>60</xdr:row>
      <xdr:rowOff>23041</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2857500" y="1020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143691</xdr:rowOff>
    </xdr:from>
    <xdr:to>
      <xdr:col>19</xdr:col>
      <xdr:colOff>177800</xdr:colOff>
      <xdr:row>60</xdr:row>
      <xdr:rowOff>8165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908300" y="1025924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55335</xdr:rowOff>
    </xdr:from>
    <xdr:to>
      <xdr:col>10</xdr:col>
      <xdr:colOff>165100</xdr:colOff>
      <xdr:row>59</xdr:row>
      <xdr:rowOff>156935</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968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106135</xdr:rowOff>
    </xdr:from>
    <xdr:to>
      <xdr:col>15</xdr:col>
      <xdr:colOff>50800</xdr:colOff>
      <xdr:row>59</xdr:row>
      <xdr:rowOff>143691</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2019300" y="1022168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22678</xdr:rowOff>
    </xdr:from>
    <xdr:to>
      <xdr:col>6</xdr:col>
      <xdr:colOff>38100</xdr:colOff>
      <xdr:row>59</xdr:row>
      <xdr:rowOff>124278</xdr:rowOff>
    </xdr:to>
    <xdr:sp macro="" textlink="">
      <xdr:nvSpPr>
        <xdr:cNvPr id="199" name="楕円 198">
          <a:extLst>
            <a:ext uri="{FF2B5EF4-FFF2-40B4-BE49-F238E27FC236}">
              <a16:creationId xmlns:a16="http://schemas.microsoft.com/office/drawing/2014/main" id="{00000000-0008-0000-0E00-0000C7000000}"/>
            </a:ext>
          </a:extLst>
        </xdr:cNvPr>
        <xdr:cNvSpPr/>
      </xdr:nvSpPr>
      <xdr:spPr>
        <a:xfrm>
          <a:off x="1079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73478</xdr:rowOff>
    </xdr:from>
    <xdr:to>
      <xdr:col>10</xdr:col>
      <xdr:colOff>114300</xdr:colOff>
      <xdr:row>59</xdr:row>
      <xdr:rowOff>106135</xdr:rowOff>
    </xdr:to>
    <xdr:cxnSp macro="">
      <xdr:nvCxnSpPr>
        <xdr:cNvPr id="200" name="直線コネクタ 199">
          <a:extLst>
            <a:ext uri="{FF2B5EF4-FFF2-40B4-BE49-F238E27FC236}">
              <a16:creationId xmlns:a16="http://schemas.microsoft.com/office/drawing/2014/main" id="{00000000-0008-0000-0E00-0000C8000000}"/>
            </a:ext>
          </a:extLst>
        </xdr:cNvPr>
        <xdr:cNvCxnSpPr/>
      </xdr:nvCxnSpPr>
      <xdr:spPr>
        <a:xfrm>
          <a:off x="1130300" y="101890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75492</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35820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39568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2705744" y="998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2012</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18167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140805</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E00-0000D0000000}"/>
            </a:ext>
          </a:extLst>
        </xdr:cNvPr>
        <xdr:cNvSpPr txBox="1"/>
      </xdr:nvSpPr>
      <xdr:spPr>
        <a:xfrm>
          <a:off x="927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E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E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E00-0000E9000000}"/>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E00-0000EB000000}"/>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E00-0000ED000000}"/>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125518</xdr:rowOff>
    </xdr:from>
    <xdr:to>
      <xdr:col>55</xdr:col>
      <xdr:colOff>50800</xdr:colOff>
      <xdr:row>61</xdr:row>
      <xdr:rowOff>55668</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10426700" y="1041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148395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E00-0000F9000000}"/>
            </a:ext>
          </a:extLst>
        </xdr:cNvPr>
        <xdr:cNvSpPr txBox="1"/>
      </xdr:nvSpPr>
      <xdr:spPr>
        <a:xfrm>
          <a:off x="10515600" y="1026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136746</xdr:rowOff>
    </xdr:from>
    <xdr:to>
      <xdr:col>50</xdr:col>
      <xdr:colOff>165100</xdr:colOff>
      <xdr:row>61</xdr:row>
      <xdr:rowOff>66896</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9588500" y="1042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4868</xdr:rowOff>
    </xdr:from>
    <xdr:to>
      <xdr:col>55</xdr:col>
      <xdr:colOff>0</xdr:colOff>
      <xdr:row>61</xdr:row>
      <xdr:rowOff>16096</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9639300" y="10463318"/>
          <a:ext cx="838200" cy="1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147951</xdr:rowOff>
    </xdr:from>
    <xdr:to>
      <xdr:col>46</xdr:col>
      <xdr:colOff>38100</xdr:colOff>
      <xdr:row>61</xdr:row>
      <xdr:rowOff>78101</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8699500" y="1043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16096</xdr:rowOff>
    </xdr:from>
    <xdr:to>
      <xdr:col>50</xdr:col>
      <xdr:colOff>114300</xdr:colOff>
      <xdr:row>61</xdr:row>
      <xdr:rowOff>27301</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8750300" y="10474546"/>
          <a:ext cx="889000" cy="1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159090</xdr:rowOff>
    </xdr:from>
    <xdr:to>
      <xdr:col>41</xdr:col>
      <xdr:colOff>101600</xdr:colOff>
      <xdr:row>61</xdr:row>
      <xdr:rowOff>89240</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7810500" y="1044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27301</xdr:rowOff>
    </xdr:from>
    <xdr:to>
      <xdr:col>45</xdr:col>
      <xdr:colOff>177800</xdr:colOff>
      <xdr:row>61</xdr:row>
      <xdr:rowOff>38440</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7861300" y="10485751"/>
          <a:ext cx="889000" cy="11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170293</xdr:rowOff>
    </xdr:from>
    <xdr:to>
      <xdr:col>36</xdr:col>
      <xdr:colOff>165100</xdr:colOff>
      <xdr:row>61</xdr:row>
      <xdr:rowOff>100443</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6921500" y="1045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38440</xdr:rowOff>
    </xdr:from>
    <xdr:to>
      <xdr:col>41</xdr:col>
      <xdr:colOff>50800</xdr:colOff>
      <xdr:row>61</xdr:row>
      <xdr:rowOff>49643</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6972300" y="10496890"/>
          <a:ext cx="889000" cy="1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83423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9327095" y="10198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94628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8450795" y="10210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105767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7561795" y="10221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116970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6672795" y="1023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E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0000000-0008-0000-0E00-000023010000}"/>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E00-000025010000}"/>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E00-000027010000}"/>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59689</xdr:rowOff>
    </xdr:from>
    <xdr:to>
      <xdr:col>24</xdr:col>
      <xdr:colOff>114300</xdr:colOff>
      <xdr:row>83</xdr:row>
      <xdr:rowOff>161289</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45847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82566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E00-000033010000}"/>
            </a:ext>
          </a:extLst>
        </xdr:cNvPr>
        <xdr:cNvSpPr txBox="1"/>
      </xdr:nvSpPr>
      <xdr:spPr>
        <a:xfrm>
          <a:off x="4673600" y="14141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34925</xdr:rowOff>
    </xdr:from>
    <xdr:to>
      <xdr:col>20</xdr:col>
      <xdr:colOff>38100</xdr:colOff>
      <xdr:row>83</xdr:row>
      <xdr:rowOff>136525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3746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85725</xdr:rowOff>
    </xdr:from>
    <xdr:to>
      <xdr:col>24</xdr:col>
      <xdr:colOff>63500</xdr:colOff>
      <xdr:row>83</xdr:row>
      <xdr:rowOff>110489</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3797300" y="14316075"/>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8255</xdr:rowOff>
    </xdr:from>
    <xdr:to>
      <xdr:col>15</xdr:col>
      <xdr:colOff>101600</xdr:colOff>
      <xdr:row>83</xdr:row>
      <xdr:rowOff>109855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2857500" y="142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59055</xdr:rowOff>
    </xdr:from>
    <xdr:to>
      <xdr:col>19</xdr:col>
      <xdr:colOff>177800</xdr:colOff>
      <xdr:row>83</xdr:row>
      <xdr:rowOff>85725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908300" y="142894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166370</xdr:rowOff>
    </xdr:from>
    <xdr:to>
      <xdr:col>10</xdr:col>
      <xdr:colOff>165100</xdr:colOff>
      <xdr:row>83</xdr:row>
      <xdr:rowOff>96520</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968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45720</xdr:rowOff>
    </xdr:from>
    <xdr:to>
      <xdr:col>15</xdr:col>
      <xdr:colOff>50800</xdr:colOff>
      <xdr:row>83</xdr:row>
      <xdr:rowOff>59055</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2019300" y="142760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135889</xdr:rowOff>
    </xdr:from>
    <xdr:to>
      <xdr:col>6</xdr:col>
      <xdr:colOff>38100</xdr:colOff>
      <xdr:row>83</xdr:row>
      <xdr:rowOff>66039</xdr:rowOff>
    </xdr:to>
    <xdr:sp macro="" textlink="">
      <xdr:nvSpPr>
        <xdr:cNvPr id="314" name="楕円 313">
          <a:extLst>
            <a:ext uri="{FF2B5EF4-FFF2-40B4-BE49-F238E27FC236}">
              <a16:creationId xmlns:a16="http://schemas.microsoft.com/office/drawing/2014/main" id="{00000000-0008-0000-0E00-00003A010000}"/>
            </a:ext>
          </a:extLst>
        </xdr:cNvPr>
        <xdr:cNvSpPr/>
      </xdr:nvSpPr>
      <xdr:spPr>
        <a:xfrm>
          <a:off x="1079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15239</xdr:rowOff>
    </xdr:from>
    <xdr:to>
      <xdr:col>10</xdr:col>
      <xdr:colOff>114300</xdr:colOff>
      <xdr:row>83</xdr:row>
      <xdr:rowOff>45720</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a:off x="1130300" y="142455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E00-00003C010000}"/>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E00-00003D010000}"/>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E00-00003E010000}"/>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E00-00003F010000}"/>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153052</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E00-000040010000}"/>
            </a:ext>
          </a:extLst>
        </xdr:cNvPr>
        <xdr:cNvSpPr txBox="1"/>
      </xdr:nvSpPr>
      <xdr:spPr>
        <a:xfrm>
          <a:off x="3582044" y="14040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100982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E00-000041010000}"/>
            </a:ext>
          </a:extLst>
        </xdr:cNvPr>
        <xdr:cNvSpPr txBox="1"/>
      </xdr:nvSpPr>
      <xdr:spPr>
        <a:xfrm>
          <a:off x="2705744"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87647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E00-000042010000}"/>
            </a:ext>
          </a:extLst>
        </xdr:cNvPr>
        <xdr:cNvSpPr txBox="1"/>
      </xdr:nvSpPr>
      <xdr:spPr>
        <a:xfrm>
          <a:off x="18167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57166</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E00-000043010000}"/>
            </a:ext>
          </a:extLst>
        </xdr:cNvPr>
        <xdr:cNvSpPr txBox="1"/>
      </xdr:nvSpPr>
      <xdr:spPr>
        <a:xfrm>
          <a:off x="927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E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E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E00-00005C010000}"/>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E00-00005E01000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E00-000060010000}"/>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0000000-0008-0000-0E00-000064010000}"/>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00000000-0008-0000-0E00-000065010000}"/>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130556</xdr:rowOff>
    </xdr:from>
    <xdr:to>
      <xdr:col>55</xdr:col>
      <xdr:colOff>50800</xdr:colOff>
      <xdr:row>85</xdr:row>
      <xdr:rowOff>60706</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10426700" y="1453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108983</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E00-00006C010000}"/>
            </a:ext>
          </a:extLst>
        </xdr:cNvPr>
        <xdr:cNvSpPr txBox="1"/>
      </xdr:nvSpPr>
      <xdr:spPr>
        <a:xfrm>
          <a:off x="10515600" y="1451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135510</xdr:rowOff>
    </xdr:from>
    <xdr:to>
      <xdr:col>50</xdr:col>
      <xdr:colOff>165100</xdr:colOff>
      <xdr:row>85</xdr:row>
      <xdr:rowOff>65660</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9588500" y="1453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9906</xdr:rowOff>
    </xdr:from>
    <xdr:to>
      <xdr:col>55</xdr:col>
      <xdr:colOff>0</xdr:colOff>
      <xdr:row>85</xdr:row>
      <xdr:rowOff>14860</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9639300" y="14583156"/>
          <a:ext cx="8382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141224</xdr:rowOff>
    </xdr:from>
    <xdr:to>
      <xdr:col>46</xdr:col>
      <xdr:colOff>38100</xdr:colOff>
      <xdr:row>85</xdr:row>
      <xdr:rowOff>71374</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8699500" y="1454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14860</xdr:rowOff>
    </xdr:from>
    <xdr:to>
      <xdr:col>50</xdr:col>
      <xdr:colOff>114300</xdr:colOff>
      <xdr:row>85</xdr:row>
      <xdr:rowOff>20574</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8750300" y="1458811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146177</xdr:rowOff>
    </xdr:from>
    <xdr:to>
      <xdr:col>41</xdr:col>
      <xdr:colOff>101600</xdr:colOff>
      <xdr:row>85</xdr:row>
      <xdr:rowOff>76327</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7810500" y="1454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20574</xdr:rowOff>
    </xdr:from>
    <xdr:to>
      <xdr:col>45</xdr:col>
      <xdr:colOff>177800</xdr:colOff>
      <xdr:row>85</xdr:row>
      <xdr:rowOff>25527</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7861300" y="14593824"/>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149988</xdr:rowOff>
    </xdr:from>
    <xdr:to>
      <xdr:col>36</xdr:col>
      <xdr:colOff>165100</xdr:colOff>
      <xdr:row>85</xdr:row>
      <xdr:rowOff>80138</xdr:rowOff>
    </xdr:to>
    <xdr:sp macro="" textlink="">
      <xdr:nvSpPr>
        <xdr:cNvPr id="371" name="楕円 370">
          <a:extLst>
            <a:ext uri="{FF2B5EF4-FFF2-40B4-BE49-F238E27FC236}">
              <a16:creationId xmlns:a16="http://schemas.microsoft.com/office/drawing/2014/main" id="{00000000-0008-0000-0E00-000073010000}"/>
            </a:ext>
          </a:extLst>
        </xdr:cNvPr>
        <xdr:cNvSpPr/>
      </xdr:nvSpPr>
      <xdr:spPr>
        <a:xfrm>
          <a:off x="6921500" y="1455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25527</xdr:rowOff>
    </xdr:from>
    <xdr:to>
      <xdr:col>41</xdr:col>
      <xdr:colOff>50800</xdr:colOff>
      <xdr:row>85</xdr:row>
      <xdr:rowOff>29338</xdr:rowOff>
    </xdr:to>
    <xdr:cxnSp macro="">
      <xdr:nvCxnSpPr>
        <xdr:cNvPr id="372" name="直線コネクタ 371">
          <a:extLst>
            <a:ext uri="{FF2B5EF4-FFF2-40B4-BE49-F238E27FC236}">
              <a16:creationId xmlns:a16="http://schemas.microsoft.com/office/drawing/2014/main" id="{00000000-0008-0000-0E00-000074010000}"/>
            </a:ext>
          </a:extLst>
        </xdr:cNvPr>
        <xdr:cNvCxnSpPr/>
      </xdr:nvCxnSpPr>
      <xdr:spPr>
        <a:xfrm flipV="1">
          <a:off x="6972300" y="14598777"/>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00000000-0008-0000-0E00-000075010000}"/>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00000000-0008-0000-0E00-000076010000}"/>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00000000-0008-0000-0E00-000077010000}"/>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00000000-0008-0000-0E00-000078010000}"/>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56787</xdr:rowOff>
    </xdr:from>
    <xdr:ext cx="469744" cy="259045"/>
    <xdr:sp macro="" textlink="">
      <xdr:nvSpPr>
        <xdr:cNvPr id="377" name="n_1mainValue【公営住宅】&#10;一人当たり面積">
          <a:extLst>
            <a:ext uri="{FF2B5EF4-FFF2-40B4-BE49-F238E27FC236}">
              <a16:creationId xmlns:a16="http://schemas.microsoft.com/office/drawing/2014/main" id="{00000000-0008-0000-0E00-000079010000}"/>
            </a:ext>
          </a:extLst>
        </xdr:cNvPr>
        <xdr:cNvSpPr txBox="1"/>
      </xdr:nvSpPr>
      <xdr:spPr>
        <a:xfrm>
          <a:off x="9391727" y="1463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62501</xdr:rowOff>
    </xdr:from>
    <xdr:ext cx="469744" cy="259045"/>
    <xdr:sp macro="" textlink="">
      <xdr:nvSpPr>
        <xdr:cNvPr id="378" name="n_2mainValue【公営住宅】&#10;一人当たり面積">
          <a:extLst>
            <a:ext uri="{FF2B5EF4-FFF2-40B4-BE49-F238E27FC236}">
              <a16:creationId xmlns:a16="http://schemas.microsoft.com/office/drawing/2014/main" id="{00000000-0008-0000-0E00-00007A010000}"/>
            </a:ext>
          </a:extLst>
        </xdr:cNvPr>
        <xdr:cNvSpPr txBox="1"/>
      </xdr:nvSpPr>
      <xdr:spPr>
        <a:xfrm>
          <a:off x="8515427" y="1463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67454</xdr:rowOff>
    </xdr:from>
    <xdr:ext cx="469744" cy="259045"/>
    <xdr:sp macro="" textlink="">
      <xdr:nvSpPr>
        <xdr:cNvPr id="379" name="n_3mainValue【公営住宅】&#10;一人当たり面積">
          <a:extLst>
            <a:ext uri="{FF2B5EF4-FFF2-40B4-BE49-F238E27FC236}">
              <a16:creationId xmlns:a16="http://schemas.microsoft.com/office/drawing/2014/main" id="{00000000-0008-0000-0E00-00007B010000}"/>
            </a:ext>
          </a:extLst>
        </xdr:cNvPr>
        <xdr:cNvSpPr txBox="1"/>
      </xdr:nvSpPr>
      <xdr:spPr>
        <a:xfrm>
          <a:off x="7626427" y="14640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71265</xdr:rowOff>
    </xdr:from>
    <xdr:ext cx="469744" cy="259045"/>
    <xdr:sp macro="" textlink="">
      <xdr:nvSpPr>
        <xdr:cNvPr id="380" name="n_4mainValue【公営住宅】&#10;一人当たり面積">
          <a:extLst>
            <a:ext uri="{FF2B5EF4-FFF2-40B4-BE49-F238E27FC236}">
              <a16:creationId xmlns:a16="http://schemas.microsoft.com/office/drawing/2014/main" id="{00000000-0008-0000-0E00-00007C010000}"/>
            </a:ext>
          </a:extLst>
        </xdr:cNvPr>
        <xdr:cNvSpPr txBox="1"/>
      </xdr:nvSpPr>
      <xdr:spPr>
        <a:xfrm>
          <a:off x="6737427" y="1464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5" name="正方形/長方形 404">
          <a:extLst>
            <a:ext uri="{FF2B5EF4-FFF2-40B4-BE49-F238E27FC236}">
              <a16:creationId xmlns:a16="http://schemas.microsoft.com/office/drawing/2014/main" id="{00000000-0008-0000-0E00-00009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6" name="正方形/長方形 405">
          <a:extLst>
            <a:ext uri="{FF2B5EF4-FFF2-40B4-BE49-F238E27FC236}">
              <a16:creationId xmlns:a16="http://schemas.microsoft.com/office/drawing/2014/main" id="{00000000-0008-0000-0E00-00009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7" name="正方形/長方形 406">
          <a:extLst>
            <a:ext uri="{FF2B5EF4-FFF2-40B4-BE49-F238E27FC236}">
              <a16:creationId xmlns:a16="http://schemas.microsoft.com/office/drawing/2014/main" id="{00000000-0008-0000-0E00-00009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8" name="正方形/長方形 407">
          <a:extLst>
            <a:ext uri="{FF2B5EF4-FFF2-40B4-BE49-F238E27FC236}">
              <a16:creationId xmlns:a16="http://schemas.microsoft.com/office/drawing/2014/main" id="{00000000-0008-0000-0E00-00009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9" name="正方形/長方形 408">
          <a:extLst>
            <a:ext uri="{FF2B5EF4-FFF2-40B4-BE49-F238E27FC236}">
              <a16:creationId xmlns:a16="http://schemas.microsoft.com/office/drawing/2014/main" id="{00000000-0008-0000-0E00-00009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0" name="正方形/長方形 409">
          <a:extLst>
            <a:ext uri="{FF2B5EF4-FFF2-40B4-BE49-F238E27FC236}">
              <a16:creationId xmlns:a16="http://schemas.microsoft.com/office/drawing/2014/main" id="{00000000-0008-0000-0E00-00009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1" name="正方形/長方形 410">
          <a:extLst>
            <a:ext uri="{FF2B5EF4-FFF2-40B4-BE49-F238E27FC236}">
              <a16:creationId xmlns:a16="http://schemas.microsoft.com/office/drawing/2014/main" id="{00000000-0008-0000-0E00-00009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2" name="正方形/長方形 411">
          <a:extLst>
            <a:ext uri="{FF2B5EF4-FFF2-40B4-BE49-F238E27FC236}">
              <a16:creationId xmlns:a16="http://schemas.microsoft.com/office/drawing/2014/main" id="{00000000-0008-0000-0E00-00009C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00000000-0008-0000-0E00-00009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00000000-0008-0000-0E00-00009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00000000-0008-0000-0E00-00009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E00-0000A0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00000000-0008-0000-0E00-0000A1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00000000-0008-0000-0E00-0000A2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00000000-0008-0000-0E00-0000A3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00000000-0008-0000-0E00-0000A4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6" name="【学校施設】&#10;有形固定資産減価償却率グラフ枠">
          <a:extLst>
            <a:ext uri="{FF2B5EF4-FFF2-40B4-BE49-F238E27FC236}">
              <a16:creationId xmlns:a16="http://schemas.microsoft.com/office/drawing/2014/main" id="{00000000-0008-0000-0E00-0000B4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438" name="【学校施設】&#10;有形固定資産減価償却率最小値テキスト">
          <a:extLst>
            <a:ext uri="{FF2B5EF4-FFF2-40B4-BE49-F238E27FC236}">
              <a16:creationId xmlns:a16="http://schemas.microsoft.com/office/drawing/2014/main" id="{00000000-0008-0000-0E00-0000B6010000}"/>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440" name="【学校施設】&#10;有形固定資産減価償却率最大値テキスト">
          <a:extLst>
            <a:ext uri="{FF2B5EF4-FFF2-40B4-BE49-F238E27FC236}">
              <a16:creationId xmlns:a16="http://schemas.microsoft.com/office/drawing/2014/main" id="{00000000-0008-0000-0E00-0000B8010000}"/>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442" name="【学校施設】&#10;有形固定資産減価償却率平均値テキスト">
          <a:extLst>
            <a:ext uri="{FF2B5EF4-FFF2-40B4-BE49-F238E27FC236}">
              <a16:creationId xmlns:a16="http://schemas.microsoft.com/office/drawing/2014/main" id="{00000000-0008-0000-0E00-0000BA010000}"/>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443" name="フローチャート: 判断 442">
          <a:extLst>
            <a:ext uri="{FF2B5EF4-FFF2-40B4-BE49-F238E27FC236}">
              <a16:creationId xmlns:a16="http://schemas.microsoft.com/office/drawing/2014/main" id="{00000000-0008-0000-0E00-0000BB010000}"/>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444" name="フローチャート: 判断 443">
          <a:extLst>
            <a:ext uri="{FF2B5EF4-FFF2-40B4-BE49-F238E27FC236}">
              <a16:creationId xmlns:a16="http://schemas.microsoft.com/office/drawing/2014/main" id="{00000000-0008-0000-0E00-0000BC01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445" name="フローチャート: 判断 444">
          <a:extLst>
            <a:ext uri="{FF2B5EF4-FFF2-40B4-BE49-F238E27FC236}">
              <a16:creationId xmlns:a16="http://schemas.microsoft.com/office/drawing/2014/main" id="{00000000-0008-0000-0E00-0000BD01000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446" name="フローチャート: 判断 445">
          <a:extLst>
            <a:ext uri="{FF2B5EF4-FFF2-40B4-BE49-F238E27FC236}">
              <a16:creationId xmlns:a16="http://schemas.microsoft.com/office/drawing/2014/main" id="{00000000-0008-0000-0E00-0000BE0100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447" name="フローチャート: 判断 446">
          <a:extLst>
            <a:ext uri="{FF2B5EF4-FFF2-40B4-BE49-F238E27FC236}">
              <a16:creationId xmlns:a16="http://schemas.microsoft.com/office/drawing/2014/main" id="{00000000-0008-0000-0E00-0000BF010000}"/>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E00-0000C1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0000000-0008-0000-0E00-0000C3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86360</xdr:rowOff>
    </xdr:from>
    <xdr:to>
      <xdr:col>85</xdr:col>
      <xdr:colOff>177800</xdr:colOff>
      <xdr:row>61</xdr:row>
      <xdr:rowOff>16510</xdr:rowOff>
    </xdr:to>
    <xdr:sp macro="" textlink="">
      <xdr:nvSpPr>
        <xdr:cNvPr id="453" name="楕円 452">
          <a:extLst>
            <a:ext uri="{FF2B5EF4-FFF2-40B4-BE49-F238E27FC236}">
              <a16:creationId xmlns:a16="http://schemas.microsoft.com/office/drawing/2014/main" id="{00000000-0008-0000-0E00-0000C5010000}"/>
            </a:ext>
          </a:extLst>
        </xdr:cNvPr>
        <xdr:cNvSpPr/>
      </xdr:nvSpPr>
      <xdr:spPr>
        <a:xfrm>
          <a:off x="162687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64787</xdr:rowOff>
    </xdr:from>
    <xdr:ext cx="405111" cy="259045"/>
    <xdr:sp macro="" textlink="">
      <xdr:nvSpPr>
        <xdr:cNvPr id="454" name="【学校施設】&#10;有形固定資産減価償却率該当値テキスト">
          <a:extLst>
            <a:ext uri="{FF2B5EF4-FFF2-40B4-BE49-F238E27FC236}">
              <a16:creationId xmlns:a16="http://schemas.microsoft.com/office/drawing/2014/main" id="{00000000-0008-0000-0E00-0000C6010000}"/>
            </a:ext>
          </a:extLst>
        </xdr:cNvPr>
        <xdr:cNvSpPr txBox="1"/>
      </xdr:nvSpPr>
      <xdr:spPr>
        <a:xfrm>
          <a:off x="16357600"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48260</xdr:rowOff>
    </xdr:from>
    <xdr:to>
      <xdr:col>81</xdr:col>
      <xdr:colOff>101600</xdr:colOff>
      <xdr:row>60</xdr:row>
      <xdr:rowOff>149860</xdr:rowOff>
    </xdr:to>
    <xdr:sp macro="" textlink="">
      <xdr:nvSpPr>
        <xdr:cNvPr id="455" name="楕円 454">
          <a:extLst>
            <a:ext uri="{FF2B5EF4-FFF2-40B4-BE49-F238E27FC236}">
              <a16:creationId xmlns:a16="http://schemas.microsoft.com/office/drawing/2014/main" id="{00000000-0008-0000-0E00-0000C7010000}"/>
            </a:ext>
          </a:extLst>
        </xdr:cNvPr>
        <xdr:cNvSpPr/>
      </xdr:nvSpPr>
      <xdr:spPr>
        <a:xfrm>
          <a:off x="15430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99060</xdr:rowOff>
    </xdr:from>
    <xdr:to>
      <xdr:col>85</xdr:col>
      <xdr:colOff>127000</xdr:colOff>
      <xdr:row>60</xdr:row>
      <xdr:rowOff>137160</xdr:rowOff>
    </xdr:to>
    <xdr:cxnSp macro="">
      <xdr:nvCxnSpPr>
        <xdr:cNvPr id="456" name="直線コネクタ 455">
          <a:extLst>
            <a:ext uri="{FF2B5EF4-FFF2-40B4-BE49-F238E27FC236}">
              <a16:creationId xmlns:a16="http://schemas.microsoft.com/office/drawing/2014/main" id="{00000000-0008-0000-0E00-0000C8010000}"/>
            </a:ext>
          </a:extLst>
        </xdr:cNvPr>
        <xdr:cNvCxnSpPr/>
      </xdr:nvCxnSpPr>
      <xdr:spPr>
        <a:xfrm>
          <a:off x="15481300" y="103860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42545</xdr:rowOff>
    </xdr:from>
    <xdr:to>
      <xdr:col>76</xdr:col>
      <xdr:colOff>165100</xdr:colOff>
      <xdr:row>60</xdr:row>
      <xdr:rowOff>144145</xdr:rowOff>
    </xdr:to>
    <xdr:sp macro="" textlink="">
      <xdr:nvSpPr>
        <xdr:cNvPr id="457" name="楕円 456">
          <a:extLst>
            <a:ext uri="{FF2B5EF4-FFF2-40B4-BE49-F238E27FC236}">
              <a16:creationId xmlns:a16="http://schemas.microsoft.com/office/drawing/2014/main" id="{00000000-0008-0000-0E00-0000C9010000}"/>
            </a:ext>
          </a:extLst>
        </xdr:cNvPr>
        <xdr:cNvSpPr/>
      </xdr:nvSpPr>
      <xdr:spPr>
        <a:xfrm>
          <a:off x="14541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93345</xdr:rowOff>
    </xdr:from>
    <xdr:to>
      <xdr:col>81</xdr:col>
      <xdr:colOff>50800</xdr:colOff>
      <xdr:row>60</xdr:row>
      <xdr:rowOff>99060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4592300" y="1038034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65405</xdr:rowOff>
    </xdr:from>
    <xdr:to>
      <xdr:col>72</xdr:col>
      <xdr:colOff>38100</xdr:colOff>
      <xdr:row>60</xdr:row>
      <xdr:rowOff>167005</xdr:rowOff>
    </xdr:to>
    <xdr:sp macro="" textlink="">
      <xdr:nvSpPr>
        <xdr:cNvPr id="459" name="楕円 458">
          <a:extLst>
            <a:ext uri="{FF2B5EF4-FFF2-40B4-BE49-F238E27FC236}">
              <a16:creationId xmlns:a16="http://schemas.microsoft.com/office/drawing/2014/main" id="{00000000-0008-0000-0E00-0000CB010000}"/>
            </a:ext>
          </a:extLst>
        </xdr:cNvPr>
        <xdr:cNvSpPr/>
      </xdr:nvSpPr>
      <xdr:spPr>
        <a:xfrm>
          <a:off x="136525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93345</xdr:rowOff>
    </xdr:from>
    <xdr:to>
      <xdr:col>76</xdr:col>
      <xdr:colOff>114300</xdr:colOff>
      <xdr:row>60</xdr:row>
      <xdr:rowOff>116205</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flipV="1">
          <a:off x="13703300" y="103803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114935</xdr:rowOff>
    </xdr:from>
    <xdr:to>
      <xdr:col>67</xdr:col>
      <xdr:colOff>101600</xdr:colOff>
      <xdr:row>61</xdr:row>
      <xdr:rowOff>45085</xdr:rowOff>
    </xdr:to>
    <xdr:sp macro="" textlink="">
      <xdr:nvSpPr>
        <xdr:cNvPr id="461" name="楕円 460">
          <a:extLst>
            <a:ext uri="{FF2B5EF4-FFF2-40B4-BE49-F238E27FC236}">
              <a16:creationId xmlns:a16="http://schemas.microsoft.com/office/drawing/2014/main" id="{00000000-0008-0000-0E00-0000CD010000}"/>
            </a:ext>
          </a:extLst>
        </xdr:cNvPr>
        <xdr:cNvSpPr/>
      </xdr:nvSpPr>
      <xdr:spPr>
        <a:xfrm>
          <a:off x="12763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116205</xdr:rowOff>
    </xdr:from>
    <xdr:to>
      <xdr:col>71</xdr:col>
      <xdr:colOff>177800</xdr:colOff>
      <xdr:row>60</xdr:row>
      <xdr:rowOff>165735</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flipV="1">
          <a:off x="12814300" y="1040320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463" name="n_1aveValue【学校施設】&#10;有形固定資産減価償却率">
          <a:extLst>
            <a:ext uri="{FF2B5EF4-FFF2-40B4-BE49-F238E27FC236}">
              <a16:creationId xmlns:a16="http://schemas.microsoft.com/office/drawing/2014/main" id="{00000000-0008-0000-0E00-0000CF010000}"/>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464" name="n_2aveValue【学校施設】&#10;有形固定資産減価償却率">
          <a:extLst>
            <a:ext uri="{FF2B5EF4-FFF2-40B4-BE49-F238E27FC236}">
              <a16:creationId xmlns:a16="http://schemas.microsoft.com/office/drawing/2014/main" id="{00000000-0008-0000-0E00-0000D0010000}"/>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465" name="n_3aveValue【学校施設】&#10;有形固定資産減価償却率">
          <a:extLst>
            <a:ext uri="{FF2B5EF4-FFF2-40B4-BE49-F238E27FC236}">
              <a16:creationId xmlns:a16="http://schemas.microsoft.com/office/drawing/2014/main" id="{00000000-0008-0000-0E00-0000D1010000}"/>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466" name="n_4aveValue【学校施設】&#10;有形固定資産減価償却率">
          <a:extLst>
            <a:ext uri="{FF2B5EF4-FFF2-40B4-BE49-F238E27FC236}">
              <a16:creationId xmlns:a16="http://schemas.microsoft.com/office/drawing/2014/main" id="{00000000-0008-0000-0E00-0000D2010000}"/>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166387</xdr:rowOff>
    </xdr:from>
    <xdr:ext cx="405111" cy="259045"/>
    <xdr:sp macro="" textlink="">
      <xdr:nvSpPr>
        <xdr:cNvPr id="467" name="n_1mainValue【学校施設】&#10;有形固定資産減価償却率">
          <a:extLst>
            <a:ext uri="{FF2B5EF4-FFF2-40B4-BE49-F238E27FC236}">
              <a16:creationId xmlns:a16="http://schemas.microsoft.com/office/drawing/2014/main" id="{00000000-0008-0000-0E00-0000D3010000}"/>
            </a:ext>
          </a:extLst>
        </xdr:cNvPr>
        <xdr:cNvSpPr txBox="1"/>
      </xdr:nvSpPr>
      <xdr:spPr>
        <a:xfrm>
          <a:off x="152660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160672</xdr:rowOff>
    </xdr:from>
    <xdr:ext cx="405111" cy="259045"/>
    <xdr:sp macro="" textlink="">
      <xdr:nvSpPr>
        <xdr:cNvPr id="468" name="n_2mainValue【学校施設】&#10;有形固定資産減価償却率">
          <a:extLst>
            <a:ext uri="{FF2B5EF4-FFF2-40B4-BE49-F238E27FC236}">
              <a16:creationId xmlns:a16="http://schemas.microsoft.com/office/drawing/2014/main" id="{00000000-0008-0000-0E00-0000D4010000}"/>
            </a:ext>
          </a:extLst>
        </xdr:cNvPr>
        <xdr:cNvSpPr txBox="1"/>
      </xdr:nvSpPr>
      <xdr:spPr>
        <a:xfrm>
          <a:off x="14389744" y="1010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158132</xdr:rowOff>
    </xdr:from>
    <xdr:ext cx="405111" cy="259045"/>
    <xdr:sp macro="" textlink="">
      <xdr:nvSpPr>
        <xdr:cNvPr id="469" name="n_3mainValue【学校施設】&#10;有形固定資産減価償却率">
          <a:extLst>
            <a:ext uri="{FF2B5EF4-FFF2-40B4-BE49-F238E27FC236}">
              <a16:creationId xmlns:a16="http://schemas.microsoft.com/office/drawing/2014/main" id="{00000000-0008-0000-0E00-0000D5010000}"/>
            </a:ext>
          </a:extLst>
        </xdr:cNvPr>
        <xdr:cNvSpPr txBox="1"/>
      </xdr:nvSpPr>
      <xdr:spPr>
        <a:xfrm>
          <a:off x="135007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36212</xdr:rowOff>
    </xdr:from>
    <xdr:ext cx="405111" cy="259045"/>
    <xdr:sp macro="" textlink="">
      <xdr:nvSpPr>
        <xdr:cNvPr id="470" name="n_4mainValue【学校施設】&#10;有形固定資産減価償却率">
          <a:extLst>
            <a:ext uri="{FF2B5EF4-FFF2-40B4-BE49-F238E27FC236}">
              <a16:creationId xmlns:a16="http://schemas.microsoft.com/office/drawing/2014/main" id="{00000000-0008-0000-0E00-0000D6010000}"/>
            </a:ext>
          </a:extLst>
        </xdr:cNvPr>
        <xdr:cNvSpPr txBox="1"/>
      </xdr:nvSpPr>
      <xdr:spPr>
        <a:xfrm>
          <a:off x="12611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a:extLst>
            <a:ext uri="{FF2B5EF4-FFF2-40B4-BE49-F238E27FC236}">
              <a16:creationId xmlns:a16="http://schemas.microsoft.com/office/drawing/2014/main" id="{00000000-0008-0000-0E00-0000D7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a:extLst>
            <a:ext uri="{FF2B5EF4-FFF2-40B4-BE49-F238E27FC236}">
              <a16:creationId xmlns:a16="http://schemas.microsoft.com/office/drawing/2014/main" id="{00000000-0008-0000-0E00-0000D8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a:extLst>
            <a:ext uri="{FF2B5EF4-FFF2-40B4-BE49-F238E27FC236}">
              <a16:creationId xmlns:a16="http://schemas.microsoft.com/office/drawing/2014/main" id="{00000000-0008-0000-0E00-0000D9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a:extLst>
            <a:ext uri="{FF2B5EF4-FFF2-40B4-BE49-F238E27FC236}">
              <a16:creationId xmlns:a16="http://schemas.microsoft.com/office/drawing/2014/main" id="{00000000-0008-0000-0E00-0000DA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a:extLst>
            <a:ext uri="{FF2B5EF4-FFF2-40B4-BE49-F238E27FC236}">
              <a16:creationId xmlns:a16="http://schemas.microsoft.com/office/drawing/2014/main" id="{00000000-0008-0000-0E00-0000DB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a:extLst>
            <a:ext uri="{FF2B5EF4-FFF2-40B4-BE49-F238E27FC236}">
              <a16:creationId xmlns:a16="http://schemas.microsoft.com/office/drawing/2014/main" id="{00000000-0008-0000-0E00-0000DC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a:extLst>
            <a:ext uri="{FF2B5EF4-FFF2-40B4-BE49-F238E27FC236}">
              <a16:creationId xmlns:a16="http://schemas.microsoft.com/office/drawing/2014/main" id="{00000000-0008-0000-0E00-0000DD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a:extLst>
            <a:ext uri="{FF2B5EF4-FFF2-40B4-BE49-F238E27FC236}">
              <a16:creationId xmlns:a16="http://schemas.microsoft.com/office/drawing/2014/main" id="{00000000-0008-0000-0E00-0000DE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2" name="直線コネクタ 481">
          <a:extLst>
            <a:ext uri="{FF2B5EF4-FFF2-40B4-BE49-F238E27FC236}">
              <a16:creationId xmlns:a16="http://schemas.microsoft.com/office/drawing/2014/main" id="{00000000-0008-0000-0E00-0000E2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6" name="直線コネクタ 485">
          <a:extLst>
            <a:ext uri="{FF2B5EF4-FFF2-40B4-BE49-F238E27FC236}">
              <a16:creationId xmlns:a16="http://schemas.microsoft.com/office/drawing/2014/main" id="{00000000-0008-0000-0E00-0000E6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8" name="直線コネクタ 487">
          <a:extLst>
            <a:ext uri="{FF2B5EF4-FFF2-40B4-BE49-F238E27FC236}">
              <a16:creationId xmlns:a16="http://schemas.microsoft.com/office/drawing/2014/main" id="{00000000-0008-0000-0E00-0000E8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00000000-0008-0000-0E00-0000EA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00000000-0008-0000-0E00-0000EC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494" name="【学校施設】&#10;一人当たり面積最小値テキスト">
          <a:extLst>
            <a:ext uri="{FF2B5EF4-FFF2-40B4-BE49-F238E27FC236}">
              <a16:creationId xmlns:a16="http://schemas.microsoft.com/office/drawing/2014/main" id="{00000000-0008-0000-0E00-0000EE010000}"/>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496" name="【学校施設】&#10;一人当たり面積最大値テキスト">
          <a:extLst>
            <a:ext uri="{FF2B5EF4-FFF2-40B4-BE49-F238E27FC236}">
              <a16:creationId xmlns:a16="http://schemas.microsoft.com/office/drawing/2014/main" id="{00000000-0008-0000-0E00-0000F0010000}"/>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498" name="【学校施設】&#10;一人当たり面積平均値テキスト">
          <a:extLst>
            <a:ext uri="{FF2B5EF4-FFF2-40B4-BE49-F238E27FC236}">
              <a16:creationId xmlns:a16="http://schemas.microsoft.com/office/drawing/2014/main" id="{00000000-0008-0000-0E00-0000F2010000}"/>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499" name="フローチャート: 判断 498">
          <a:extLst>
            <a:ext uri="{FF2B5EF4-FFF2-40B4-BE49-F238E27FC236}">
              <a16:creationId xmlns:a16="http://schemas.microsoft.com/office/drawing/2014/main" id="{00000000-0008-0000-0E00-0000F301000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500" name="フローチャート: 判断 499">
          <a:extLst>
            <a:ext uri="{FF2B5EF4-FFF2-40B4-BE49-F238E27FC236}">
              <a16:creationId xmlns:a16="http://schemas.microsoft.com/office/drawing/2014/main" id="{00000000-0008-0000-0E00-0000F401000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501" name="フローチャート: 判断 500">
          <a:extLst>
            <a:ext uri="{FF2B5EF4-FFF2-40B4-BE49-F238E27FC236}">
              <a16:creationId xmlns:a16="http://schemas.microsoft.com/office/drawing/2014/main" id="{00000000-0008-0000-0E00-0000F5010000}"/>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502" name="フローチャート: 判断 501">
          <a:extLst>
            <a:ext uri="{FF2B5EF4-FFF2-40B4-BE49-F238E27FC236}">
              <a16:creationId xmlns:a16="http://schemas.microsoft.com/office/drawing/2014/main" id="{00000000-0008-0000-0E00-0000F6010000}"/>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503" name="フローチャート: 判断 502">
          <a:extLst>
            <a:ext uri="{FF2B5EF4-FFF2-40B4-BE49-F238E27FC236}">
              <a16:creationId xmlns:a16="http://schemas.microsoft.com/office/drawing/2014/main" id="{00000000-0008-0000-0E00-0000F7010000}"/>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E00-0000F9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0000000-0008-0000-0E00-0000FB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74016</xdr:rowOff>
    </xdr:from>
    <xdr:to>
      <xdr:col>116</xdr:col>
      <xdr:colOff>114300</xdr:colOff>
      <xdr:row>61</xdr:row>
      <xdr:rowOff>4166</xdr:rowOff>
    </xdr:to>
    <xdr:sp macro="" textlink="">
      <xdr:nvSpPr>
        <xdr:cNvPr id="509" name="楕円 508">
          <a:extLst>
            <a:ext uri="{FF2B5EF4-FFF2-40B4-BE49-F238E27FC236}">
              <a16:creationId xmlns:a16="http://schemas.microsoft.com/office/drawing/2014/main" id="{00000000-0008-0000-0E00-0000FD010000}"/>
            </a:ext>
          </a:extLst>
        </xdr:cNvPr>
        <xdr:cNvSpPr/>
      </xdr:nvSpPr>
      <xdr:spPr>
        <a:xfrm>
          <a:off x="22110700" y="1036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96893</xdr:rowOff>
    </xdr:from>
    <xdr:ext cx="469744" cy="259045"/>
    <xdr:sp macro="" textlink="">
      <xdr:nvSpPr>
        <xdr:cNvPr id="510" name="【学校施設】&#10;一人当たり面積該当値テキスト">
          <a:extLst>
            <a:ext uri="{FF2B5EF4-FFF2-40B4-BE49-F238E27FC236}">
              <a16:creationId xmlns:a16="http://schemas.microsoft.com/office/drawing/2014/main" id="{00000000-0008-0000-0E00-0000FE010000}"/>
            </a:ext>
          </a:extLst>
        </xdr:cNvPr>
        <xdr:cNvSpPr txBox="1"/>
      </xdr:nvSpPr>
      <xdr:spPr>
        <a:xfrm>
          <a:off x="22199600" y="10212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91846</xdr:rowOff>
    </xdr:from>
    <xdr:to>
      <xdr:col>112</xdr:col>
      <xdr:colOff>38100</xdr:colOff>
      <xdr:row>61</xdr:row>
      <xdr:rowOff>21996</xdr:rowOff>
    </xdr:to>
    <xdr:sp macro="" textlink="">
      <xdr:nvSpPr>
        <xdr:cNvPr id="511" name="楕円 510">
          <a:extLst>
            <a:ext uri="{FF2B5EF4-FFF2-40B4-BE49-F238E27FC236}">
              <a16:creationId xmlns:a16="http://schemas.microsoft.com/office/drawing/2014/main" id="{00000000-0008-0000-0E00-0000FF010000}"/>
            </a:ext>
          </a:extLst>
        </xdr:cNvPr>
        <xdr:cNvSpPr/>
      </xdr:nvSpPr>
      <xdr:spPr>
        <a:xfrm>
          <a:off x="21272500" y="1037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124816</xdr:rowOff>
    </xdr:from>
    <xdr:to>
      <xdr:col>116</xdr:col>
      <xdr:colOff>63500</xdr:colOff>
      <xdr:row>60</xdr:row>
      <xdr:rowOff>142646</xdr:rowOff>
    </xdr:to>
    <xdr:cxnSp macro="">
      <xdr:nvCxnSpPr>
        <xdr:cNvPr id="512" name="直線コネクタ 511">
          <a:extLst>
            <a:ext uri="{FF2B5EF4-FFF2-40B4-BE49-F238E27FC236}">
              <a16:creationId xmlns:a16="http://schemas.microsoft.com/office/drawing/2014/main" id="{00000000-0008-0000-0E00-000000020000}"/>
            </a:ext>
          </a:extLst>
        </xdr:cNvPr>
        <xdr:cNvCxnSpPr/>
      </xdr:nvCxnSpPr>
      <xdr:spPr>
        <a:xfrm flipV="1">
          <a:off x="21323300" y="10411816"/>
          <a:ext cx="8382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108763</xdr:rowOff>
    </xdr:from>
    <xdr:to>
      <xdr:col>107</xdr:col>
      <xdr:colOff>101600</xdr:colOff>
      <xdr:row>61</xdr:row>
      <xdr:rowOff>38913</xdr:rowOff>
    </xdr:to>
    <xdr:sp macro="" textlink="">
      <xdr:nvSpPr>
        <xdr:cNvPr id="513" name="楕円 512">
          <a:extLst>
            <a:ext uri="{FF2B5EF4-FFF2-40B4-BE49-F238E27FC236}">
              <a16:creationId xmlns:a16="http://schemas.microsoft.com/office/drawing/2014/main" id="{00000000-0008-0000-0E00-000001020000}"/>
            </a:ext>
          </a:extLst>
        </xdr:cNvPr>
        <xdr:cNvSpPr/>
      </xdr:nvSpPr>
      <xdr:spPr>
        <a:xfrm>
          <a:off x="20383500" y="1039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142646</xdr:rowOff>
    </xdr:from>
    <xdr:to>
      <xdr:col>111</xdr:col>
      <xdr:colOff>177800</xdr:colOff>
      <xdr:row>60</xdr:row>
      <xdr:rowOff>159563</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flipV="1">
          <a:off x="20434300" y="10429646"/>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128422</xdr:rowOff>
    </xdr:from>
    <xdr:to>
      <xdr:col>102</xdr:col>
      <xdr:colOff>165100</xdr:colOff>
      <xdr:row>61</xdr:row>
      <xdr:rowOff>58572</xdr:rowOff>
    </xdr:to>
    <xdr:sp macro="" textlink="">
      <xdr:nvSpPr>
        <xdr:cNvPr id="515" name="楕円 514">
          <a:extLst>
            <a:ext uri="{FF2B5EF4-FFF2-40B4-BE49-F238E27FC236}">
              <a16:creationId xmlns:a16="http://schemas.microsoft.com/office/drawing/2014/main" id="{00000000-0008-0000-0E00-000003020000}"/>
            </a:ext>
          </a:extLst>
        </xdr:cNvPr>
        <xdr:cNvSpPr/>
      </xdr:nvSpPr>
      <xdr:spPr>
        <a:xfrm>
          <a:off x="19494500" y="1041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159563</xdr:rowOff>
    </xdr:from>
    <xdr:to>
      <xdr:col>107</xdr:col>
      <xdr:colOff>50800</xdr:colOff>
      <xdr:row>61</xdr:row>
      <xdr:rowOff>7772</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flipV="1">
          <a:off x="19545300" y="10446563"/>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142596</xdr:rowOff>
    </xdr:from>
    <xdr:to>
      <xdr:col>98</xdr:col>
      <xdr:colOff>38100</xdr:colOff>
      <xdr:row>61</xdr:row>
      <xdr:rowOff>72746</xdr:rowOff>
    </xdr:to>
    <xdr:sp macro="" textlink="">
      <xdr:nvSpPr>
        <xdr:cNvPr id="517" name="楕円 516">
          <a:extLst>
            <a:ext uri="{FF2B5EF4-FFF2-40B4-BE49-F238E27FC236}">
              <a16:creationId xmlns:a16="http://schemas.microsoft.com/office/drawing/2014/main" id="{00000000-0008-0000-0E00-000005020000}"/>
            </a:ext>
          </a:extLst>
        </xdr:cNvPr>
        <xdr:cNvSpPr/>
      </xdr:nvSpPr>
      <xdr:spPr>
        <a:xfrm>
          <a:off x="18605500" y="1042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7772</xdr:rowOff>
    </xdr:from>
    <xdr:to>
      <xdr:col>102</xdr:col>
      <xdr:colOff>114300</xdr:colOff>
      <xdr:row>61</xdr:row>
      <xdr:rowOff>21946</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flipV="1">
          <a:off x="18656300" y="10466222"/>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519" name="n_1aveValue【学校施設】&#10;一人当たり面積">
          <a:extLst>
            <a:ext uri="{FF2B5EF4-FFF2-40B4-BE49-F238E27FC236}">
              <a16:creationId xmlns:a16="http://schemas.microsoft.com/office/drawing/2014/main" id="{00000000-0008-0000-0E00-000007020000}"/>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520" name="n_2aveValue【学校施設】&#10;一人当たり面積">
          <a:extLst>
            <a:ext uri="{FF2B5EF4-FFF2-40B4-BE49-F238E27FC236}">
              <a16:creationId xmlns:a16="http://schemas.microsoft.com/office/drawing/2014/main" id="{00000000-0008-0000-0E00-000008020000}"/>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521" name="n_3aveValue【学校施設】&#10;一人当たり面積">
          <a:extLst>
            <a:ext uri="{FF2B5EF4-FFF2-40B4-BE49-F238E27FC236}">
              <a16:creationId xmlns:a16="http://schemas.microsoft.com/office/drawing/2014/main" id="{00000000-0008-0000-0E00-000009020000}"/>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522" name="n_4aveValue【学校施設】&#10;一人当たり面積">
          <a:extLst>
            <a:ext uri="{FF2B5EF4-FFF2-40B4-BE49-F238E27FC236}">
              <a16:creationId xmlns:a16="http://schemas.microsoft.com/office/drawing/2014/main" id="{00000000-0008-0000-0E00-00000A020000}"/>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38523</xdr:rowOff>
    </xdr:from>
    <xdr:ext cx="469744" cy="259045"/>
    <xdr:sp macro="" textlink="">
      <xdr:nvSpPr>
        <xdr:cNvPr id="523" name="n_1mainValue【学校施設】&#10;一人当たり面積">
          <a:extLst>
            <a:ext uri="{FF2B5EF4-FFF2-40B4-BE49-F238E27FC236}">
              <a16:creationId xmlns:a16="http://schemas.microsoft.com/office/drawing/2014/main" id="{00000000-0008-0000-0E00-00000B020000}"/>
            </a:ext>
          </a:extLst>
        </xdr:cNvPr>
        <xdr:cNvSpPr txBox="1"/>
      </xdr:nvSpPr>
      <xdr:spPr>
        <a:xfrm>
          <a:off x="21075727" y="1015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55440</xdr:rowOff>
    </xdr:from>
    <xdr:ext cx="469744" cy="259045"/>
    <xdr:sp macro="" textlink="">
      <xdr:nvSpPr>
        <xdr:cNvPr id="524" name="n_2mainValue【学校施設】&#10;一人当たり面積">
          <a:extLst>
            <a:ext uri="{FF2B5EF4-FFF2-40B4-BE49-F238E27FC236}">
              <a16:creationId xmlns:a16="http://schemas.microsoft.com/office/drawing/2014/main" id="{00000000-0008-0000-0E00-00000C020000}"/>
            </a:ext>
          </a:extLst>
        </xdr:cNvPr>
        <xdr:cNvSpPr txBox="1"/>
      </xdr:nvSpPr>
      <xdr:spPr>
        <a:xfrm>
          <a:off x="20199427" y="1017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75099</xdr:rowOff>
    </xdr:from>
    <xdr:ext cx="469744" cy="259045"/>
    <xdr:sp macro="" textlink="">
      <xdr:nvSpPr>
        <xdr:cNvPr id="525" name="n_3mainValue【学校施設】&#10;一人当たり面積">
          <a:extLst>
            <a:ext uri="{FF2B5EF4-FFF2-40B4-BE49-F238E27FC236}">
              <a16:creationId xmlns:a16="http://schemas.microsoft.com/office/drawing/2014/main" id="{00000000-0008-0000-0E00-00000D020000}"/>
            </a:ext>
          </a:extLst>
        </xdr:cNvPr>
        <xdr:cNvSpPr txBox="1"/>
      </xdr:nvSpPr>
      <xdr:spPr>
        <a:xfrm>
          <a:off x="19310427" y="1019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89273</xdr:rowOff>
    </xdr:from>
    <xdr:ext cx="469744" cy="259045"/>
    <xdr:sp macro="" textlink="">
      <xdr:nvSpPr>
        <xdr:cNvPr id="526" name="n_4mainValue【学校施設】&#10;一人当たり面積">
          <a:extLst>
            <a:ext uri="{FF2B5EF4-FFF2-40B4-BE49-F238E27FC236}">
              <a16:creationId xmlns:a16="http://schemas.microsoft.com/office/drawing/2014/main" id="{00000000-0008-0000-0E00-00000E020000}"/>
            </a:ext>
          </a:extLst>
        </xdr:cNvPr>
        <xdr:cNvSpPr txBox="1"/>
      </xdr:nvSpPr>
      <xdr:spPr>
        <a:xfrm>
          <a:off x="18421427" y="10204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00000000-0008-0000-0E00-00000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00000000-0008-0000-0E00-00001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00000000-0008-0000-0E00-00001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E00-00001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E00-00001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00000000-0008-0000-0E00-00001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00000000-0008-0000-0E00-00001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00000000-0008-0000-0E00-00001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00000000-0008-0000-0E00-00001B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00000000-0008-0000-0E00-00001C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00000000-0008-0000-0E00-00001E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00000000-0008-0000-0E00-000020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00000000-0008-0000-0E00-000022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00000000-0008-0000-0E00-000024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児童館】&#10;有形固定資産減価償却率グラフ枠">
          <a:extLst>
            <a:ext uri="{FF2B5EF4-FFF2-40B4-BE49-F238E27FC236}">
              <a16:creationId xmlns:a16="http://schemas.microsoft.com/office/drawing/2014/main" id="{00000000-0008-0000-0E00-000027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児童館】&#10;有形固定資産減価償却率最小値テキスト">
          <a:extLst>
            <a:ext uri="{FF2B5EF4-FFF2-40B4-BE49-F238E27FC236}">
              <a16:creationId xmlns:a16="http://schemas.microsoft.com/office/drawing/2014/main" id="{00000000-0008-0000-0E00-000029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555" name="【児童館】&#10;有形固定資産減価償却率最大値テキスト">
          <a:extLst>
            <a:ext uri="{FF2B5EF4-FFF2-40B4-BE49-F238E27FC236}">
              <a16:creationId xmlns:a16="http://schemas.microsoft.com/office/drawing/2014/main" id="{00000000-0008-0000-0E00-00002B020000}"/>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557" name="【児童館】&#10;有形固定資産減価償却率平均値テキスト">
          <a:extLst>
            <a:ext uri="{FF2B5EF4-FFF2-40B4-BE49-F238E27FC236}">
              <a16:creationId xmlns:a16="http://schemas.microsoft.com/office/drawing/2014/main" id="{00000000-0008-0000-0E00-00002D020000}"/>
            </a:ext>
          </a:extLst>
        </xdr:cNvPr>
        <xdr:cNvSpPr txBox="1"/>
      </xdr:nvSpPr>
      <xdr:spPr>
        <a:xfrm>
          <a:off x="16357600" y="1398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558" name="フローチャート: 判断 557">
          <a:extLst>
            <a:ext uri="{FF2B5EF4-FFF2-40B4-BE49-F238E27FC236}">
              <a16:creationId xmlns:a16="http://schemas.microsoft.com/office/drawing/2014/main" id="{00000000-0008-0000-0E00-00002E020000}"/>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559" name="フローチャート: 判断 558">
          <a:extLst>
            <a:ext uri="{FF2B5EF4-FFF2-40B4-BE49-F238E27FC236}">
              <a16:creationId xmlns:a16="http://schemas.microsoft.com/office/drawing/2014/main" id="{00000000-0008-0000-0E00-00002F020000}"/>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560" name="フローチャート: 判断 559">
          <a:extLst>
            <a:ext uri="{FF2B5EF4-FFF2-40B4-BE49-F238E27FC236}">
              <a16:creationId xmlns:a16="http://schemas.microsoft.com/office/drawing/2014/main" id="{00000000-0008-0000-0E00-000030020000}"/>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561" name="フローチャート: 判断 560">
          <a:extLst>
            <a:ext uri="{FF2B5EF4-FFF2-40B4-BE49-F238E27FC236}">
              <a16:creationId xmlns:a16="http://schemas.microsoft.com/office/drawing/2014/main" id="{00000000-0008-0000-0E00-000031020000}"/>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562" name="フローチャート: 判断 561">
          <a:extLst>
            <a:ext uri="{FF2B5EF4-FFF2-40B4-BE49-F238E27FC236}">
              <a16:creationId xmlns:a16="http://schemas.microsoft.com/office/drawing/2014/main" id="{00000000-0008-0000-0E00-000032020000}"/>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E00-000033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E00-000034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E00-000036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166914</xdr:rowOff>
    </xdr:from>
    <xdr:to>
      <xdr:col>85</xdr:col>
      <xdr:colOff>177800</xdr:colOff>
      <xdr:row>86</xdr:row>
      <xdr:rowOff>97064</xdr:rowOff>
    </xdr:to>
    <xdr:sp macro="" textlink="">
      <xdr:nvSpPr>
        <xdr:cNvPr id="568" name="楕円 567">
          <a:extLst>
            <a:ext uri="{FF2B5EF4-FFF2-40B4-BE49-F238E27FC236}">
              <a16:creationId xmlns:a16="http://schemas.microsoft.com/office/drawing/2014/main" id="{00000000-0008-0000-0E00-000038020000}"/>
            </a:ext>
          </a:extLst>
        </xdr:cNvPr>
        <xdr:cNvSpPr/>
      </xdr:nvSpPr>
      <xdr:spPr>
        <a:xfrm>
          <a:off x="16268700" y="1474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81841</xdr:rowOff>
    </xdr:from>
    <xdr:ext cx="405111" cy="259045"/>
    <xdr:sp macro="" textlink="">
      <xdr:nvSpPr>
        <xdr:cNvPr id="569" name="【児童館】&#10;有形固定資産減価償却率該当値テキスト">
          <a:extLst>
            <a:ext uri="{FF2B5EF4-FFF2-40B4-BE49-F238E27FC236}">
              <a16:creationId xmlns:a16="http://schemas.microsoft.com/office/drawing/2014/main" id="{00000000-0008-0000-0E00-000039020000}"/>
            </a:ext>
          </a:extLst>
        </xdr:cNvPr>
        <xdr:cNvSpPr txBox="1"/>
      </xdr:nvSpPr>
      <xdr:spPr>
        <a:xfrm>
          <a:off x="16357600" y="1465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139156</xdr:rowOff>
    </xdr:from>
    <xdr:to>
      <xdr:col>81</xdr:col>
      <xdr:colOff>101600</xdr:colOff>
      <xdr:row>86</xdr:row>
      <xdr:rowOff>69306</xdr:rowOff>
    </xdr:to>
    <xdr:sp macro="" textlink="">
      <xdr:nvSpPr>
        <xdr:cNvPr id="570" name="楕円 569">
          <a:extLst>
            <a:ext uri="{FF2B5EF4-FFF2-40B4-BE49-F238E27FC236}">
              <a16:creationId xmlns:a16="http://schemas.microsoft.com/office/drawing/2014/main" id="{00000000-0008-0000-0E00-00003A020000}"/>
            </a:ext>
          </a:extLst>
        </xdr:cNvPr>
        <xdr:cNvSpPr/>
      </xdr:nvSpPr>
      <xdr:spPr>
        <a:xfrm>
          <a:off x="15430500" y="147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18506</xdr:rowOff>
    </xdr:from>
    <xdr:to>
      <xdr:col>85</xdr:col>
      <xdr:colOff>127000</xdr:colOff>
      <xdr:row>86</xdr:row>
      <xdr:rowOff>46264</xdr:rowOff>
    </xdr:to>
    <xdr:cxnSp macro="">
      <xdr:nvCxnSpPr>
        <xdr:cNvPr id="571" name="直線コネクタ 570">
          <a:extLst>
            <a:ext uri="{FF2B5EF4-FFF2-40B4-BE49-F238E27FC236}">
              <a16:creationId xmlns:a16="http://schemas.microsoft.com/office/drawing/2014/main" id="{00000000-0008-0000-0E00-00003B020000}"/>
            </a:ext>
          </a:extLst>
        </xdr:cNvPr>
        <xdr:cNvCxnSpPr/>
      </xdr:nvCxnSpPr>
      <xdr:spPr>
        <a:xfrm>
          <a:off x="15481300" y="1476320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106499</xdr:rowOff>
    </xdr:from>
    <xdr:to>
      <xdr:col>76</xdr:col>
      <xdr:colOff>165100</xdr:colOff>
      <xdr:row>86</xdr:row>
      <xdr:rowOff>36649</xdr:rowOff>
    </xdr:to>
    <xdr:sp macro="" textlink="">
      <xdr:nvSpPr>
        <xdr:cNvPr id="572" name="楕円 571">
          <a:extLst>
            <a:ext uri="{FF2B5EF4-FFF2-40B4-BE49-F238E27FC236}">
              <a16:creationId xmlns:a16="http://schemas.microsoft.com/office/drawing/2014/main" id="{00000000-0008-0000-0E00-00003C020000}"/>
            </a:ext>
          </a:extLst>
        </xdr:cNvPr>
        <xdr:cNvSpPr/>
      </xdr:nvSpPr>
      <xdr:spPr>
        <a:xfrm>
          <a:off x="145415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157299</xdr:rowOff>
    </xdr:from>
    <xdr:to>
      <xdr:col>81</xdr:col>
      <xdr:colOff>50800</xdr:colOff>
      <xdr:row>86</xdr:row>
      <xdr:rowOff>18506</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4592300" y="147305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72208</xdr:rowOff>
    </xdr:from>
    <xdr:to>
      <xdr:col>72</xdr:col>
      <xdr:colOff>38100</xdr:colOff>
      <xdr:row>86</xdr:row>
      <xdr:rowOff>2358</xdr:rowOff>
    </xdr:to>
    <xdr:sp macro="" textlink="">
      <xdr:nvSpPr>
        <xdr:cNvPr id="574" name="楕円 573">
          <a:extLst>
            <a:ext uri="{FF2B5EF4-FFF2-40B4-BE49-F238E27FC236}">
              <a16:creationId xmlns:a16="http://schemas.microsoft.com/office/drawing/2014/main" id="{00000000-0008-0000-0E00-00003E020000}"/>
            </a:ext>
          </a:extLst>
        </xdr:cNvPr>
        <xdr:cNvSpPr/>
      </xdr:nvSpPr>
      <xdr:spPr>
        <a:xfrm>
          <a:off x="136525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123008</xdr:rowOff>
    </xdr:from>
    <xdr:to>
      <xdr:col>76</xdr:col>
      <xdr:colOff>114300</xdr:colOff>
      <xdr:row>85</xdr:row>
      <xdr:rowOff>157299</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3703300" y="1469625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39551</xdr:rowOff>
    </xdr:from>
    <xdr:to>
      <xdr:col>67</xdr:col>
      <xdr:colOff>101600</xdr:colOff>
      <xdr:row>85</xdr:row>
      <xdr:rowOff>141151</xdr:rowOff>
    </xdr:to>
    <xdr:sp macro="" textlink="">
      <xdr:nvSpPr>
        <xdr:cNvPr id="576" name="楕円 575">
          <a:extLst>
            <a:ext uri="{FF2B5EF4-FFF2-40B4-BE49-F238E27FC236}">
              <a16:creationId xmlns:a16="http://schemas.microsoft.com/office/drawing/2014/main" id="{00000000-0008-0000-0E00-000040020000}"/>
            </a:ext>
          </a:extLst>
        </xdr:cNvPr>
        <xdr:cNvSpPr/>
      </xdr:nvSpPr>
      <xdr:spPr>
        <a:xfrm>
          <a:off x="12763500" y="146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90351</xdr:rowOff>
    </xdr:from>
    <xdr:to>
      <xdr:col>71</xdr:col>
      <xdr:colOff>177800</xdr:colOff>
      <xdr:row>85</xdr:row>
      <xdr:rowOff>123008</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2814300" y="1466360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578" name="n_1aveValue【児童館】&#10;有形固定資産減価償却率">
          <a:extLst>
            <a:ext uri="{FF2B5EF4-FFF2-40B4-BE49-F238E27FC236}">
              <a16:creationId xmlns:a16="http://schemas.microsoft.com/office/drawing/2014/main" id="{00000000-0008-0000-0E00-000042020000}"/>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579" name="n_2aveValue【児童館】&#10;有形固定資産減価償却率">
          <a:extLst>
            <a:ext uri="{FF2B5EF4-FFF2-40B4-BE49-F238E27FC236}">
              <a16:creationId xmlns:a16="http://schemas.microsoft.com/office/drawing/2014/main" id="{00000000-0008-0000-0E00-000043020000}"/>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580" name="n_3aveValue【児童館】&#10;有形固定資産減価償却率">
          <a:extLst>
            <a:ext uri="{FF2B5EF4-FFF2-40B4-BE49-F238E27FC236}">
              <a16:creationId xmlns:a16="http://schemas.microsoft.com/office/drawing/2014/main" id="{00000000-0008-0000-0E00-000044020000}"/>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581" name="n_4aveValue【児童館】&#10;有形固定資産減価償却率">
          <a:extLst>
            <a:ext uri="{FF2B5EF4-FFF2-40B4-BE49-F238E27FC236}">
              <a16:creationId xmlns:a16="http://schemas.microsoft.com/office/drawing/2014/main" id="{00000000-0008-0000-0E00-000045020000}"/>
            </a:ext>
          </a:extLst>
        </xdr:cNvPr>
        <xdr:cNvSpPr txBox="1"/>
      </xdr:nvSpPr>
      <xdr:spPr>
        <a:xfrm>
          <a:off x="12611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60433</xdr:rowOff>
    </xdr:from>
    <xdr:ext cx="405111" cy="259045"/>
    <xdr:sp macro="" textlink="">
      <xdr:nvSpPr>
        <xdr:cNvPr id="582" name="n_1mainValue【児童館】&#10;有形固定資産減価償却率">
          <a:extLst>
            <a:ext uri="{FF2B5EF4-FFF2-40B4-BE49-F238E27FC236}">
              <a16:creationId xmlns:a16="http://schemas.microsoft.com/office/drawing/2014/main" id="{00000000-0008-0000-0E00-000046020000}"/>
            </a:ext>
          </a:extLst>
        </xdr:cNvPr>
        <xdr:cNvSpPr txBox="1"/>
      </xdr:nvSpPr>
      <xdr:spPr>
        <a:xfrm>
          <a:off x="15266044" y="1480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27776</xdr:rowOff>
    </xdr:from>
    <xdr:ext cx="405111" cy="259045"/>
    <xdr:sp macro="" textlink="">
      <xdr:nvSpPr>
        <xdr:cNvPr id="583" name="n_2mainValue【児童館】&#10;有形固定資産減価償却率">
          <a:extLst>
            <a:ext uri="{FF2B5EF4-FFF2-40B4-BE49-F238E27FC236}">
              <a16:creationId xmlns:a16="http://schemas.microsoft.com/office/drawing/2014/main" id="{00000000-0008-0000-0E00-000047020000}"/>
            </a:ext>
          </a:extLst>
        </xdr:cNvPr>
        <xdr:cNvSpPr txBox="1"/>
      </xdr:nvSpPr>
      <xdr:spPr>
        <a:xfrm>
          <a:off x="14389744" y="1477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164935</xdr:rowOff>
    </xdr:from>
    <xdr:ext cx="405111" cy="259045"/>
    <xdr:sp macro="" textlink="">
      <xdr:nvSpPr>
        <xdr:cNvPr id="584" name="n_3mainValue【児童館】&#10;有形固定資産減価償却率">
          <a:extLst>
            <a:ext uri="{FF2B5EF4-FFF2-40B4-BE49-F238E27FC236}">
              <a16:creationId xmlns:a16="http://schemas.microsoft.com/office/drawing/2014/main" id="{00000000-0008-0000-0E00-000048020000}"/>
            </a:ext>
          </a:extLst>
        </xdr:cNvPr>
        <xdr:cNvSpPr txBox="1"/>
      </xdr:nvSpPr>
      <xdr:spPr>
        <a:xfrm>
          <a:off x="13500744" y="1473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132278</xdr:rowOff>
    </xdr:from>
    <xdr:ext cx="405111" cy="259045"/>
    <xdr:sp macro="" textlink="">
      <xdr:nvSpPr>
        <xdr:cNvPr id="585" name="n_4mainValue【児童館】&#10;有形固定資産減価償却率">
          <a:extLst>
            <a:ext uri="{FF2B5EF4-FFF2-40B4-BE49-F238E27FC236}">
              <a16:creationId xmlns:a16="http://schemas.microsoft.com/office/drawing/2014/main" id="{00000000-0008-0000-0E00-000049020000}"/>
            </a:ext>
          </a:extLst>
        </xdr:cNvPr>
        <xdr:cNvSpPr txBox="1"/>
      </xdr:nvSpPr>
      <xdr:spPr>
        <a:xfrm>
          <a:off x="12611744" y="1470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00000000-0008-0000-0E00-00004A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00000000-0008-0000-0E00-00004B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00000000-0008-0000-0E00-00004C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E00-00004D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E00-00004E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00000000-0008-0000-0E00-00004F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00000000-0008-0000-0E00-000050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00000000-0008-0000-0E00-000051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a:extLst>
            <a:ext uri="{FF2B5EF4-FFF2-40B4-BE49-F238E27FC236}">
              <a16:creationId xmlns:a16="http://schemas.microsoft.com/office/drawing/2014/main" id="{00000000-0008-0000-0E00-000055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00000000-0008-0000-0E00-00005A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0000000-0008-0000-0E00-00005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00000000-0008-0000-0E00-00005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608" name="【児童館】&#10;一人当たり面積最小値テキスト">
          <a:extLst>
            <a:ext uri="{FF2B5EF4-FFF2-40B4-BE49-F238E27FC236}">
              <a16:creationId xmlns:a16="http://schemas.microsoft.com/office/drawing/2014/main" id="{00000000-0008-0000-0E00-00006002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610" name="【児童館】&#10;一人当たり面積最大値テキスト">
          <a:extLst>
            <a:ext uri="{FF2B5EF4-FFF2-40B4-BE49-F238E27FC236}">
              <a16:creationId xmlns:a16="http://schemas.microsoft.com/office/drawing/2014/main" id="{00000000-0008-0000-0E00-000062020000}"/>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139464</xdr:rowOff>
    </xdr:from>
    <xdr:ext cx="469744" cy="259045"/>
    <xdr:sp macro="" textlink="">
      <xdr:nvSpPr>
        <xdr:cNvPr id="612" name="【児童館】&#10;一人当たり面積平均値テキスト">
          <a:extLst>
            <a:ext uri="{FF2B5EF4-FFF2-40B4-BE49-F238E27FC236}">
              <a16:creationId xmlns:a16="http://schemas.microsoft.com/office/drawing/2014/main" id="{00000000-0008-0000-0E00-000064020000}"/>
            </a:ext>
          </a:extLst>
        </xdr:cNvPr>
        <xdr:cNvSpPr txBox="1"/>
      </xdr:nvSpPr>
      <xdr:spPr>
        <a:xfrm>
          <a:off x="22199600" y="1454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613" name="フローチャート: 判断 612">
          <a:extLst>
            <a:ext uri="{FF2B5EF4-FFF2-40B4-BE49-F238E27FC236}">
              <a16:creationId xmlns:a16="http://schemas.microsoft.com/office/drawing/2014/main" id="{00000000-0008-0000-0E00-000065020000}"/>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614" name="フローチャート: 判断 613">
          <a:extLst>
            <a:ext uri="{FF2B5EF4-FFF2-40B4-BE49-F238E27FC236}">
              <a16:creationId xmlns:a16="http://schemas.microsoft.com/office/drawing/2014/main" id="{00000000-0008-0000-0E00-000066020000}"/>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615" name="フローチャート: 判断 614">
          <a:extLst>
            <a:ext uri="{FF2B5EF4-FFF2-40B4-BE49-F238E27FC236}">
              <a16:creationId xmlns:a16="http://schemas.microsoft.com/office/drawing/2014/main" id="{00000000-0008-0000-0E00-000067020000}"/>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616" name="フローチャート: 判断 615">
          <a:extLst>
            <a:ext uri="{FF2B5EF4-FFF2-40B4-BE49-F238E27FC236}">
              <a16:creationId xmlns:a16="http://schemas.microsoft.com/office/drawing/2014/main" id="{00000000-0008-0000-0E00-000068020000}"/>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617" name="フローチャート: 判断 616">
          <a:extLst>
            <a:ext uri="{FF2B5EF4-FFF2-40B4-BE49-F238E27FC236}">
              <a16:creationId xmlns:a16="http://schemas.microsoft.com/office/drawing/2014/main" id="{00000000-0008-0000-0E00-000069020000}"/>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E00-00006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E00-00006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E00-00006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7874</xdr:rowOff>
    </xdr:from>
    <xdr:to>
      <xdr:col>116</xdr:col>
      <xdr:colOff>114300</xdr:colOff>
      <xdr:row>81</xdr:row>
      <xdr:rowOff>109474</xdr:rowOff>
    </xdr:to>
    <xdr:sp macro="" textlink="">
      <xdr:nvSpPr>
        <xdr:cNvPr id="623" name="楕円 622">
          <a:extLst>
            <a:ext uri="{FF2B5EF4-FFF2-40B4-BE49-F238E27FC236}">
              <a16:creationId xmlns:a16="http://schemas.microsoft.com/office/drawing/2014/main" id="{00000000-0008-0000-0E00-00006F020000}"/>
            </a:ext>
          </a:extLst>
        </xdr:cNvPr>
        <xdr:cNvSpPr/>
      </xdr:nvSpPr>
      <xdr:spPr>
        <a:xfrm>
          <a:off x="22110700" y="138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30751</xdr:rowOff>
    </xdr:from>
    <xdr:ext cx="469744" cy="259045"/>
    <xdr:sp macro="" textlink="">
      <xdr:nvSpPr>
        <xdr:cNvPr id="624" name="【児童館】&#10;一人当たり面積該当値テキスト">
          <a:extLst>
            <a:ext uri="{FF2B5EF4-FFF2-40B4-BE49-F238E27FC236}">
              <a16:creationId xmlns:a16="http://schemas.microsoft.com/office/drawing/2014/main" id="{00000000-0008-0000-0E00-000070020000}"/>
            </a:ext>
          </a:extLst>
        </xdr:cNvPr>
        <xdr:cNvSpPr txBox="1"/>
      </xdr:nvSpPr>
      <xdr:spPr>
        <a:xfrm>
          <a:off x="22199600" y="1374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21589</xdr:rowOff>
    </xdr:from>
    <xdr:to>
      <xdr:col>112</xdr:col>
      <xdr:colOff>38100</xdr:colOff>
      <xdr:row>81</xdr:row>
      <xdr:rowOff>123189</xdr:rowOff>
    </xdr:to>
    <xdr:sp macro="" textlink="">
      <xdr:nvSpPr>
        <xdr:cNvPr id="625" name="楕円 624">
          <a:extLst>
            <a:ext uri="{FF2B5EF4-FFF2-40B4-BE49-F238E27FC236}">
              <a16:creationId xmlns:a16="http://schemas.microsoft.com/office/drawing/2014/main" id="{00000000-0008-0000-0E00-000071020000}"/>
            </a:ext>
          </a:extLst>
        </xdr:cNvPr>
        <xdr:cNvSpPr/>
      </xdr:nvSpPr>
      <xdr:spPr>
        <a:xfrm>
          <a:off x="21272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58674</xdr:rowOff>
    </xdr:from>
    <xdr:to>
      <xdr:col>116</xdr:col>
      <xdr:colOff>63500</xdr:colOff>
      <xdr:row>81</xdr:row>
      <xdr:rowOff>72389</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flipV="1">
          <a:off x="21323300" y="13946124"/>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35306</xdr:rowOff>
    </xdr:from>
    <xdr:to>
      <xdr:col>107</xdr:col>
      <xdr:colOff>101600</xdr:colOff>
      <xdr:row>81</xdr:row>
      <xdr:rowOff>136906</xdr:rowOff>
    </xdr:to>
    <xdr:sp macro="" textlink="">
      <xdr:nvSpPr>
        <xdr:cNvPr id="627" name="楕円 626">
          <a:extLst>
            <a:ext uri="{FF2B5EF4-FFF2-40B4-BE49-F238E27FC236}">
              <a16:creationId xmlns:a16="http://schemas.microsoft.com/office/drawing/2014/main" id="{00000000-0008-0000-0E00-000073020000}"/>
            </a:ext>
          </a:extLst>
        </xdr:cNvPr>
        <xdr:cNvSpPr/>
      </xdr:nvSpPr>
      <xdr:spPr>
        <a:xfrm>
          <a:off x="20383500" y="1392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72389</xdr:rowOff>
    </xdr:from>
    <xdr:to>
      <xdr:col>111</xdr:col>
      <xdr:colOff>177800</xdr:colOff>
      <xdr:row>81</xdr:row>
      <xdr:rowOff>86106</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flipV="1">
          <a:off x="20434300" y="139598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49022</xdr:rowOff>
    </xdr:from>
    <xdr:to>
      <xdr:col>102</xdr:col>
      <xdr:colOff>165100</xdr:colOff>
      <xdr:row>81</xdr:row>
      <xdr:rowOff>150622</xdr:rowOff>
    </xdr:to>
    <xdr:sp macro="" textlink="">
      <xdr:nvSpPr>
        <xdr:cNvPr id="629" name="楕円 628">
          <a:extLst>
            <a:ext uri="{FF2B5EF4-FFF2-40B4-BE49-F238E27FC236}">
              <a16:creationId xmlns:a16="http://schemas.microsoft.com/office/drawing/2014/main" id="{00000000-0008-0000-0E00-000075020000}"/>
            </a:ext>
          </a:extLst>
        </xdr:cNvPr>
        <xdr:cNvSpPr/>
      </xdr:nvSpPr>
      <xdr:spPr>
        <a:xfrm>
          <a:off x="19494500" y="139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86106</xdr:rowOff>
    </xdr:from>
    <xdr:to>
      <xdr:col>107</xdr:col>
      <xdr:colOff>50800</xdr:colOff>
      <xdr:row>81</xdr:row>
      <xdr:rowOff>99822</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flipV="1">
          <a:off x="19545300" y="139735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62737</xdr:rowOff>
    </xdr:from>
    <xdr:to>
      <xdr:col>98</xdr:col>
      <xdr:colOff>38100</xdr:colOff>
      <xdr:row>81</xdr:row>
      <xdr:rowOff>164337</xdr:rowOff>
    </xdr:to>
    <xdr:sp macro="" textlink="">
      <xdr:nvSpPr>
        <xdr:cNvPr id="631" name="楕円 630">
          <a:extLst>
            <a:ext uri="{FF2B5EF4-FFF2-40B4-BE49-F238E27FC236}">
              <a16:creationId xmlns:a16="http://schemas.microsoft.com/office/drawing/2014/main" id="{00000000-0008-0000-0E00-000077020000}"/>
            </a:ext>
          </a:extLst>
        </xdr:cNvPr>
        <xdr:cNvSpPr/>
      </xdr:nvSpPr>
      <xdr:spPr>
        <a:xfrm>
          <a:off x="18605500" y="1395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99822</xdr:rowOff>
    </xdr:from>
    <xdr:to>
      <xdr:col>102</xdr:col>
      <xdr:colOff>114300</xdr:colOff>
      <xdr:row>81</xdr:row>
      <xdr:rowOff>113537</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flipV="1">
          <a:off x="18656300" y="1398727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633" name="n_1aveValue【児童館】&#10;一人当たり面積">
          <a:extLst>
            <a:ext uri="{FF2B5EF4-FFF2-40B4-BE49-F238E27FC236}">
              <a16:creationId xmlns:a16="http://schemas.microsoft.com/office/drawing/2014/main" id="{00000000-0008-0000-0E00-000079020000}"/>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634" name="n_2aveValue【児童館】&#10;一人当たり面積">
          <a:extLst>
            <a:ext uri="{FF2B5EF4-FFF2-40B4-BE49-F238E27FC236}">
              <a16:creationId xmlns:a16="http://schemas.microsoft.com/office/drawing/2014/main" id="{00000000-0008-0000-0E00-00007A020000}"/>
            </a:ext>
          </a:extLst>
        </xdr:cNvPr>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635" name="n_3aveValue【児童館】&#10;一人当たり面積">
          <a:extLst>
            <a:ext uri="{FF2B5EF4-FFF2-40B4-BE49-F238E27FC236}">
              <a16:creationId xmlns:a16="http://schemas.microsoft.com/office/drawing/2014/main" id="{00000000-0008-0000-0E00-00007B020000}"/>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82314</xdr:rowOff>
    </xdr:from>
    <xdr:ext cx="469744" cy="259045"/>
    <xdr:sp macro="" textlink="">
      <xdr:nvSpPr>
        <xdr:cNvPr id="636" name="n_4aveValue【児童館】&#10;一人当たり面積">
          <a:extLst>
            <a:ext uri="{FF2B5EF4-FFF2-40B4-BE49-F238E27FC236}">
              <a16:creationId xmlns:a16="http://schemas.microsoft.com/office/drawing/2014/main" id="{00000000-0008-0000-0E00-00007C020000}"/>
            </a:ext>
          </a:extLst>
        </xdr:cNvPr>
        <xdr:cNvSpPr txBox="1"/>
      </xdr:nvSpPr>
      <xdr:spPr>
        <a:xfrm>
          <a:off x="18421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139716</xdr:rowOff>
    </xdr:from>
    <xdr:ext cx="469744" cy="259045"/>
    <xdr:sp macro="" textlink="">
      <xdr:nvSpPr>
        <xdr:cNvPr id="637" name="n_1mainValue【児童館】&#10;一人当たり面積">
          <a:extLst>
            <a:ext uri="{FF2B5EF4-FFF2-40B4-BE49-F238E27FC236}">
              <a16:creationId xmlns:a16="http://schemas.microsoft.com/office/drawing/2014/main" id="{00000000-0008-0000-0E00-00007D020000}"/>
            </a:ext>
          </a:extLst>
        </xdr:cNvPr>
        <xdr:cNvSpPr txBox="1"/>
      </xdr:nvSpPr>
      <xdr:spPr>
        <a:xfrm>
          <a:off x="21075727" y="1368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153433</xdr:rowOff>
    </xdr:from>
    <xdr:ext cx="469744" cy="259045"/>
    <xdr:sp macro="" textlink="">
      <xdr:nvSpPr>
        <xdr:cNvPr id="638" name="n_2mainValue【児童館】&#10;一人当たり面積">
          <a:extLst>
            <a:ext uri="{FF2B5EF4-FFF2-40B4-BE49-F238E27FC236}">
              <a16:creationId xmlns:a16="http://schemas.microsoft.com/office/drawing/2014/main" id="{00000000-0008-0000-0E00-00007E020000}"/>
            </a:ext>
          </a:extLst>
        </xdr:cNvPr>
        <xdr:cNvSpPr txBox="1"/>
      </xdr:nvSpPr>
      <xdr:spPr>
        <a:xfrm>
          <a:off x="20199427" y="1369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167149</xdr:rowOff>
    </xdr:from>
    <xdr:ext cx="469744" cy="259045"/>
    <xdr:sp macro="" textlink="">
      <xdr:nvSpPr>
        <xdr:cNvPr id="639" name="n_3mainValue【児童館】&#10;一人当たり面積">
          <a:extLst>
            <a:ext uri="{FF2B5EF4-FFF2-40B4-BE49-F238E27FC236}">
              <a16:creationId xmlns:a16="http://schemas.microsoft.com/office/drawing/2014/main" id="{00000000-0008-0000-0E00-00007F020000}"/>
            </a:ext>
          </a:extLst>
        </xdr:cNvPr>
        <xdr:cNvSpPr txBox="1"/>
      </xdr:nvSpPr>
      <xdr:spPr>
        <a:xfrm>
          <a:off x="19310427" y="1371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9414</xdr:rowOff>
    </xdr:from>
    <xdr:ext cx="469744" cy="259045"/>
    <xdr:sp macro="" textlink="">
      <xdr:nvSpPr>
        <xdr:cNvPr id="640" name="n_4mainValue【児童館】&#10;一人当たり面積">
          <a:extLst>
            <a:ext uri="{FF2B5EF4-FFF2-40B4-BE49-F238E27FC236}">
              <a16:creationId xmlns:a16="http://schemas.microsoft.com/office/drawing/2014/main" id="{00000000-0008-0000-0E00-000080020000}"/>
            </a:ext>
          </a:extLst>
        </xdr:cNvPr>
        <xdr:cNvSpPr txBox="1"/>
      </xdr:nvSpPr>
      <xdr:spPr>
        <a:xfrm>
          <a:off x="18421427" y="1372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E00-00008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E00-000088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9" name="正方形/長方形 648">
          <a:extLst>
            <a:ext uri="{FF2B5EF4-FFF2-40B4-BE49-F238E27FC236}">
              <a16:creationId xmlns:a16="http://schemas.microsoft.com/office/drawing/2014/main" id="{00000000-0008-0000-0E00-000089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0" name="正方形/長方形 649">
          <a:extLst>
            <a:ext uri="{FF2B5EF4-FFF2-40B4-BE49-F238E27FC236}">
              <a16:creationId xmlns:a16="http://schemas.microsoft.com/office/drawing/2014/main" id="{00000000-0008-0000-0E00-00008A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1" name="正方形/長方形 650">
          <a:extLst>
            <a:ext uri="{FF2B5EF4-FFF2-40B4-BE49-F238E27FC236}">
              <a16:creationId xmlns:a16="http://schemas.microsoft.com/office/drawing/2014/main" id="{00000000-0008-0000-0E00-00008B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2" name="正方形/長方形 651">
          <a:extLst>
            <a:ext uri="{FF2B5EF4-FFF2-40B4-BE49-F238E27FC236}">
              <a16:creationId xmlns:a16="http://schemas.microsoft.com/office/drawing/2014/main" id="{00000000-0008-0000-0E00-00008C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3" name="正方形/長方形 652">
          <a:extLst>
            <a:ext uri="{FF2B5EF4-FFF2-40B4-BE49-F238E27FC236}">
              <a16:creationId xmlns:a16="http://schemas.microsoft.com/office/drawing/2014/main" id="{00000000-0008-0000-0E00-00008D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4" name="正方形/長方形 653">
          <a:extLst>
            <a:ext uri="{FF2B5EF4-FFF2-40B4-BE49-F238E27FC236}">
              <a16:creationId xmlns:a16="http://schemas.microsoft.com/office/drawing/2014/main" id="{00000000-0008-0000-0E00-00008E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5" name="正方形/長方形 654">
          <a:extLst>
            <a:ext uri="{FF2B5EF4-FFF2-40B4-BE49-F238E27FC236}">
              <a16:creationId xmlns:a16="http://schemas.microsoft.com/office/drawing/2014/main" id="{00000000-0008-0000-0E00-00008F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6" name="正方形/長方形 655">
          <a:extLst>
            <a:ext uri="{FF2B5EF4-FFF2-40B4-BE49-F238E27FC236}">
              <a16:creationId xmlns:a16="http://schemas.microsoft.com/office/drawing/2014/main" id="{00000000-0008-0000-0E00-000090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7" name="正方形/長方形 656">
          <a:extLst>
            <a:ext uri="{FF2B5EF4-FFF2-40B4-BE49-F238E27FC236}">
              <a16:creationId xmlns:a16="http://schemas.microsoft.com/office/drawing/2014/main" id="{00000000-0008-0000-0E00-000091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8" name="正方形/長方形 657">
          <a:extLst>
            <a:ext uri="{FF2B5EF4-FFF2-40B4-BE49-F238E27FC236}">
              <a16:creationId xmlns:a16="http://schemas.microsoft.com/office/drawing/2014/main" id="{00000000-0008-0000-0E00-000092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について、当市道路・児童館では全国平均を上回る数値となっており、更新時期を迎えている施設が多く存在していることが伺える。道路については、市道のほとんどが更新時期を迎えているため、優先的かつ計画的に対応すべき問題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また、児童館についても、建設から相当年数が経過しているため、今後老朽化を要因とする大規模な改修・修繕が想定される。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一方、橋りょう・トンネルについては、全国平均を下回る数値となっており、比較的順調に更新及び建設が進んでいるものと伺える。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一人当たりの面積（延長）は、道路、公営住宅、学校施設は類似団体内平均値に近い値だが、児童館（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0.183㎡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）は、保育所の機能を有していることや人口減少が要因となり類似団体内平均値（</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0.037㎡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）を大きく上回っている。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これらの施設の更新時期を迎え、財政負担の増加が見込まれるため、公共施設等総合管理計画に基づき施設の長寿命化を図るとともに、それぞれの施設の状況を総合的に検討し、市民サービスと財政規模のバランスに注視しながら、効果的で効率的な財政運営を行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24,420
23,966
214.67
18,025,551
17,531,344
432,237
8,479,451
24,207,123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245.6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31585</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75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102144</xdr:rowOff>
    </xdr:from>
    <xdr:to>
      <xdr:col>24</xdr:col>
      <xdr:colOff>114300</xdr:colOff>
      <xdr:row>34</xdr:row>
      <xdr:rowOff>32294</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575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17071</xdr:rowOff>
    </xdr:from>
    <xdr:ext cx="340478"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56749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40096</xdr:rowOff>
    </xdr:from>
    <xdr:to>
      <xdr:col>20</xdr:col>
      <xdr:colOff>38100</xdr:colOff>
      <xdr:row>33</xdr:row>
      <xdr:rowOff>141696</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569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90896</xdr:rowOff>
    </xdr:from>
    <xdr:to>
      <xdr:col>24</xdr:col>
      <xdr:colOff>63500</xdr:colOff>
      <xdr:row>33</xdr:row>
      <xdr:rowOff>152944</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5748746"/>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51526</xdr:rowOff>
    </xdr:from>
    <xdr:to>
      <xdr:col>15</xdr:col>
      <xdr:colOff>101600</xdr:colOff>
      <xdr:row>33</xdr:row>
      <xdr:rowOff>153126</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570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90896</xdr:rowOff>
    </xdr:from>
    <xdr:to>
      <xdr:col>19</xdr:col>
      <xdr:colOff>177800</xdr:colOff>
      <xdr:row>33</xdr:row>
      <xdr:rowOff>102326</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flipV="1">
          <a:off x="2908300" y="574874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90715</xdr:rowOff>
    </xdr:from>
    <xdr:to>
      <xdr:col>10</xdr:col>
      <xdr:colOff>165100</xdr:colOff>
      <xdr:row>41</xdr:row>
      <xdr:rowOff>20865</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102326</xdr:rowOff>
    </xdr:from>
    <xdr:to>
      <xdr:col>15</xdr:col>
      <xdr:colOff>50800</xdr:colOff>
      <xdr:row>40</xdr:row>
      <xdr:rowOff>141515</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flipV="1">
          <a:off x="2019300" y="5760176"/>
          <a:ext cx="889000" cy="123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58057</xdr:rowOff>
    </xdr:from>
    <xdr:to>
      <xdr:col>6</xdr:col>
      <xdr:colOff>38100</xdr:colOff>
      <xdr:row>40</xdr:row>
      <xdr:rowOff>159657</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108857</xdr:rowOff>
    </xdr:from>
    <xdr:to>
      <xdr:col>10</xdr:col>
      <xdr:colOff>114300</xdr:colOff>
      <xdr:row>40</xdr:row>
      <xdr:rowOff>141515</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966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46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31</xdr:row>
      <xdr:rowOff>158223</xdr:rowOff>
    </xdr:from>
    <xdr:ext cx="340478"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614361" y="54731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31</xdr:row>
      <xdr:rowOff>169653</xdr:rowOff>
    </xdr:from>
    <xdr:ext cx="340478"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38061" y="54846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11992</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150784</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86377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71120</xdr:rowOff>
    </xdr:from>
    <xdr:to>
      <xdr:col>50</xdr:col>
      <xdr:colOff>165100</xdr:colOff>
      <xdr:row>39</xdr:row>
      <xdr:rowOff>1270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114300</xdr:rowOff>
    </xdr:from>
    <xdr:to>
      <xdr:col>55</xdr:col>
      <xdr:colOff>0</xdr:colOff>
      <xdr:row>38</xdr:row>
      <xdr:rowOff>121920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9639300" y="66294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78740</xdr:rowOff>
    </xdr:from>
    <xdr:to>
      <xdr:col>46</xdr:col>
      <xdr:colOff>38100</xdr:colOff>
      <xdr:row>41</xdr:row>
      <xdr:rowOff>8890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121920</xdr:rowOff>
    </xdr:from>
    <xdr:to>
      <xdr:col>50</xdr:col>
      <xdr:colOff>114300</xdr:colOff>
      <xdr:row>40</xdr:row>
      <xdr:rowOff>129540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8750300" y="6637020"/>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86360</xdr:rowOff>
    </xdr:from>
    <xdr:to>
      <xdr:col>41</xdr:col>
      <xdr:colOff>101600</xdr:colOff>
      <xdr:row>41</xdr:row>
      <xdr:rowOff>16510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129540</xdr:rowOff>
    </xdr:from>
    <xdr:to>
      <xdr:col>45</xdr:col>
      <xdr:colOff>177800</xdr:colOff>
      <xdr:row>40</xdr:row>
      <xdr:rowOff>137160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7861300" y="69875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93980</xdr:rowOff>
    </xdr:from>
    <xdr:to>
      <xdr:col>36</xdr:col>
      <xdr:colOff>165100</xdr:colOff>
      <xdr:row>41</xdr:row>
      <xdr:rowOff>24130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137160</xdr:rowOff>
    </xdr:from>
    <xdr:to>
      <xdr:col>41</xdr:col>
      <xdr:colOff>50800</xdr:colOff>
      <xdr:row>40</xdr:row>
      <xdr:rowOff>144780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6972300" y="6995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17797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15257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10160</xdr:rowOff>
    </xdr:from>
    <xdr:to>
      <xdr:col>24</xdr:col>
      <xdr:colOff>114300</xdr:colOff>
      <xdr:row>61</xdr:row>
      <xdr:rowOff>111760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5847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160037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673600"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78740</xdr:rowOff>
    </xdr:from>
    <xdr:to>
      <xdr:col>20</xdr:col>
      <xdr:colOff>38100</xdr:colOff>
      <xdr:row>62</xdr:row>
      <xdr:rowOff>8890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746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60960</xdr:rowOff>
    </xdr:from>
    <xdr:to>
      <xdr:col>24</xdr:col>
      <xdr:colOff>63500</xdr:colOff>
      <xdr:row>61</xdr:row>
      <xdr:rowOff>129540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flipV="1">
          <a:off x="3797300" y="1051941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40640</xdr:rowOff>
    </xdr:from>
    <xdr:to>
      <xdr:col>15</xdr:col>
      <xdr:colOff>101600</xdr:colOff>
      <xdr:row>61</xdr:row>
      <xdr:rowOff>142240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857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91440</xdr:rowOff>
    </xdr:from>
    <xdr:to>
      <xdr:col>19</xdr:col>
      <xdr:colOff>177800</xdr:colOff>
      <xdr:row>61</xdr:row>
      <xdr:rowOff>129540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908300" y="105498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2540</xdr:rowOff>
    </xdr:from>
    <xdr:to>
      <xdr:col>10</xdr:col>
      <xdr:colOff>165100</xdr:colOff>
      <xdr:row>61</xdr:row>
      <xdr:rowOff>104140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968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53340</xdr:rowOff>
    </xdr:from>
    <xdr:to>
      <xdr:col>15</xdr:col>
      <xdr:colOff>50800</xdr:colOff>
      <xdr:row>61</xdr:row>
      <xdr:rowOff>91440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019300" y="105117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135890</xdr:rowOff>
    </xdr:from>
    <xdr:to>
      <xdr:col>6</xdr:col>
      <xdr:colOff>38100</xdr:colOff>
      <xdr:row>61</xdr:row>
      <xdr:rowOff>66040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79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15240</xdr:rowOff>
    </xdr:from>
    <xdr:to>
      <xdr:col>10</xdr:col>
      <xdr:colOff>114300</xdr:colOff>
      <xdr:row>61</xdr:row>
      <xdr:rowOff>53340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130300" y="104736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58204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133367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705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95267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816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57167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9277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96520</xdr:rowOff>
    </xdr:from>
    <xdr:to>
      <xdr:col>55</xdr:col>
      <xdr:colOff>50800</xdr:colOff>
      <xdr:row>60</xdr:row>
      <xdr:rowOff>26670</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21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119397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10515600" y="100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110490</xdr:rowOff>
    </xdr:from>
    <xdr:to>
      <xdr:col>50</xdr:col>
      <xdr:colOff>165100</xdr:colOff>
      <xdr:row>60</xdr:row>
      <xdr:rowOff>40640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147320</xdr:rowOff>
    </xdr:from>
    <xdr:to>
      <xdr:col>55</xdr:col>
      <xdr:colOff>0</xdr:colOff>
      <xdr:row>59</xdr:row>
      <xdr:rowOff>161290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9639300" y="10262870"/>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123190</xdr:rowOff>
    </xdr:from>
    <xdr:to>
      <xdr:col>46</xdr:col>
      <xdr:colOff>38100</xdr:colOff>
      <xdr:row>60</xdr:row>
      <xdr:rowOff>53340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23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161290</xdr:rowOff>
    </xdr:from>
    <xdr:to>
      <xdr:col>50</xdr:col>
      <xdr:colOff>114300</xdr:colOff>
      <xdr:row>60</xdr:row>
      <xdr:rowOff>2540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8750300" y="1027684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138430</xdr:rowOff>
    </xdr:from>
    <xdr:to>
      <xdr:col>41</xdr:col>
      <xdr:colOff>101600</xdr:colOff>
      <xdr:row>60</xdr:row>
      <xdr:rowOff>68580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25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2540</xdr:rowOff>
    </xdr:from>
    <xdr:to>
      <xdr:col>45</xdr:col>
      <xdr:colOff>177800</xdr:colOff>
      <xdr:row>60</xdr:row>
      <xdr:rowOff>17780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861300" y="102895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148590</xdr:rowOff>
    </xdr:from>
    <xdr:to>
      <xdr:col>36</xdr:col>
      <xdr:colOff>165100</xdr:colOff>
      <xdr:row>60</xdr:row>
      <xdr:rowOff>78740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26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17780</xdr:rowOff>
    </xdr:from>
    <xdr:to>
      <xdr:col>41</xdr:col>
      <xdr:colOff>50800</xdr:colOff>
      <xdr:row>60</xdr:row>
      <xdr:rowOff>27940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972300" y="1030478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57167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9391727" y="1000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69867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8515427" y="1001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85107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7626427" y="1002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95267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737427" y="1003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F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0000000-0008-0000-0F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F00-000023010000}"/>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F00-000025010000}"/>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23495</xdr:rowOff>
    </xdr:from>
    <xdr:to>
      <xdr:col>24</xdr:col>
      <xdr:colOff>114300</xdr:colOff>
      <xdr:row>85</xdr:row>
      <xdr:rowOff>125095</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584700" y="1459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1922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F00-000031010000}"/>
            </a:ext>
          </a:extLst>
        </xdr:cNvPr>
        <xdr:cNvSpPr txBox="1"/>
      </xdr:nvSpPr>
      <xdr:spPr>
        <a:xfrm>
          <a:off x="4673600" y="1457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160655</xdr:rowOff>
    </xdr:from>
    <xdr:to>
      <xdr:col>20</xdr:col>
      <xdr:colOff>38100</xdr:colOff>
      <xdr:row>85</xdr:row>
      <xdr:rowOff>90805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746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40005</xdr:rowOff>
    </xdr:from>
    <xdr:to>
      <xdr:col>24</xdr:col>
      <xdr:colOff>63500</xdr:colOff>
      <xdr:row>85</xdr:row>
      <xdr:rowOff>74295</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3797300" y="1461325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126364</xdr:rowOff>
    </xdr:from>
    <xdr:to>
      <xdr:col>15</xdr:col>
      <xdr:colOff>101600</xdr:colOff>
      <xdr:row>85</xdr:row>
      <xdr:rowOff>56514</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857500" y="1452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5714</xdr:rowOff>
    </xdr:from>
    <xdr:to>
      <xdr:col>19</xdr:col>
      <xdr:colOff>177800</xdr:colOff>
      <xdr:row>85</xdr:row>
      <xdr:rowOff>40005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2908300" y="1457896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90170</xdr:rowOff>
    </xdr:from>
    <xdr:to>
      <xdr:col>10</xdr:col>
      <xdr:colOff>165100</xdr:colOff>
      <xdr:row>85</xdr:row>
      <xdr:rowOff>20320</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968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140970</xdr:rowOff>
    </xdr:from>
    <xdr:to>
      <xdr:col>15</xdr:col>
      <xdr:colOff>50800</xdr:colOff>
      <xdr:row>85</xdr:row>
      <xdr:rowOff>5714</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019300" y="145427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55880</xdr:rowOff>
    </xdr:from>
    <xdr:to>
      <xdr:col>6</xdr:col>
      <xdr:colOff>38100</xdr:colOff>
      <xdr:row>84</xdr:row>
      <xdr:rowOff>157480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079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106680</xdr:rowOff>
    </xdr:from>
    <xdr:to>
      <xdr:col>10</xdr:col>
      <xdr:colOff>114300</xdr:colOff>
      <xdr:row>84</xdr:row>
      <xdr:rowOff>140970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130300" y="145084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F00-00003A010000}"/>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F00-00003B010000}"/>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F00-00003C010000}"/>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F00-00003D010000}"/>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81932</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F00-00003E010000}"/>
            </a:ext>
          </a:extLst>
        </xdr:cNvPr>
        <xdr:cNvSpPr txBox="1"/>
      </xdr:nvSpPr>
      <xdr:spPr>
        <a:xfrm>
          <a:off x="3582044"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47641</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F00-00003F010000}"/>
            </a:ext>
          </a:extLst>
        </xdr:cNvPr>
        <xdr:cNvSpPr txBox="1"/>
      </xdr:nvSpPr>
      <xdr:spPr>
        <a:xfrm>
          <a:off x="2705744" y="1462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11447</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F00-000040010000}"/>
            </a:ext>
          </a:extLst>
        </xdr:cNvPr>
        <xdr:cNvSpPr txBox="1"/>
      </xdr:nvSpPr>
      <xdr:spPr>
        <a:xfrm>
          <a:off x="1816744"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148607</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F00-000041010000}"/>
            </a:ext>
          </a:extLst>
        </xdr:cNvPr>
        <xdr:cNvSpPr txBox="1"/>
      </xdr:nvSpPr>
      <xdr:spPr>
        <a:xfrm>
          <a:off x="92774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0000000-0008-0000-0F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00000000-0008-0000-0F00-000058010000}"/>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00000000-0008-0000-0F00-00005A010000}"/>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00000000-0008-0000-0F00-00005C010000}"/>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58165</xdr:rowOff>
    </xdr:from>
    <xdr:to>
      <xdr:col>55</xdr:col>
      <xdr:colOff>50800</xdr:colOff>
      <xdr:row>85</xdr:row>
      <xdr:rowOff>159765</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104267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144542</xdr:rowOff>
    </xdr:from>
    <xdr:ext cx="469744" cy="259045"/>
    <xdr:sp macro="" textlink="">
      <xdr:nvSpPr>
        <xdr:cNvPr id="360" name="【福祉施設】&#10;一人当たり面積該当値テキスト">
          <a:extLst>
            <a:ext uri="{FF2B5EF4-FFF2-40B4-BE49-F238E27FC236}">
              <a16:creationId xmlns:a16="http://schemas.microsoft.com/office/drawing/2014/main" id="{00000000-0008-0000-0F00-000068010000}"/>
            </a:ext>
          </a:extLst>
        </xdr:cNvPr>
        <xdr:cNvSpPr txBox="1"/>
      </xdr:nvSpPr>
      <xdr:spPr>
        <a:xfrm>
          <a:off x="10515600" y="1454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60452</xdr:rowOff>
    </xdr:from>
    <xdr:to>
      <xdr:col>50</xdr:col>
      <xdr:colOff>165100</xdr:colOff>
      <xdr:row>85</xdr:row>
      <xdr:rowOff>162052</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9588500" y="1463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108965</xdr:rowOff>
    </xdr:from>
    <xdr:to>
      <xdr:col>55</xdr:col>
      <xdr:colOff>0</xdr:colOff>
      <xdr:row>85</xdr:row>
      <xdr:rowOff>111252</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flipV="1">
          <a:off x="9639300" y="14682215"/>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60452</xdr:rowOff>
    </xdr:from>
    <xdr:to>
      <xdr:col>46</xdr:col>
      <xdr:colOff>38100</xdr:colOff>
      <xdr:row>85</xdr:row>
      <xdr:rowOff>162052</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8699500" y="1463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111252</xdr:rowOff>
    </xdr:from>
    <xdr:to>
      <xdr:col>50</xdr:col>
      <xdr:colOff>114300</xdr:colOff>
      <xdr:row>85</xdr:row>
      <xdr:rowOff>111252</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8750300" y="146845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62737</xdr:rowOff>
    </xdr:from>
    <xdr:to>
      <xdr:col>41</xdr:col>
      <xdr:colOff>101600</xdr:colOff>
      <xdr:row>85</xdr:row>
      <xdr:rowOff>164337</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78105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111252</xdr:rowOff>
    </xdr:from>
    <xdr:to>
      <xdr:col>45</xdr:col>
      <xdr:colOff>177800</xdr:colOff>
      <xdr:row>85</xdr:row>
      <xdr:rowOff>113537</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7861300" y="1468450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65024</xdr:rowOff>
    </xdr:from>
    <xdr:to>
      <xdr:col>36</xdr:col>
      <xdr:colOff>165100</xdr:colOff>
      <xdr:row>85</xdr:row>
      <xdr:rowOff>166624</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6921500" y="1463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113537</xdr:rowOff>
    </xdr:from>
    <xdr:to>
      <xdr:col>41</xdr:col>
      <xdr:colOff>50800</xdr:colOff>
      <xdr:row>85</xdr:row>
      <xdr:rowOff>115824</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6972300" y="14686787"/>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00000000-0008-0000-0F00-000071010000}"/>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00000000-0008-0000-0F00-000072010000}"/>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00000000-0008-0000-0F00-000073010000}"/>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00000000-0008-0000-0F00-0000740100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153179</xdr:rowOff>
    </xdr:from>
    <xdr:ext cx="469744" cy="259045"/>
    <xdr:sp macro="" textlink="">
      <xdr:nvSpPr>
        <xdr:cNvPr id="373" name="n_1mainValue【福祉施設】&#10;一人当たり面積">
          <a:extLst>
            <a:ext uri="{FF2B5EF4-FFF2-40B4-BE49-F238E27FC236}">
              <a16:creationId xmlns:a16="http://schemas.microsoft.com/office/drawing/2014/main" id="{00000000-0008-0000-0F00-000075010000}"/>
            </a:ext>
          </a:extLst>
        </xdr:cNvPr>
        <xdr:cNvSpPr txBox="1"/>
      </xdr:nvSpPr>
      <xdr:spPr>
        <a:xfrm>
          <a:off x="9391727" y="1472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153179</xdr:rowOff>
    </xdr:from>
    <xdr:ext cx="469744" cy="259045"/>
    <xdr:sp macro="" textlink="">
      <xdr:nvSpPr>
        <xdr:cNvPr id="374" name="n_2mainValue【福祉施設】&#10;一人当たり面積">
          <a:extLst>
            <a:ext uri="{FF2B5EF4-FFF2-40B4-BE49-F238E27FC236}">
              <a16:creationId xmlns:a16="http://schemas.microsoft.com/office/drawing/2014/main" id="{00000000-0008-0000-0F00-000076010000}"/>
            </a:ext>
          </a:extLst>
        </xdr:cNvPr>
        <xdr:cNvSpPr txBox="1"/>
      </xdr:nvSpPr>
      <xdr:spPr>
        <a:xfrm>
          <a:off x="8515427" y="1472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155464</xdr:rowOff>
    </xdr:from>
    <xdr:ext cx="469744" cy="259045"/>
    <xdr:sp macro="" textlink="">
      <xdr:nvSpPr>
        <xdr:cNvPr id="375" name="n_3mainValue【福祉施設】&#10;一人当たり面積">
          <a:extLst>
            <a:ext uri="{FF2B5EF4-FFF2-40B4-BE49-F238E27FC236}">
              <a16:creationId xmlns:a16="http://schemas.microsoft.com/office/drawing/2014/main" id="{00000000-0008-0000-0F00-000077010000}"/>
            </a:ext>
          </a:extLst>
        </xdr:cNvPr>
        <xdr:cNvSpPr txBox="1"/>
      </xdr:nvSpPr>
      <xdr:spPr>
        <a:xfrm>
          <a:off x="7626427" y="1472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157751</xdr:rowOff>
    </xdr:from>
    <xdr:ext cx="469744" cy="259045"/>
    <xdr:sp macro="" textlink="">
      <xdr:nvSpPr>
        <xdr:cNvPr id="376" name="n_4mainValue【福祉施設】&#10;一人当たり面積">
          <a:extLst>
            <a:ext uri="{FF2B5EF4-FFF2-40B4-BE49-F238E27FC236}">
              <a16:creationId xmlns:a16="http://schemas.microsoft.com/office/drawing/2014/main" id="{00000000-0008-0000-0F00-000078010000}"/>
            </a:ext>
          </a:extLst>
        </xdr:cNvPr>
        <xdr:cNvSpPr txBox="1"/>
      </xdr:nvSpPr>
      <xdr:spPr>
        <a:xfrm>
          <a:off x="6737427" y="1473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00000000-0008-0000-0F00-000091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00000000-0008-0000-0F00-000093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00000000-0008-0000-0F00-000095010000}"/>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00000000-0008-0000-0F00-000097010000}"/>
            </a:ext>
          </a:extLst>
        </xdr:cNvPr>
        <xdr:cNvSpPr txBox="1"/>
      </xdr:nvSpPr>
      <xdr:spPr>
        <a:xfrm>
          <a:off x="4673600" y="1799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123371</xdr:rowOff>
    </xdr:from>
    <xdr:to>
      <xdr:col>24</xdr:col>
      <xdr:colOff>114300</xdr:colOff>
      <xdr:row>103</xdr:row>
      <xdr:rowOff>53521</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4584700" y="1761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146248</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00000000-0008-0000-0F00-0000A3010000}"/>
            </a:ext>
          </a:extLst>
        </xdr:cNvPr>
        <xdr:cNvSpPr txBox="1"/>
      </xdr:nvSpPr>
      <xdr:spPr>
        <a:xfrm>
          <a:off x="4673600" y="1746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90714</xdr:rowOff>
    </xdr:from>
    <xdr:to>
      <xdr:col>20</xdr:col>
      <xdr:colOff>38100</xdr:colOff>
      <xdr:row>103</xdr:row>
      <xdr:rowOff>20864</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3746500" y="1757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141514</xdr:rowOff>
    </xdr:from>
    <xdr:to>
      <xdr:col>24</xdr:col>
      <xdr:colOff>63500</xdr:colOff>
      <xdr:row>103</xdr:row>
      <xdr:rowOff>2721</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3797300" y="176294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58057</xdr:rowOff>
    </xdr:from>
    <xdr:to>
      <xdr:col>15</xdr:col>
      <xdr:colOff>101600</xdr:colOff>
      <xdr:row>102</xdr:row>
      <xdr:rowOff>159657</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2857500" y="1754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108857</xdr:rowOff>
    </xdr:from>
    <xdr:to>
      <xdr:col>19</xdr:col>
      <xdr:colOff>177800</xdr:colOff>
      <xdr:row>102</xdr:row>
      <xdr:rowOff>141514</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2908300" y="175967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23768</xdr:rowOff>
    </xdr:from>
    <xdr:to>
      <xdr:col>10</xdr:col>
      <xdr:colOff>165100</xdr:colOff>
      <xdr:row>102</xdr:row>
      <xdr:rowOff>125368</xdr:rowOff>
    </xdr:to>
    <xdr:sp macro="" textlink="">
      <xdr:nvSpPr>
        <xdr:cNvPr id="424" name="楕円 423">
          <a:extLst>
            <a:ext uri="{FF2B5EF4-FFF2-40B4-BE49-F238E27FC236}">
              <a16:creationId xmlns:a16="http://schemas.microsoft.com/office/drawing/2014/main" id="{00000000-0008-0000-0F00-0000A8010000}"/>
            </a:ext>
          </a:extLst>
        </xdr:cNvPr>
        <xdr:cNvSpPr/>
      </xdr:nvSpPr>
      <xdr:spPr>
        <a:xfrm>
          <a:off x="1968500" y="1751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74568</xdr:rowOff>
    </xdr:from>
    <xdr:to>
      <xdr:col>15</xdr:col>
      <xdr:colOff>50800</xdr:colOff>
      <xdr:row>102</xdr:row>
      <xdr:rowOff>108857</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2019300" y="1756246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162561</xdr:rowOff>
    </xdr:from>
    <xdr:to>
      <xdr:col>6</xdr:col>
      <xdr:colOff>38100</xdr:colOff>
      <xdr:row>102</xdr:row>
      <xdr:rowOff>92711</xdr:rowOff>
    </xdr:to>
    <xdr:sp macro="" textlink="">
      <xdr:nvSpPr>
        <xdr:cNvPr id="426" name="楕円 425">
          <a:extLst>
            <a:ext uri="{FF2B5EF4-FFF2-40B4-BE49-F238E27FC236}">
              <a16:creationId xmlns:a16="http://schemas.microsoft.com/office/drawing/2014/main" id="{00000000-0008-0000-0F00-0000AA010000}"/>
            </a:ext>
          </a:extLst>
        </xdr:cNvPr>
        <xdr:cNvSpPr/>
      </xdr:nvSpPr>
      <xdr:spPr>
        <a:xfrm>
          <a:off x="107950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41911</xdr:rowOff>
    </xdr:from>
    <xdr:to>
      <xdr:col>10</xdr:col>
      <xdr:colOff>114300</xdr:colOff>
      <xdr:row>102</xdr:row>
      <xdr:rowOff>74568</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130300" y="1752981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00000000-0008-0000-0F00-0000AC010000}"/>
            </a:ext>
          </a:extLst>
        </xdr:cNvPr>
        <xdr:cNvSpPr txBox="1"/>
      </xdr:nvSpPr>
      <xdr:spPr>
        <a:xfrm>
          <a:off x="35820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00000000-0008-0000-0F00-0000AD010000}"/>
            </a:ext>
          </a:extLst>
        </xdr:cNvPr>
        <xdr:cNvSpPr txBox="1"/>
      </xdr:nvSpPr>
      <xdr:spPr>
        <a:xfrm>
          <a:off x="2705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00000000-0008-0000-0F00-0000AE010000}"/>
            </a:ext>
          </a:extLst>
        </xdr:cNvPr>
        <xdr:cNvSpPr txBox="1"/>
      </xdr:nvSpPr>
      <xdr:spPr>
        <a:xfrm>
          <a:off x="1816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00000000-0008-0000-0F00-0000AF010000}"/>
            </a:ext>
          </a:extLst>
        </xdr:cNvPr>
        <xdr:cNvSpPr txBox="1"/>
      </xdr:nvSpPr>
      <xdr:spPr>
        <a:xfrm>
          <a:off x="927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37391</xdr:rowOff>
    </xdr:from>
    <xdr:ext cx="405111" cy="259045"/>
    <xdr:sp macro="" textlink="">
      <xdr:nvSpPr>
        <xdr:cNvPr id="432" name="n_1mainValue【市民会館】&#10;有形固定資産減価償却率">
          <a:extLst>
            <a:ext uri="{FF2B5EF4-FFF2-40B4-BE49-F238E27FC236}">
              <a16:creationId xmlns:a16="http://schemas.microsoft.com/office/drawing/2014/main" id="{00000000-0008-0000-0F00-0000B0010000}"/>
            </a:ext>
          </a:extLst>
        </xdr:cNvPr>
        <xdr:cNvSpPr txBox="1"/>
      </xdr:nvSpPr>
      <xdr:spPr>
        <a:xfrm>
          <a:off x="3582044" y="1735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4734</xdr:rowOff>
    </xdr:from>
    <xdr:ext cx="405111" cy="259045"/>
    <xdr:sp macro="" textlink="">
      <xdr:nvSpPr>
        <xdr:cNvPr id="433" name="n_2mainValue【市民会館】&#10;有形固定資産減価償却率">
          <a:extLst>
            <a:ext uri="{FF2B5EF4-FFF2-40B4-BE49-F238E27FC236}">
              <a16:creationId xmlns:a16="http://schemas.microsoft.com/office/drawing/2014/main" id="{00000000-0008-0000-0F00-0000B1010000}"/>
            </a:ext>
          </a:extLst>
        </xdr:cNvPr>
        <xdr:cNvSpPr txBox="1"/>
      </xdr:nvSpPr>
      <xdr:spPr>
        <a:xfrm>
          <a:off x="2705744" y="1732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141895</xdr:rowOff>
    </xdr:from>
    <xdr:ext cx="405111" cy="259045"/>
    <xdr:sp macro="" textlink="">
      <xdr:nvSpPr>
        <xdr:cNvPr id="434" name="n_3mainValue【市民会館】&#10;有形固定資産減価償却率">
          <a:extLst>
            <a:ext uri="{FF2B5EF4-FFF2-40B4-BE49-F238E27FC236}">
              <a16:creationId xmlns:a16="http://schemas.microsoft.com/office/drawing/2014/main" id="{00000000-0008-0000-0F00-0000B2010000}"/>
            </a:ext>
          </a:extLst>
        </xdr:cNvPr>
        <xdr:cNvSpPr txBox="1"/>
      </xdr:nvSpPr>
      <xdr:spPr>
        <a:xfrm>
          <a:off x="1816744" y="1728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109238</xdr:rowOff>
    </xdr:from>
    <xdr:ext cx="405111" cy="259045"/>
    <xdr:sp macro="" textlink="">
      <xdr:nvSpPr>
        <xdr:cNvPr id="435" name="n_4mainValue【市民会館】&#10;有形固定資産減価償却率">
          <a:extLst>
            <a:ext uri="{FF2B5EF4-FFF2-40B4-BE49-F238E27FC236}">
              <a16:creationId xmlns:a16="http://schemas.microsoft.com/office/drawing/2014/main" id="{00000000-0008-0000-0F00-0000B3010000}"/>
            </a:ext>
          </a:extLst>
        </xdr:cNvPr>
        <xdr:cNvSpPr txBox="1"/>
      </xdr:nvSpPr>
      <xdr:spPr>
        <a:xfrm>
          <a:off x="927744" y="1725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0000000-0008-0000-0F00-0000CA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00000000-0008-0000-0F00-0000CC010000}"/>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00000000-0008-0000-0F00-0000CE010000}"/>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00000000-0008-0000-0F00-0000D0010000}"/>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130175</xdr:rowOff>
    </xdr:from>
    <xdr:to>
      <xdr:col>55</xdr:col>
      <xdr:colOff>50800</xdr:colOff>
      <xdr:row>107</xdr:row>
      <xdr:rowOff>60325</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10426700" y="183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108602</xdr:rowOff>
    </xdr:from>
    <xdr:ext cx="469744" cy="259045"/>
    <xdr:sp macro="" textlink="">
      <xdr:nvSpPr>
        <xdr:cNvPr id="476" name="【市民会館】&#10;一人当たり面積該当値テキスト">
          <a:extLst>
            <a:ext uri="{FF2B5EF4-FFF2-40B4-BE49-F238E27FC236}">
              <a16:creationId xmlns:a16="http://schemas.microsoft.com/office/drawing/2014/main" id="{00000000-0008-0000-0F00-0000DC010000}"/>
            </a:ext>
          </a:extLst>
        </xdr:cNvPr>
        <xdr:cNvSpPr txBox="1"/>
      </xdr:nvSpPr>
      <xdr:spPr>
        <a:xfrm>
          <a:off x="10515600" y="18282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135889</xdr:rowOff>
    </xdr:from>
    <xdr:to>
      <xdr:col>50</xdr:col>
      <xdr:colOff>165100</xdr:colOff>
      <xdr:row>107</xdr:row>
      <xdr:rowOff>66039</xdr:rowOff>
    </xdr:to>
    <xdr:sp macro="" textlink="">
      <xdr:nvSpPr>
        <xdr:cNvPr id="477" name="楕円 476">
          <a:extLst>
            <a:ext uri="{FF2B5EF4-FFF2-40B4-BE49-F238E27FC236}">
              <a16:creationId xmlns:a16="http://schemas.microsoft.com/office/drawing/2014/main" id="{00000000-0008-0000-0F00-0000DD010000}"/>
            </a:ext>
          </a:extLst>
        </xdr:cNvPr>
        <xdr:cNvSpPr/>
      </xdr:nvSpPr>
      <xdr:spPr>
        <a:xfrm>
          <a:off x="9588500" y="1830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9525</xdr:rowOff>
    </xdr:from>
    <xdr:to>
      <xdr:col>55</xdr:col>
      <xdr:colOff>0</xdr:colOff>
      <xdr:row>107</xdr:row>
      <xdr:rowOff>15239</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flipV="1">
          <a:off x="9639300" y="1835467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139700</xdr:rowOff>
    </xdr:from>
    <xdr:to>
      <xdr:col>46</xdr:col>
      <xdr:colOff>38100</xdr:colOff>
      <xdr:row>107</xdr:row>
      <xdr:rowOff>69850</xdr:rowOff>
    </xdr:to>
    <xdr:sp macro="" textlink="">
      <xdr:nvSpPr>
        <xdr:cNvPr id="479" name="楕円 478">
          <a:extLst>
            <a:ext uri="{FF2B5EF4-FFF2-40B4-BE49-F238E27FC236}">
              <a16:creationId xmlns:a16="http://schemas.microsoft.com/office/drawing/2014/main" id="{00000000-0008-0000-0F00-0000DF010000}"/>
            </a:ext>
          </a:extLst>
        </xdr:cNvPr>
        <xdr:cNvSpPr/>
      </xdr:nvSpPr>
      <xdr:spPr>
        <a:xfrm>
          <a:off x="8699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15239</xdr:rowOff>
    </xdr:from>
    <xdr:to>
      <xdr:col>50</xdr:col>
      <xdr:colOff>114300</xdr:colOff>
      <xdr:row>107</xdr:row>
      <xdr:rowOff>19050</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flipV="1">
          <a:off x="8750300" y="183603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147320</xdr:rowOff>
    </xdr:from>
    <xdr:to>
      <xdr:col>41</xdr:col>
      <xdr:colOff>101600</xdr:colOff>
      <xdr:row>107</xdr:row>
      <xdr:rowOff>77470</xdr:rowOff>
    </xdr:to>
    <xdr:sp macro="" textlink="">
      <xdr:nvSpPr>
        <xdr:cNvPr id="481" name="楕円 480">
          <a:extLst>
            <a:ext uri="{FF2B5EF4-FFF2-40B4-BE49-F238E27FC236}">
              <a16:creationId xmlns:a16="http://schemas.microsoft.com/office/drawing/2014/main" id="{00000000-0008-0000-0F00-0000E1010000}"/>
            </a:ext>
          </a:extLst>
        </xdr:cNvPr>
        <xdr:cNvSpPr/>
      </xdr:nvSpPr>
      <xdr:spPr>
        <a:xfrm>
          <a:off x="7810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19050</xdr:rowOff>
    </xdr:from>
    <xdr:to>
      <xdr:col>45</xdr:col>
      <xdr:colOff>177800</xdr:colOff>
      <xdr:row>107</xdr:row>
      <xdr:rowOff>26670</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flipV="1">
          <a:off x="7861300" y="18364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151130</xdr:rowOff>
    </xdr:from>
    <xdr:to>
      <xdr:col>36</xdr:col>
      <xdr:colOff>165100</xdr:colOff>
      <xdr:row>107</xdr:row>
      <xdr:rowOff>81280</xdr:rowOff>
    </xdr:to>
    <xdr:sp macro="" textlink="">
      <xdr:nvSpPr>
        <xdr:cNvPr id="483" name="楕円 482">
          <a:extLst>
            <a:ext uri="{FF2B5EF4-FFF2-40B4-BE49-F238E27FC236}">
              <a16:creationId xmlns:a16="http://schemas.microsoft.com/office/drawing/2014/main" id="{00000000-0008-0000-0F00-0000E3010000}"/>
            </a:ext>
          </a:extLst>
        </xdr:cNvPr>
        <xdr:cNvSpPr/>
      </xdr:nvSpPr>
      <xdr:spPr>
        <a:xfrm>
          <a:off x="6921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26670</xdr:rowOff>
    </xdr:from>
    <xdr:to>
      <xdr:col>41</xdr:col>
      <xdr:colOff>50800</xdr:colOff>
      <xdr:row>107</xdr:row>
      <xdr:rowOff>30480</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flipV="1">
          <a:off x="6972300" y="1837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00000000-0008-0000-0F00-0000E5010000}"/>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00000000-0008-0000-0F00-0000E6010000}"/>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00000000-0008-0000-0F00-0000E7010000}"/>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00000000-0008-0000-0F00-0000E8010000}"/>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57166</xdr:rowOff>
    </xdr:from>
    <xdr:ext cx="469744" cy="259045"/>
    <xdr:sp macro="" textlink="">
      <xdr:nvSpPr>
        <xdr:cNvPr id="489" name="n_1mainValue【市民会館】&#10;一人当たり面積">
          <a:extLst>
            <a:ext uri="{FF2B5EF4-FFF2-40B4-BE49-F238E27FC236}">
              <a16:creationId xmlns:a16="http://schemas.microsoft.com/office/drawing/2014/main" id="{00000000-0008-0000-0F00-0000E9010000}"/>
            </a:ext>
          </a:extLst>
        </xdr:cNvPr>
        <xdr:cNvSpPr txBox="1"/>
      </xdr:nvSpPr>
      <xdr:spPr>
        <a:xfrm>
          <a:off x="9391727" y="1840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60977</xdr:rowOff>
    </xdr:from>
    <xdr:ext cx="469744" cy="259045"/>
    <xdr:sp macro="" textlink="">
      <xdr:nvSpPr>
        <xdr:cNvPr id="490" name="n_2mainValue【市民会館】&#10;一人当たり面積">
          <a:extLst>
            <a:ext uri="{FF2B5EF4-FFF2-40B4-BE49-F238E27FC236}">
              <a16:creationId xmlns:a16="http://schemas.microsoft.com/office/drawing/2014/main" id="{00000000-0008-0000-0F00-0000EA010000}"/>
            </a:ext>
          </a:extLst>
        </xdr:cNvPr>
        <xdr:cNvSpPr txBox="1"/>
      </xdr:nvSpPr>
      <xdr:spPr>
        <a:xfrm>
          <a:off x="8515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68597</xdr:rowOff>
    </xdr:from>
    <xdr:ext cx="469744" cy="259045"/>
    <xdr:sp macro="" textlink="">
      <xdr:nvSpPr>
        <xdr:cNvPr id="491" name="n_3mainValue【市民会館】&#10;一人当たり面積">
          <a:extLst>
            <a:ext uri="{FF2B5EF4-FFF2-40B4-BE49-F238E27FC236}">
              <a16:creationId xmlns:a16="http://schemas.microsoft.com/office/drawing/2014/main" id="{00000000-0008-0000-0F00-0000EB010000}"/>
            </a:ext>
          </a:extLst>
        </xdr:cNvPr>
        <xdr:cNvSpPr txBox="1"/>
      </xdr:nvSpPr>
      <xdr:spPr>
        <a:xfrm>
          <a:off x="7626427" y="1841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72407</xdr:rowOff>
    </xdr:from>
    <xdr:ext cx="469744" cy="259045"/>
    <xdr:sp macro="" textlink="">
      <xdr:nvSpPr>
        <xdr:cNvPr id="492" name="n_4mainValue【市民会館】&#10;一人当たり面積">
          <a:extLst>
            <a:ext uri="{FF2B5EF4-FFF2-40B4-BE49-F238E27FC236}">
              <a16:creationId xmlns:a16="http://schemas.microsoft.com/office/drawing/2014/main" id="{00000000-0008-0000-0F00-0000EC010000}"/>
            </a:ext>
          </a:extLst>
        </xdr:cNvPr>
        <xdr:cNvSpPr txBox="1"/>
      </xdr:nvSpPr>
      <xdr:spPr>
        <a:xfrm>
          <a:off x="6737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00000000-0008-0000-0F00-000003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0000000-0008-0000-0F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00000000-0008-0000-0F00-000007020000}"/>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00000000-0008-0000-0F00-000009020000}"/>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00000000-0008-0000-0F00-00000B020000}"/>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27033</xdr:rowOff>
    </xdr:from>
    <xdr:to>
      <xdr:col>85</xdr:col>
      <xdr:colOff>177800</xdr:colOff>
      <xdr:row>41</xdr:row>
      <xdr:rowOff>128633</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6268700" y="705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5460</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00000000-0008-0000-0F00-000017020000}"/>
            </a:ext>
          </a:extLst>
        </xdr:cNvPr>
        <xdr:cNvSpPr txBox="1"/>
      </xdr:nvSpPr>
      <xdr:spPr>
        <a:xfrm>
          <a:off x="16357600" y="703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144599</xdr:rowOff>
    </xdr:from>
    <xdr:to>
      <xdr:col>81</xdr:col>
      <xdr:colOff>101600</xdr:colOff>
      <xdr:row>41</xdr:row>
      <xdr:rowOff>74749</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5430500" y="700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23949</xdr:rowOff>
    </xdr:from>
    <xdr:to>
      <xdr:col>85</xdr:col>
      <xdr:colOff>127000</xdr:colOff>
      <xdr:row>41</xdr:row>
      <xdr:rowOff>77833</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5481300" y="7053399"/>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89081</xdr:rowOff>
    </xdr:from>
    <xdr:to>
      <xdr:col>76</xdr:col>
      <xdr:colOff>165100</xdr:colOff>
      <xdr:row>41</xdr:row>
      <xdr:rowOff>19231</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4541500" y="694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139881</xdr:rowOff>
    </xdr:from>
    <xdr:to>
      <xdr:col>81</xdr:col>
      <xdr:colOff>50800</xdr:colOff>
      <xdr:row>41</xdr:row>
      <xdr:rowOff>23949</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4592300" y="6997881"/>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35197</xdr:rowOff>
    </xdr:from>
    <xdr:to>
      <xdr:col>72</xdr:col>
      <xdr:colOff>38100</xdr:colOff>
      <xdr:row>40</xdr:row>
      <xdr:rowOff>136797</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3652500" y="68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85997</xdr:rowOff>
    </xdr:from>
    <xdr:to>
      <xdr:col>76</xdr:col>
      <xdr:colOff>114300</xdr:colOff>
      <xdr:row>40</xdr:row>
      <xdr:rowOff>139881</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3703300" y="6943997"/>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152763</xdr:rowOff>
    </xdr:from>
    <xdr:to>
      <xdr:col>67</xdr:col>
      <xdr:colOff>101600</xdr:colOff>
      <xdr:row>40</xdr:row>
      <xdr:rowOff>82913</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12763500" y="683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32113</xdr:rowOff>
    </xdr:from>
    <xdr:to>
      <xdr:col>71</xdr:col>
      <xdr:colOff>177800</xdr:colOff>
      <xdr:row>40</xdr:row>
      <xdr:rowOff>85997</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2814300" y="6890113"/>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65876</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5266044" y="709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10358</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4389744" y="703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127924</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3500744" y="698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74040</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2611744" y="693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F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F00-00003E020000}"/>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F00-000040020000}"/>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F00-000042020000}"/>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28040</xdr:rowOff>
    </xdr:from>
    <xdr:to>
      <xdr:col>116</xdr:col>
      <xdr:colOff>114300</xdr:colOff>
      <xdr:row>41</xdr:row>
      <xdr:rowOff>129640</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22110700" y="705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114417</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F00-00004E020000}"/>
            </a:ext>
          </a:extLst>
        </xdr:cNvPr>
        <xdr:cNvSpPr txBox="1"/>
      </xdr:nvSpPr>
      <xdr:spPr>
        <a:xfrm>
          <a:off x="22199600" y="697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28984</xdr:rowOff>
    </xdr:from>
    <xdr:to>
      <xdr:col>112</xdr:col>
      <xdr:colOff>38100</xdr:colOff>
      <xdr:row>41</xdr:row>
      <xdr:rowOff>130584</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21272500" y="705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78840</xdr:rowOff>
    </xdr:from>
    <xdr:to>
      <xdr:col>116</xdr:col>
      <xdr:colOff>63500</xdr:colOff>
      <xdr:row>41</xdr:row>
      <xdr:rowOff>79784</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21323300" y="7108290"/>
          <a:ext cx="838200" cy="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29885</xdr:rowOff>
    </xdr:from>
    <xdr:to>
      <xdr:col>107</xdr:col>
      <xdr:colOff>101600</xdr:colOff>
      <xdr:row>41</xdr:row>
      <xdr:rowOff>131485</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20383500" y="705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79784</xdr:rowOff>
    </xdr:from>
    <xdr:to>
      <xdr:col>111</xdr:col>
      <xdr:colOff>177800</xdr:colOff>
      <xdr:row>41</xdr:row>
      <xdr:rowOff>80685</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flipV="1">
          <a:off x="20434300" y="7109234"/>
          <a:ext cx="889000" cy="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30928</xdr:rowOff>
    </xdr:from>
    <xdr:to>
      <xdr:col>102</xdr:col>
      <xdr:colOff>165100</xdr:colOff>
      <xdr:row>41</xdr:row>
      <xdr:rowOff>132528</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9494500" y="706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80685</xdr:rowOff>
    </xdr:from>
    <xdr:to>
      <xdr:col>107</xdr:col>
      <xdr:colOff>50800</xdr:colOff>
      <xdr:row>41</xdr:row>
      <xdr:rowOff>81728</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19545300" y="7110135"/>
          <a:ext cx="889000" cy="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31664</xdr:rowOff>
    </xdr:from>
    <xdr:to>
      <xdr:col>98</xdr:col>
      <xdr:colOff>38100</xdr:colOff>
      <xdr:row>41</xdr:row>
      <xdr:rowOff>133264</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18605500" y="706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81728</xdr:rowOff>
    </xdr:from>
    <xdr:to>
      <xdr:col>102</xdr:col>
      <xdr:colOff>114300</xdr:colOff>
      <xdr:row>41</xdr:row>
      <xdr:rowOff>82464</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18656300" y="7111178"/>
          <a:ext cx="889000" cy="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121711</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1043411" y="715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122612</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0167111" y="715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123655</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9278111" y="715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124391</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8389111" y="715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0000000-0008-0000-0F00-00007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00000000-0008-0000-0F00-000078020000}"/>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0000000-0008-0000-0F00-00007A020000}"/>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0000000-0008-0000-0F00-00007C020000}"/>
            </a:ext>
          </a:extLst>
        </xdr:cNvPr>
        <xdr:cNvSpPr txBox="1"/>
      </xdr:nvSpPr>
      <xdr:spPr>
        <a:xfrm>
          <a:off x="163576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137795</xdr:rowOff>
    </xdr:from>
    <xdr:to>
      <xdr:col>85</xdr:col>
      <xdr:colOff>177800</xdr:colOff>
      <xdr:row>61</xdr:row>
      <xdr:rowOff>67945</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62687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116222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0000000-0008-0000-0F00-000088020000}"/>
            </a:ext>
          </a:extLst>
        </xdr:cNvPr>
        <xdr:cNvSpPr txBox="1"/>
      </xdr:nvSpPr>
      <xdr:spPr>
        <a:xfrm>
          <a:off x="16357600"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97790</xdr:rowOff>
    </xdr:from>
    <xdr:to>
      <xdr:col>81</xdr:col>
      <xdr:colOff>101600</xdr:colOff>
      <xdr:row>61</xdr:row>
      <xdr:rowOff>27940</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5430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148590</xdr:rowOff>
    </xdr:from>
    <xdr:to>
      <xdr:col>85</xdr:col>
      <xdr:colOff>127000</xdr:colOff>
      <xdr:row>61</xdr:row>
      <xdr:rowOff>17145</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5481300" y="1043559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63500</xdr:rowOff>
    </xdr:from>
    <xdr:to>
      <xdr:col>76</xdr:col>
      <xdr:colOff>165100</xdr:colOff>
      <xdr:row>60</xdr:row>
      <xdr:rowOff>165100</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4541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114300</xdr:rowOff>
    </xdr:from>
    <xdr:to>
      <xdr:col>81</xdr:col>
      <xdr:colOff>50800</xdr:colOff>
      <xdr:row>60</xdr:row>
      <xdr:rowOff>148590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4592300" y="104013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25400</xdr:rowOff>
    </xdr:from>
    <xdr:to>
      <xdr:col>72</xdr:col>
      <xdr:colOff>38100</xdr:colOff>
      <xdr:row>60</xdr:row>
      <xdr:rowOff>127000</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3652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76200</xdr:rowOff>
    </xdr:from>
    <xdr:to>
      <xdr:col>76</xdr:col>
      <xdr:colOff>114300</xdr:colOff>
      <xdr:row>60</xdr:row>
      <xdr:rowOff>114300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3703300" y="10363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158750</xdr:rowOff>
    </xdr:from>
    <xdr:to>
      <xdr:col>67</xdr:col>
      <xdr:colOff>101600</xdr:colOff>
      <xdr:row>60</xdr:row>
      <xdr:rowOff>88900</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2763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38100</xdr:rowOff>
    </xdr:from>
    <xdr:to>
      <xdr:col>71</xdr:col>
      <xdr:colOff>177800</xdr:colOff>
      <xdr:row>60</xdr:row>
      <xdr:rowOff>76200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814300" y="10325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52660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4389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19067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52660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156227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4389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118127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35007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80027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2611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0000000-0008-0000-0F00-0000B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0000000-0008-0000-0F00-0000B3020000}"/>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0000000-0008-0000-0F00-0000B5020000}"/>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0000000-0008-0000-0F00-0000B7020000}"/>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87993</xdr:rowOff>
    </xdr:from>
    <xdr:to>
      <xdr:col>116</xdr:col>
      <xdr:colOff>114300</xdr:colOff>
      <xdr:row>64</xdr:row>
      <xdr:rowOff>18143</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221107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66420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0000000-0008-0000-0F00-0000C3020000}"/>
            </a:ext>
          </a:extLst>
        </xdr:cNvPr>
        <xdr:cNvSpPr txBox="1"/>
      </xdr:nvSpPr>
      <xdr:spPr>
        <a:xfrm>
          <a:off x="22199600"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91259</xdr:rowOff>
    </xdr:from>
    <xdr:to>
      <xdr:col>112</xdr:col>
      <xdr:colOff>38100</xdr:colOff>
      <xdr:row>64</xdr:row>
      <xdr:rowOff>21409</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21272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138793</xdr:rowOff>
    </xdr:from>
    <xdr:to>
      <xdr:col>116</xdr:col>
      <xdr:colOff>63500</xdr:colOff>
      <xdr:row>63</xdr:row>
      <xdr:rowOff>142059</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flipV="1">
          <a:off x="21323300" y="1094014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94524</xdr:rowOff>
    </xdr:from>
    <xdr:to>
      <xdr:col>107</xdr:col>
      <xdr:colOff>101600</xdr:colOff>
      <xdr:row>64</xdr:row>
      <xdr:rowOff>24674</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20383500" y="108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142059</xdr:rowOff>
    </xdr:from>
    <xdr:to>
      <xdr:col>111</xdr:col>
      <xdr:colOff>177800</xdr:colOff>
      <xdr:row>63</xdr:row>
      <xdr:rowOff>145324</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flipV="1">
          <a:off x="20434300" y="1094340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97790</xdr:rowOff>
    </xdr:from>
    <xdr:to>
      <xdr:col>102</xdr:col>
      <xdr:colOff>165100</xdr:colOff>
      <xdr:row>64</xdr:row>
      <xdr:rowOff>27940</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19494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145324</xdr:rowOff>
    </xdr:from>
    <xdr:to>
      <xdr:col>107</xdr:col>
      <xdr:colOff>50800</xdr:colOff>
      <xdr:row>63</xdr:row>
      <xdr:rowOff>148590</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flipV="1">
          <a:off x="19545300" y="1094667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97790</xdr:rowOff>
    </xdr:from>
    <xdr:to>
      <xdr:col>98</xdr:col>
      <xdr:colOff>38100</xdr:colOff>
      <xdr:row>64</xdr:row>
      <xdr:rowOff>27940</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18605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148590</xdr:rowOff>
    </xdr:from>
    <xdr:to>
      <xdr:col>102</xdr:col>
      <xdr:colOff>114300</xdr:colOff>
      <xdr:row>63</xdr:row>
      <xdr:rowOff>148590</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8656300" y="1094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00000000-0008-0000-0F00-0000CC020000}"/>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00000000-0008-0000-0F00-0000CD020000}"/>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00000000-0008-0000-0F00-0000CE020000}"/>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12536</xdr:rowOff>
    </xdr:from>
    <xdr:ext cx="469744" cy="259045"/>
    <xdr:sp macro="" textlink="">
      <xdr:nvSpPr>
        <xdr:cNvPr id="720" name="n_1mainValue【保健センター・保健所】&#10;一人当たり面積">
          <a:extLst>
            <a:ext uri="{FF2B5EF4-FFF2-40B4-BE49-F238E27FC236}">
              <a16:creationId xmlns:a16="http://schemas.microsoft.com/office/drawing/2014/main" id="{00000000-0008-0000-0F00-0000D0020000}"/>
            </a:ext>
          </a:extLst>
        </xdr:cNvPr>
        <xdr:cNvSpPr txBox="1"/>
      </xdr:nvSpPr>
      <xdr:spPr>
        <a:xfrm>
          <a:off x="21075727" y="1098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15801</xdr:rowOff>
    </xdr:from>
    <xdr:ext cx="469744" cy="259045"/>
    <xdr:sp macro="" textlink="">
      <xdr:nvSpPr>
        <xdr:cNvPr id="721" name="n_2mainValue【保健センター・保健所】&#10;一人当たり面積">
          <a:extLst>
            <a:ext uri="{FF2B5EF4-FFF2-40B4-BE49-F238E27FC236}">
              <a16:creationId xmlns:a16="http://schemas.microsoft.com/office/drawing/2014/main" id="{00000000-0008-0000-0F00-0000D1020000}"/>
            </a:ext>
          </a:extLst>
        </xdr:cNvPr>
        <xdr:cNvSpPr txBox="1"/>
      </xdr:nvSpPr>
      <xdr:spPr>
        <a:xfrm>
          <a:off x="20199427" y="1098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19067</xdr:rowOff>
    </xdr:from>
    <xdr:ext cx="469744" cy="259045"/>
    <xdr:sp macro="" textlink="">
      <xdr:nvSpPr>
        <xdr:cNvPr id="722" name="n_3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19310427"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19067</xdr:rowOff>
    </xdr:from>
    <xdr:ext cx="469744" cy="259045"/>
    <xdr:sp macro="" textlink="">
      <xdr:nvSpPr>
        <xdr:cNvPr id="723" name="n_4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18421427"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0000000-0008-0000-0F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00000000-0008-0000-0F00-0000ED020000}"/>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0000000-0008-0000-0F00-0000EF020000}"/>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0000000-0008-0000-0F00-0000F1020000}"/>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38736</xdr:rowOff>
    </xdr:from>
    <xdr:to>
      <xdr:col>85</xdr:col>
      <xdr:colOff>177800</xdr:colOff>
      <xdr:row>83</xdr:row>
      <xdr:rowOff>140336</xdr:rowOff>
    </xdr:to>
    <xdr:sp macro="" textlink="">
      <xdr:nvSpPr>
        <xdr:cNvPr id="764" name="楕円 763">
          <a:extLst>
            <a:ext uri="{FF2B5EF4-FFF2-40B4-BE49-F238E27FC236}">
              <a16:creationId xmlns:a16="http://schemas.microsoft.com/office/drawing/2014/main" id="{00000000-0008-0000-0F00-0000FC020000}"/>
            </a:ext>
          </a:extLst>
        </xdr:cNvPr>
        <xdr:cNvSpPr/>
      </xdr:nvSpPr>
      <xdr:spPr>
        <a:xfrm>
          <a:off x="16268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17163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0000000-0008-0000-0F00-0000FD020000}"/>
            </a:ext>
          </a:extLst>
        </xdr:cNvPr>
        <xdr:cNvSpPr txBox="1"/>
      </xdr:nvSpPr>
      <xdr:spPr>
        <a:xfrm>
          <a:off x="16357600"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636</xdr:rowOff>
    </xdr:from>
    <xdr:to>
      <xdr:col>81</xdr:col>
      <xdr:colOff>101600</xdr:colOff>
      <xdr:row>83</xdr:row>
      <xdr:rowOff>102236</xdr:rowOff>
    </xdr:to>
    <xdr:sp macro="" textlink="">
      <xdr:nvSpPr>
        <xdr:cNvPr id="766" name="楕円 765">
          <a:extLst>
            <a:ext uri="{FF2B5EF4-FFF2-40B4-BE49-F238E27FC236}">
              <a16:creationId xmlns:a16="http://schemas.microsoft.com/office/drawing/2014/main" id="{00000000-0008-0000-0F00-0000FE020000}"/>
            </a:ext>
          </a:extLst>
        </xdr:cNvPr>
        <xdr:cNvSpPr/>
      </xdr:nvSpPr>
      <xdr:spPr>
        <a:xfrm>
          <a:off x="15430500" y="142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51436</xdr:rowOff>
    </xdr:from>
    <xdr:to>
      <xdr:col>85</xdr:col>
      <xdr:colOff>127000</xdr:colOff>
      <xdr:row>83</xdr:row>
      <xdr:rowOff>89536</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a:off x="15481300" y="1428178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141605</xdr:rowOff>
    </xdr:from>
    <xdr:to>
      <xdr:col>76</xdr:col>
      <xdr:colOff>165100</xdr:colOff>
      <xdr:row>83</xdr:row>
      <xdr:rowOff>71755</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4541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20955</xdr:rowOff>
    </xdr:from>
    <xdr:to>
      <xdr:col>81</xdr:col>
      <xdr:colOff>50800</xdr:colOff>
      <xdr:row>83</xdr:row>
      <xdr:rowOff>51436</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4592300" y="14251305"/>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162561</xdr:rowOff>
    </xdr:from>
    <xdr:to>
      <xdr:col>72</xdr:col>
      <xdr:colOff>38100</xdr:colOff>
      <xdr:row>83</xdr:row>
      <xdr:rowOff>92711</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36525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20955</xdr:rowOff>
    </xdr:from>
    <xdr:to>
      <xdr:col>76</xdr:col>
      <xdr:colOff>114300</xdr:colOff>
      <xdr:row>83</xdr:row>
      <xdr:rowOff>41911</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flipV="1">
          <a:off x="13703300" y="1425130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17780</xdr:rowOff>
    </xdr:from>
    <xdr:to>
      <xdr:col>67</xdr:col>
      <xdr:colOff>101600</xdr:colOff>
      <xdr:row>83</xdr:row>
      <xdr:rowOff>119380</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2763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41911</xdr:rowOff>
    </xdr:from>
    <xdr:to>
      <xdr:col>71</xdr:col>
      <xdr:colOff>177800</xdr:colOff>
      <xdr:row>83</xdr:row>
      <xdr:rowOff>68580</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flipV="1">
          <a:off x="12814300" y="142722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00000000-0008-0000-0F00-000006030000}"/>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00000000-0008-0000-0F00-000007030000}"/>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00000000-0008-0000-0F00-000008030000}"/>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00000000-0008-0000-0F00-000009030000}"/>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93363</xdr:rowOff>
    </xdr:from>
    <xdr:ext cx="405111" cy="259045"/>
    <xdr:sp macro="" textlink="">
      <xdr:nvSpPr>
        <xdr:cNvPr id="778" name="n_1mainValue【消防施設】&#10;有形固定資産減価償却率">
          <a:extLst>
            <a:ext uri="{FF2B5EF4-FFF2-40B4-BE49-F238E27FC236}">
              <a16:creationId xmlns:a16="http://schemas.microsoft.com/office/drawing/2014/main" id="{00000000-0008-0000-0F00-00000A030000}"/>
            </a:ext>
          </a:extLst>
        </xdr:cNvPr>
        <xdr:cNvSpPr txBox="1"/>
      </xdr:nvSpPr>
      <xdr:spPr>
        <a:xfrm>
          <a:off x="15266044"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62882</xdr:rowOff>
    </xdr:from>
    <xdr:ext cx="405111" cy="259045"/>
    <xdr:sp macro="" textlink="">
      <xdr:nvSpPr>
        <xdr:cNvPr id="779" name="n_2mainValue【消防施設】&#10;有形固定資産減価償却率">
          <a:extLst>
            <a:ext uri="{FF2B5EF4-FFF2-40B4-BE49-F238E27FC236}">
              <a16:creationId xmlns:a16="http://schemas.microsoft.com/office/drawing/2014/main" id="{00000000-0008-0000-0F00-00000B030000}"/>
            </a:ext>
          </a:extLst>
        </xdr:cNvPr>
        <xdr:cNvSpPr txBox="1"/>
      </xdr:nvSpPr>
      <xdr:spPr>
        <a:xfrm>
          <a:off x="143897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83838</xdr:rowOff>
    </xdr:from>
    <xdr:ext cx="405111" cy="259045"/>
    <xdr:sp macro="" textlink="">
      <xdr:nvSpPr>
        <xdr:cNvPr id="780" name="n_3mainValue【消防施設】&#10;有形固定資産減価償却率">
          <a:extLst>
            <a:ext uri="{FF2B5EF4-FFF2-40B4-BE49-F238E27FC236}">
              <a16:creationId xmlns:a16="http://schemas.microsoft.com/office/drawing/2014/main" id="{00000000-0008-0000-0F00-00000C030000}"/>
            </a:ext>
          </a:extLst>
        </xdr:cNvPr>
        <xdr:cNvSpPr txBox="1"/>
      </xdr:nvSpPr>
      <xdr:spPr>
        <a:xfrm>
          <a:off x="13500744"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110507</xdr:rowOff>
    </xdr:from>
    <xdr:ext cx="405111" cy="259045"/>
    <xdr:sp macro="" textlink="">
      <xdr:nvSpPr>
        <xdr:cNvPr id="781" name="n_4mainValue【消防施設】&#10;有形固定資産減価償却率">
          <a:extLst>
            <a:ext uri="{FF2B5EF4-FFF2-40B4-BE49-F238E27FC236}">
              <a16:creationId xmlns:a16="http://schemas.microsoft.com/office/drawing/2014/main" id="{00000000-0008-0000-0F00-00000D030000}"/>
            </a:ext>
          </a:extLst>
        </xdr:cNvPr>
        <xdr:cNvSpPr txBox="1"/>
      </xdr:nvSpPr>
      <xdr:spPr>
        <a:xfrm>
          <a:off x="12611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F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F00-000028030000}"/>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F00-00002A030000}"/>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F00-00002C030000}"/>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52614</xdr:rowOff>
    </xdr:from>
    <xdr:to>
      <xdr:col>116</xdr:col>
      <xdr:colOff>114300</xdr:colOff>
      <xdr:row>86</xdr:row>
      <xdr:rowOff>154214</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221107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138991</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F00-000038030000}"/>
            </a:ext>
          </a:extLst>
        </xdr:cNvPr>
        <xdr:cNvSpPr txBox="1"/>
      </xdr:nvSpPr>
      <xdr:spPr>
        <a:xfrm>
          <a:off x="22199600" y="1471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53702</xdr:rowOff>
    </xdr:from>
    <xdr:to>
      <xdr:col>112</xdr:col>
      <xdr:colOff>38100</xdr:colOff>
      <xdr:row>86</xdr:row>
      <xdr:rowOff>155302</xdr:rowOff>
    </xdr:to>
    <xdr:sp macro="" textlink="">
      <xdr:nvSpPr>
        <xdr:cNvPr id="825" name="楕円 824">
          <a:extLst>
            <a:ext uri="{FF2B5EF4-FFF2-40B4-BE49-F238E27FC236}">
              <a16:creationId xmlns:a16="http://schemas.microsoft.com/office/drawing/2014/main" id="{00000000-0008-0000-0F00-000039030000}"/>
            </a:ext>
          </a:extLst>
        </xdr:cNvPr>
        <xdr:cNvSpPr/>
      </xdr:nvSpPr>
      <xdr:spPr>
        <a:xfrm>
          <a:off x="21272500" y="1479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103414</xdr:rowOff>
    </xdr:from>
    <xdr:to>
      <xdr:col>116</xdr:col>
      <xdr:colOff>63500</xdr:colOff>
      <xdr:row>86</xdr:row>
      <xdr:rowOff>104502</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flipV="1">
          <a:off x="21323300" y="14848114"/>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54792</xdr:rowOff>
    </xdr:from>
    <xdr:to>
      <xdr:col>107</xdr:col>
      <xdr:colOff>101600</xdr:colOff>
      <xdr:row>86</xdr:row>
      <xdr:rowOff>156392</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20383500" y="147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104502</xdr:rowOff>
    </xdr:from>
    <xdr:to>
      <xdr:col>111</xdr:col>
      <xdr:colOff>177800</xdr:colOff>
      <xdr:row>86</xdr:row>
      <xdr:rowOff>105592</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flipV="1">
          <a:off x="20434300" y="14849202"/>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55880</xdr:rowOff>
    </xdr:from>
    <xdr:to>
      <xdr:col>102</xdr:col>
      <xdr:colOff>165100</xdr:colOff>
      <xdr:row>86</xdr:row>
      <xdr:rowOff>157480</xdr:rowOff>
    </xdr:to>
    <xdr:sp macro="" textlink="">
      <xdr:nvSpPr>
        <xdr:cNvPr id="829" name="楕円 828">
          <a:extLst>
            <a:ext uri="{FF2B5EF4-FFF2-40B4-BE49-F238E27FC236}">
              <a16:creationId xmlns:a16="http://schemas.microsoft.com/office/drawing/2014/main" id="{00000000-0008-0000-0F00-00003D030000}"/>
            </a:ext>
          </a:extLst>
        </xdr:cNvPr>
        <xdr:cNvSpPr/>
      </xdr:nvSpPr>
      <xdr:spPr>
        <a:xfrm>
          <a:off x="19494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105592</xdr:rowOff>
    </xdr:from>
    <xdr:to>
      <xdr:col>107</xdr:col>
      <xdr:colOff>50800</xdr:colOff>
      <xdr:row>86</xdr:row>
      <xdr:rowOff>106680</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flipV="1">
          <a:off x="19545300" y="1485029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56969</xdr:rowOff>
    </xdr:from>
    <xdr:to>
      <xdr:col>98</xdr:col>
      <xdr:colOff>38100</xdr:colOff>
      <xdr:row>86</xdr:row>
      <xdr:rowOff>158569</xdr:rowOff>
    </xdr:to>
    <xdr:sp macro="" textlink="">
      <xdr:nvSpPr>
        <xdr:cNvPr id="831" name="楕円 830">
          <a:extLst>
            <a:ext uri="{FF2B5EF4-FFF2-40B4-BE49-F238E27FC236}">
              <a16:creationId xmlns:a16="http://schemas.microsoft.com/office/drawing/2014/main" id="{00000000-0008-0000-0F00-00003F030000}"/>
            </a:ext>
          </a:extLst>
        </xdr:cNvPr>
        <xdr:cNvSpPr/>
      </xdr:nvSpPr>
      <xdr:spPr>
        <a:xfrm>
          <a:off x="18605500" y="1480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106680</xdr:rowOff>
    </xdr:from>
    <xdr:to>
      <xdr:col>102</xdr:col>
      <xdr:colOff>114300</xdr:colOff>
      <xdr:row>86</xdr:row>
      <xdr:rowOff>107769</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flipV="1">
          <a:off x="18656300" y="14851380"/>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00000000-0008-0000-0F00-000041030000}"/>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00000000-0008-0000-0F00-000042030000}"/>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00000000-0008-0000-0F00-000043030000}"/>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00000000-0008-0000-0F00-000044030000}"/>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146429</xdr:rowOff>
    </xdr:from>
    <xdr:ext cx="469744" cy="259045"/>
    <xdr:sp macro="" textlink="">
      <xdr:nvSpPr>
        <xdr:cNvPr id="837" name="n_1mainValue【消防施設】&#10;一人当たり面積">
          <a:extLst>
            <a:ext uri="{FF2B5EF4-FFF2-40B4-BE49-F238E27FC236}">
              <a16:creationId xmlns:a16="http://schemas.microsoft.com/office/drawing/2014/main" id="{00000000-0008-0000-0F00-000045030000}"/>
            </a:ext>
          </a:extLst>
        </xdr:cNvPr>
        <xdr:cNvSpPr txBox="1"/>
      </xdr:nvSpPr>
      <xdr:spPr>
        <a:xfrm>
          <a:off x="21075727" y="1489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147519</xdr:rowOff>
    </xdr:from>
    <xdr:ext cx="469744" cy="259045"/>
    <xdr:sp macro="" textlink="">
      <xdr:nvSpPr>
        <xdr:cNvPr id="838" name="n_2mainValue【消防施設】&#10;一人当たり面積">
          <a:extLst>
            <a:ext uri="{FF2B5EF4-FFF2-40B4-BE49-F238E27FC236}">
              <a16:creationId xmlns:a16="http://schemas.microsoft.com/office/drawing/2014/main" id="{00000000-0008-0000-0F00-000046030000}"/>
            </a:ext>
          </a:extLst>
        </xdr:cNvPr>
        <xdr:cNvSpPr txBox="1"/>
      </xdr:nvSpPr>
      <xdr:spPr>
        <a:xfrm>
          <a:off x="20199427" y="1489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148607</xdr:rowOff>
    </xdr:from>
    <xdr:ext cx="469744" cy="259045"/>
    <xdr:sp macro="" textlink="">
      <xdr:nvSpPr>
        <xdr:cNvPr id="839" name="n_3mainValue【消防施設】&#10;一人当たり面積">
          <a:extLst>
            <a:ext uri="{FF2B5EF4-FFF2-40B4-BE49-F238E27FC236}">
              <a16:creationId xmlns:a16="http://schemas.microsoft.com/office/drawing/2014/main" id="{00000000-0008-0000-0F00-000047030000}"/>
            </a:ext>
          </a:extLst>
        </xdr:cNvPr>
        <xdr:cNvSpPr txBox="1"/>
      </xdr:nvSpPr>
      <xdr:spPr>
        <a:xfrm>
          <a:off x="19310427"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149696</xdr:rowOff>
    </xdr:from>
    <xdr:ext cx="469744" cy="259045"/>
    <xdr:sp macro="" textlink="">
      <xdr:nvSpPr>
        <xdr:cNvPr id="840" name="n_4mainValue【消防施設】&#10;一人当たり面積">
          <a:extLst>
            <a:ext uri="{FF2B5EF4-FFF2-40B4-BE49-F238E27FC236}">
              <a16:creationId xmlns:a16="http://schemas.microsoft.com/office/drawing/2014/main" id="{00000000-0008-0000-0F00-000048030000}"/>
            </a:ext>
          </a:extLst>
        </xdr:cNvPr>
        <xdr:cNvSpPr txBox="1"/>
      </xdr:nvSpPr>
      <xdr:spPr>
        <a:xfrm>
          <a:off x="18421427"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F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0000000-0008-0000-0F00-00006303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F00-00006503000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F00-000067030000}"/>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00000000-0008-0000-0F00-00006C030000}"/>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165826</xdr:rowOff>
    </xdr:from>
    <xdr:to>
      <xdr:col>85</xdr:col>
      <xdr:colOff>177800</xdr:colOff>
      <xdr:row>101</xdr:row>
      <xdr:rowOff>95976</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6268700" y="1731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80753</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F00-000073030000}"/>
            </a:ext>
          </a:extLst>
        </xdr:cNvPr>
        <xdr:cNvSpPr txBox="1"/>
      </xdr:nvSpPr>
      <xdr:spPr>
        <a:xfrm>
          <a:off x="16357600" y="17225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103777</xdr:rowOff>
    </xdr:from>
    <xdr:to>
      <xdr:col>81</xdr:col>
      <xdr:colOff>101600</xdr:colOff>
      <xdr:row>101</xdr:row>
      <xdr:rowOff>33927</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5430500" y="1724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154577</xdr:rowOff>
    </xdr:from>
    <xdr:to>
      <xdr:col>85</xdr:col>
      <xdr:colOff>127000</xdr:colOff>
      <xdr:row>101</xdr:row>
      <xdr:rowOff>45176</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a:off x="15481300" y="17299577"/>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84182</xdr:rowOff>
    </xdr:from>
    <xdr:to>
      <xdr:col>76</xdr:col>
      <xdr:colOff>165100</xdr:colOff>
      <xdr:row>101</xdr:row>
      <xdr:rowOff>14332</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4541500" y="1722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134982</xdr:rowOff>
    </xdr:from>
    <xdr:to>
      <xdr:col>81</xdr:col>
      <xdr:colOff>50800</xdr:colOff>
      <xdr:row>100</xdr:row>
      <xdr:rowOff>154577</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4592300" y="17279982"/>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23768</xdr:rowOff>
    </xdr:from>
    <xdr:to>
      <xdr:col>72</xdr:col>
      <xdr:colOff>38100</xdr:colOff>
      <xdr:row>100</xdr:row>
      <xdr:rowOff>125368</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36525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74568</xdr:rowOff>
    </xdr:from>
    <xdr:to>
      <xdr:col>76</xdr:col>
      <xdr:colOff>114300</xdr:colOff>
      <xdr:row>100</xdr:row>
      <xdr:rowOff>134982</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3703300" y="17219568"/>
          <a:ext cx="889000" cy="6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139700</xdr:rowOff>
    </xdr:from>
    <xdr:to>
      <xdr:col>67</xdr:col>
      <xdr:colOff>101600</xdr:colOff>
      <xdr:row>100</xdr:row>
      <xdr:rowOff>69850</xdr:rowOff>
    </xdr:to>
    <xdr:sp macro="" textlink="">
      <xdr:nvSpPr>
        <xdr:cNvPr id="890" name="楕円 889">
          <a:extLst>
            <a:ext uri="{FF2B5EF4-FFF2-40B4-BE49-F238E27FC236}">
              <a16:creationId xmlns:a16="http://schemas.microsoft.com/office/drawing/2014/main" id="{00000000-0008-0000-0F00-00007A030000}"/>
            </a:ext>
          </a:extLst>
        </xdr:cNvPr>
        <xdr:cNvSpPr/>
      </xdr:nvSpPr>
      <xdr:spPr>
        <a:xfrm>
          <a:off x="1276350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19050</xdr:rowOff>
    </xdr:from>
    <xdr:to>
      <xdr:col>71</xdr:col>
      <xdr:colOff>177800</xdr:colOff>
      <xdr:row>100</xdr:row>
      <xdr:rowOff>74568</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a:off x="12814300" y="17164050"/>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F00-00007C030000}"/>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F00-00007D030000}"/>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F00-00007E030000}"/>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F00-00007F030000}"/>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50454</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F00-000080030000}"/>
            </a:ext>
          </a:extLst>
        </xdr:cNvPr>
        <xdr:cNvSpPr txBox="1"/>
      </xdr:nvSpPr>
      <xdr:spPr>
        <a:xfrm>
          <a:off x="15266044" y="1702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30859</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F00-000081030000}"/>
            </a:ext>
          </a:extLst>
        </xdr:cNvPr>
        <xdr:cNvSpPr txBox="1"/>
      </xdr:nvSpPr>
      <xdr:spPr>
        <a:xfrm>
          <a:off x="14389744" y="17004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141895</xdr:rowOff>
    </xdr:from>
    <xdr:ext cx="340478" cy="259045"/>
    <xdr:sp macro="" textlink="">
      <xdr:nvSpPr>
        <xdr:cNvPr id="898" name="n_3mainValue【庁舎】&#10;有形固定資産減価償却率">
          <a:extLst>
            <a:ext uri="{FF2B5EF4-FFF2-40B4-BE49-F238E27FC236}">
              <a16:creationId xmlns:a16="http://schemas.microsoft.com/office/drawing/2014/main" id="{00000000-0008-0000-0F00-000082030000}"/>
            </a:ext>
          </a:extLst>
        </xdr:cNvPr>
        <xdr:cNvSpPr txBox="1"/>
      </xdr:nvSpPr>
      <xdr:spPr>
        <a:xfrm>
          <a:off x="13533061" y="16943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86377</xdr:rowOff>
    </xdr:from>
    <xdr:ext cx="340478" cy="259045"/>
    <xdr:sp macro="" textlink="">
      <xdr:nvSpPr>
        <xdr:cNvPr id="899" name="n_4mainValue【庁舎】&#10;有形固定資産減価償却率">
          <a:extLst>
            <a:ext uri="{FF2B5EF4-FFF2-40B4-BE49-F238E27FC236}">
              <a16:creationId xmlns:a16="http://schemas.microsoft.com/office/drawing/2014/main" id="{00000000-0008-0000-0F00-000083030000}"/>
            </a:ext>
          </a:extLst>
        </xdr:cNvPr>
        <xdr:cNvSpPr txBox="1"/>
      </xdr:nvSpPr>
      <xdr:spPr>
        <a:xfrm>
          <a:off x="12644061" y="168884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F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F00-00009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00000000-0008-0000-0F00-00009C0300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00000000-0008-0000-0F00-00009E03000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00000000-0008-0000-0F00-0000A0030000}"/>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00000000-0008-0000-0F00-0000A1030000}"/>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00000000-0008-0000-0F00-0000A2030000}"/>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00000000-0008-0000-0F00-0000A303000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F00-0000A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38736</xdr:rowOff>
    </xdr:from>
    <xdr:to>
      <xdr:col>116</xdr:col>
      <xdr:colOff>114300</xdr:colOff>
      <xdr:row>104</xdr:row>
      <xdr:rowOff>140336</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22110700" y="1786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61613</xdr:rowOff>
    </xdr:from>
    <xdr:ext cx="469744" cy="259045"/>
    <xdr:sp macro="" textlink="">
      <xdr:nvSpPr>
        <xdr:cNvPr id="940" name="【庁舎】&#10;一人当たり面積該当値テキスト">
          <a:extLst>
            <a:ext uri="{FF2B5EF4-FFF2-40B4-BE49-F238E27FC236}">
              <a16:creationId xmlns:a16="http://schemas.microsoft.com/office/drawing/2014/main" id="{00000000-0008-0000-0F00-0000AC030000}"/>
            </a:ext>
          </a:extLst>
        </xdr:cNvPr>
        <xdr:cNvSpPr txBox="1"/>
      </xdr:nvSpPr>
      <xdr:spPr>
        <a:xfrm>
          <a:off x="22199600" y="177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52070</xdr:rowOff>
    </xdr:from>
    <xdr:to>
      <xdr:col>112</xdr:col>
      <xdr:colOff>38100</xdr:colOff>
      <xdr:row>104</xdr:row>
      <xdr:rowOff>153670</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212725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89536</xdr:rowOff>
    </xdr:from>
    <xdr:to>
      <xdr:col>116</xdr:col>
      <xdr:colOff>63500</xdr:colOff>
      <xdr:row>104</xdr:row>
      <xdr:rowOff>102870</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21323300" y="17920336"/>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99695</xdr:rowOff>
    </xdr:from>
    <xdr:to>
      <xdr:col>107</xdr:col>
      <xdr:colOff>101600</xdr:colOff>
      <xdr:row>103</xdr:row>
      <xdr:rowOff>29845</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20383500" y="1758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150495</xdr:rowOff>
    </xdr:from>
    <xdr:to>
      <xdr:col>111</xdr:col>
      <xdr:colOff>177800</xdr:colOff>
      <xdr:row>104</xdr:row>
      <xdr:rowOff>102870</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a:off x="20434300" y="17638395"/>
          <a:ext cx="889000" cy="29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120650</xdr:rowOff>
    </xdr:from>
    <xdr:to>
      <xdr:col>102</xdr:col>
      <xdr:colOff>165100</xdr:colOff>
      <xdr:row>103</xdr:row>
      <xdr:rowOff>50800</xdr:rowOff>
    </xdr:to>
    <xdr:sp macro="" textlink="">
      <xdr:nvSpPr>
        <xdr:cNvPr id="945" name="楕円 944">
          <a:extLst>
            <a:ext uri="{FF2B5EF4-FFF2-40B4-BE49-F238E27FC236}">
              <a16:creationId xmlns:a16="http://schemas.microsoft.com/office/drawing/2014/main" id="{00000000-0008-0000-0F00-0000B1030000}"/>
            </a:ext>
          </a:extLst>
        </xdr:cNvPr>
        <xdr:cNvSpPr/>
      </xdr:nvSpPr>
      <xdr:spPr>
        <a:xfrm>
          <a:off x="19494500" y="1760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150495</xdr:rowOff>
    </xdr:from>
    <xdr:to>
      <xdr:col>107</xdr:col>
      <xdr:colOff>50800</xdr:colOff>
      <xdr:row>103</xdr:row>
      <xdr:rowOff>0</xdr:rowOff>
    </xdr:to>
    <xdr:cxnSp macro="">
      <xdr:nvCxnSpPr>
        <xdr:cNvPr id="946" name="直線コネクタ 945">
          <a:extLst>
            <a:ext uri="{FF2B5EF4-FFF2-40B4-BE49-F238E27FC236}">
              <a16:creationId xmlns:a16="http://schemas.microsoft.com/office/drawing/2014/main" id="{00000000-0008-0000-0F00-0000B2030000}"/>
            </a:ext>
          </a:extLst>
        </xdr:cNvPr>
        <xdr:cNvCxnSpPr/>
      </xdr:nvCxnSpPr>
      <xdr:spPr>
        <a:xfrm flipV="1">
          <a:off x="19545300" y="176383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133986</xdr:rowOff>
    </xdr:from>
    <xdr:to>
      <xdr:col>98</xdr:col>
      <xdr:colOff>38100</xdr:colOff>
      <xdr:row>103</xdr:row>
      <xdr:rowOff>64136</xdr:rowOff>
    </xdr:to>
    <xdr:sp macro="" textlink="">
      <xdr:nvSpPr>
        <xdr:cNvPr id="947" name="楕円 946">
          <a:extLst>
            <a:ext uri="{FF2B5EF4-FFF2-40B4-BE49-F238E27FC236}">
              <a16:creationId xmlns:a16="http://schemas.microsoft.com/office/drawing/2014/main" id="{00000000-0008-0000-0F00-0000B3030000}"/>
            </a:ext>
          </a:extLst>
        </xdr:cNvPr>
        <xdr:cNvSpPr/>
      </xdr:nvSpPr>
      <xdr:spPr>
        <a:xfrm>
          <a:off x="18605500" y="176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0</xdr:rowOff>
    </xdr:from>
    <xdr:to>
      <xdr:col>102</xdr:col>
      <xdr:colOff>114300</xdr:colOff>
      <xdr:row>103</xdr:row>
      <xdr:rowOff>13336</xdr:rowOff>
    </xdr:to>
    <xdr:cxnSp macro="">
      <xdr:nvCxnSpPr>
        <xdr:cNvPr id="948" name="直線コネクタ 947">
          <a:extLst>
            <a:ext uri="{FF2B5EF4-FFF2-40B4-BE49-F238E27FC236}">
              <a16:creationId xmlns:a16="http://schemas.microsoft.com/office/drawing/2014/main" id="{00000000-0008-0000-0F00-0000B4030000}"/>
            </a:ext>
          </a:extLst>
        </xdr:cNvPr>
        <xdr:cNvCxnSpPr/>
      </xdr:nvCxnSpPr>
      <xdr:spPr>
        <a:xfrm flipV="1">
          <a:off x="18656300" y="1765935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00000000-0008-0000-0F00-0000B5030000}"/>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950" name="n_2aveValue【庁舎】&#10;一人当たり面積">
          <a:extLst>
            <a:ext uri="{FF2B5EF4-FFF2-40B4-BE49-F238E27FC236}">
              <a16:creationId xmlns:a16="http://schemas.microsoft.com/office/drawing/2014/main" id="{00000000-0008-0000-0F00-0000B6030000}"/>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951" name="n_3aveValue【庁舎】&#10;一人当たり面積">
          <a:extLst>
            <a:ext uri="{FF2B5EF4-FFF2-40B4-BE49-F238E27FC236}">
              <a16:creationId xmlns:a16="http://schemas.microsoft.com/office/drawing/2014/main" id="{00000000-0008-0000-0F00-0000B7030000}"/>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952" name="n_4aveValue【庁舎】&#10;一人当たり面積">
          <a:extLst>
            <a:ext uri="{FF2B5EF4-FFF2-40B4-BE49-F238E27FC236}">
              <a16:creationId xmlns:a16="http://schemas.microsoft.com/office/drawing/2014/main" id="{00000000-0008-0000-0F00-0000B8030000}"/>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170197</xdr:rowOff>
    </xdr:from>
    <xdr:ext cx="469744" cy="259045"/>
    <xdr:sp macro="" textlink="">
      <xdr:nvSpPr>
        <xdr:cNvPr id="953" name="n_1mainValue【庁舎】&#10;一人当たり面積">
          <a:extLst>
            <a:ext uri="{FF2B5EF4-FFF2-40B4-BE49-F238E27FC236}">
              <a16:creationId xmlns:a16="http://schemas.microsoft.com/office/drawing/2014/main" id="{00000000-0008-0000-0F00-0000B9030000}"/>
            </a:ext>
          </a:extLst>
        </xdr:cNvPr>
        <xdr:cNvSpPr txBox="1"/>
      </xdr:nvSpPr>
      <xdr:spPr>
        <a:xfrm>
          <a:off x="21075727" y="1765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46372</xdr:rowOff>
    </xdr:from>
    <xdr:ext cx="469744" cy="259045"/>
    <xdr:sp macro="" textlink="">
      <xdr:nvSpPr>
        <xdr:cNvPr id="954" name="n_2mainValue【庁舎】&#10;一人当たり面積">
          <a:extLst>
            <a:ext uri="{FF2B5EF4-FFF2-40B4-BE49-F238E27FC236}">
              <a16:creationId xmlns:a16="http://schemas.microsoft.com/office/drawing/2014/main" id="{00000000-0008-0000-0F00-0000BA030000}"/>
            </a:ext>
          </a:extLst>
        </xdr:cNvPr>
        <xdr:cNvSpPr txBox="1"/>
      </xdr:nvSpPr>
      <xdr:spPr>
        <a:xfrm>
          <a:off x="20199427" y="173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67327</xdr:rowOff>
    </xdr:from>
    <xdr:ext cx="469744" cy="259045"/>
    <xdr:sp macro="" textlink="">
      <xdr:nvSpPr>
        <xdr:cNvPr id="955" name="n_3mainValue【庁舎】&#10;一人当たり面積">
          <a:extLst>
            <a:ext uri="{FF2B5EF4-FFF2-40B4-BE49-F238E27FC236}">
              <a16:creationId xmlns:a16="http://schemas.microsoft.com/office/drawing/2014/main" id="{00000000-0008-0000-0F00-0000BB030000}"/>
            </a:ext>
          </a:extLst>
        </xdr:cNvPr>
        <xdr:cNvSpPr txBox="1"/>
      </xdr:nvSpPr>
      <xdr:spPr>
        <a:xfrm>
          <a:off x="19310427" y="1738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80663</xdr:rowOff>
    </xdr:from>
    <xdr:ext cx="469744" cy="259045"/>
    <xdr:sp macro="" textlink="">
      <xdr:nvSpPr>
        <xdr:cNvPr id="956" name="n_4mainValue【庁舎】&#10;一人当たり面積">
          <a:extLst>
            <a:ext uri="{FF2B5EF4-FFF2-40B4-BE49-F238E27FC236}">
              <a16:creationId xmlns:a16="http://schemas.microsoft.com/office/drawing/2014/main" id="{00000000-0008-0000-0F00-0000BC030000}"/>
            </a:ext>
          </a:extLst>
        </xdr:cNvPr>
        <xdr:cNvSpPr txBox="1"/>
      </xdr:nvSpPr>
      <xdr:spPr>
        <a:xfrm>
          <a:off x="18421427" y="1739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F00-0000B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F00-0000B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F00-0000B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有形固定資産減価償却率は、福祉施設、一般廃棄物処理施設、保健センター、体育館・プール、消防施設で類似団体内平均値を上回っているが、特に福祉施設（</a:t>
          </a:r>
          <a:r>
            <a:rPr kumimoji="1" lang="en-US" altLang="ja-JP" sz="1300">
              <a:latin typeface="ＭＳ Ｐゴシック" panose="020B0600070205080204" pitchFamily="50" charset="-128"/>
              <a:ea typeface="ＭＳ Ｐゴシック" panose="020B0600070205080204" pitchFamily="50" charset="-128"/>
            </a:rPr>
            <a:t>88.9</a:t>
          </a:r>
          <a:r>
            <a:rPr kumimoji="1" lang="ja-JP" altLang="en-US" sz="1300">
              <a:latin typeface="ＭＳ Ｐゴシック" panose="020B0600070205080204" pitchFamily="50" charset="-128"/>
              <a:ea typeface="ＭＳ Ｐゴシック" panose="020B0600070205080204" pitchFamily="50" charset="-128"/>
            </a:rPr>
            <a:t>％）、一般廃棄処理施設（</a:t>
          </a:r>
          <a:r>
            <a:rPr kumimoji="1" lang="en-US" altLang="ja-JP" sz="1300">
              <a:latin typeface="ＭＳ Ｐゴシック" panose="020B0600070205080204" pitchFamily="50" charset="-128"/>
              <a:ea typeface="ＭＳ Ｐゴシック" panose="020B0600070205080204" pitchFamily="50" charset="-128"/>
            </a:rPr>
            <a:t>88.6</a:t>
          </a:r>
          <a:r>
            <a:rPr kumimoji="1" lang="ja-JP" altLang="en-US" sz="1300">
              <a:latin typeface="ＭＳ Ｐゴシック" panose="020B0600070205080204" pitchFamily="50" charset="-128"/>
              <a:ea typeface="ＭＳ Ｐゴシック" panose="020B0600070205080204" pitchFamily="50" charset="-128"/>
            </a:rPr>
            <a:t>％）は類似団体内平均値を大きく上回っており、今後老朽化を要因とする大規模な改修・修繕が想定される。消防施設については、計画的に防火水槽等を改修しているが、更新が劣化に追いついておらず、</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ポイント悪化している。また、庁舎や市民会館については令和元年度から令和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年度において長寿命化や更新を行ったことから比率は大きく改善している。図書館については令和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年度に新設されたため比率が改善している。施設の多くが建設から相当年数が経過しているため、今後は公共施設等総合管理計画等に基づいた計画的な更新を行っていく必要がある。</a:t>
          </a:r>
        </a:p>
        <a:p>
          <a:r>
            <a:rPr kumimoji="1" lang="ja-JP" altLang="en-US" sz="1300">
              <a:latin typeface="ＭＳ Ｐゴシック" panose="020B0600070205080204" pitchFamily="50" charset="-128"/>
              <a:ea typeface="ＭＳ Ｐゴシック" panose="020B0600070205080204" pitchFamily="50" charset="-128"/>
            </a:rPr>
            <a:t>　一人当たりの面積は、図書館（</a:t>
          </a:r>
          <a:r>
            <a:rPr kumimoji="1" lang="en-US" altLang="ja-JP" sz="1300">
              <a:latin typeface="ＭＳ Ｐゴシック" panose="020B0600070205080204" pitchFamily="50" charset="-128"/>
              <a:ea typeface="ＭＳ Ｐゴシック" panose="020B0600070205080204" pitchFamily="50" charset="-128"/>
            </a:rPr>
            <a:t>0.080㎡</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0.619㎡</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0.393㎡</a:t>
          </a:r>
          <a:r>
            <a:rPr kumimoji="1" lang="ja-JP" altLang="en-US" sz="1300">
              <a:latin typeface="ＭＳ Ｐゴシック" panose="020B0600070205080204" pitchFamily="50" charset="-128"/>
              <a:ea typeface="ＭＳ Ｐゴシック" panose="020B0600070205080204" pitchFamily="50" charset="-128"/>
            </a:rPr>
            <a:t>）は類似団体内平均値（図書館</a:t>
          </a:r>
          <a:r>
            <a:rPr kumimoji="1" lang="en-US" altLang="ja-JP" sz="1300">
              <a:latin typeface="ＭＳ Ｐゴシック" panose="020B0600070205080204" pitchFamily="50" charset="-128"/>
              <a:ea typeface="ＭＳ Ｐゴシック" panose="020B0600070205080204" pitchFamily="50" charset="-128"/>
            </a:rPr>
            <a:t>0.071㎡/</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0.315㎡/</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0.301㎡</a:t>
          </a:r>
          <a:r>
            <a:rPr kumimoji="1" lang="ja-JP" altLang="en-US" sz="1300">
              <a:latin typeface="ＭＳ Ｐゴシック" panose="020B0600070205080204" pitchFamily="50" charset="-128"/>
              <a:ea typeface="ＭＳ Ｐゴシック" panose="020B0600070205080204" pitchFamily="50" charset="-128"/>
            </a:rPr>
            <a:t>）を上回っている。</a:t>
          </a:r>
        </a:p>
        <a:p>
          <a:r>
            <a:rPr kumimoji="1" lang="ja-JP" altLang="en-US" sz="1300">
              <a:latin typeface="ＭＳ Ｐゴシック" panose="020B0600070205080204" pitchFamily="50" charset="-128"/>
              <a:ea typeface="ＭＳ Ｐゴシック" panose="020B0600070205080204" pitchFamily="50" charset="-128"/>
            </a:rPr>
            <a:t>　総じてこれらの施設は更新時期を迎え、財政負担の増加が見込まれることから、公共施設等総合管理計画に基づき、施設の長寿命化を図るとともに、各施設の状況等を総合的に検討し、市民サービスと財政規模のバランスに注視しながら、効果的で効率的な財政運営を行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customHeight="1"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16</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17</v>
      </c>
      <c r="C2" s="41"/>
      <c r="D2" s="42"/>
    </row>
    <row r="3" spans="1:119" ht="18.75" customHeight="1" thickBot="1" x14ac:dyDescent="0.2">
      <c r="A3" s="40"/>
      <c r="B3" s="355" t="s">
        <v>18</v>
      </c>
      <c r="C3" s="356"/>
      <c r="D3" s="356"/>
      <c r="E3" s="357"/>
      <c r="F3" s="357"/>
      <c r="G3" s="357"/>
      <c r="H3" s="357"/>
      <c r="I3" s="357"/>
      <c r="J3" s="357"/>
      <c r="K3" s="357"/>
      <c r="L3" s="357" t="s">
        <v>19</v>
      </c>
      <c r="M3" s="357"/>
      <c r="N3" s="357"/>
      <c r="O3" s="357"/>
      <c r="P3" s="357"/>
      <c r="Q3" s="357"/>
      <c r="R3" s="364"/>
      <c r="S3" s="364"/>
      <c r="T3" s="364"/>
      <c r="U3" s="364"/>
      <c r="V3" s="365"/>
      <c r="W3" s="339" t="s">
        <v>20</v>
      </c>
      <c r="X3" s="340"/>
      <c r="Y3" s="340"/>
      <c r="Z3" s="340"/>
      <c r="AA3" s="340"/>
      <c r="AB3" s="356"/>
      <c r="AC3" s="364" t="s">
        <v>21</v>
      </c>
      <c r="AD3" s="340"/>
      <c r="AE3" s="340"/>
      <c r="AF3" s="340"/>
      <c r="AG3" s="340"/>
      <c r="AH3" s="340"/>
      <c r="AI3" s="340"/>
      <c r="AJ3" s="340"/>
      <c r="AK3" s="340"/>
      <c r="AL3" s="341"/>
      <c r="AM3" s="339" t="s">
        <v>22</v>
      </c>
      <c r="AN3" s="340"/>
      <c r="AO3" s="340"/>
      <c r="AP3" s="340"/>
      <c r="AQ3" s="340"/>
      <c r="AR3" s="340"/>
      <c r="AS3" s="340"/>
      <c r="AT3" s="340"/>
      <c r="AU3" s="340"/>
      <c r="AV3" s="340"/>
      <c r="AW3" s="340"/>
      <c r="AX3" s="341"/>
      <c r="AY3" s="376" t="s">
        <v>23</v>
      </c>
      <c r="AZ3" s="377"/>
      <c r="BA3" s="377"/>
      <c r="BB3" s="377"/>
      <c r="BC3" s="377"/>
      <c r="BD3" s="377"/>
      <c r="BE3" s="377"/>
      <c r="BF3" s="377"/>
      <c r="BG3" s="377"/>
      <c r="BH3" s="377"/>
      <c r="BI3" s="377"/>
      <c r="BJ3" s="377"/>
      <c r="BK3" s="377"/>
      <c r="BL3" s="377"/>
      <c r="BM3" s="378"/>
      <c r="BN3" s="339" t="s">
        <v>24</v>
      </c>
      <c r="BO3" s="340"/>
      <c r="BP3" s="340"/>
      <c r="BQ3" s="340"/>
      <c r="BR3" s="340"/>
      <c r="BS3" s="340"/>
      <c r="BT3" s="340"/>
      <c r="BU3" s="341"/>
      <c r="BV3" s="339" t="s">
        <v>25</v>
      </c>
      <c r="BW3" s="340"/>
      <c r="BX3" s="340"/>
      <c r="BY3" s="340"/>
      <c r="BZ3" s="340"/>
      <c r="CA3" s="340"/>
      <c r="CB3" s="340"/>
      <c r="CC3" s="341"/>
      <c r="CD3" s="376" t="s">
        <v>23</v>
      </c>
      <c r="CE3" s="377"/>
      <c r="CF3" s="377"/>
      <c r="CG3" s="377"/>
      <c r="CH3" s="377"/>
      <c r="CI3" s="377"/>
      <c r="CJ3" s="377"/>
      <c r="CK3" s="377"/>
      <c r="CL3" s="377"/>
      <c r="CM3" s="377"/>
      <c r="CN3" s="377"/>
      <c r="CO3" s="377"/>
      <c r="CP3" s="377"/>
      <c r="CQ3" s="377"/>
      <c r="CR3" s="377"/>
      <c r="CS3" s="378"/>
      <c r="CT3" s="339" t="s">
        <v>26</v>
      </c>
      <c r="CU3" s="340"/>
      <c r="CV3" s="340"/>
      <c r="CW3" s="340"/>
      <c r="CX3" s="340"/>
      <c r="CY3" s="340"/>
      <c r="CZ3" s="340"/>
      <c r="DA3" s="341"/>
      <c r="DB3" s="339" t="s">
        <v>27</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28</v>
      </c>
      <c r="AZ4" s="343"/>
      <c r="BA4" s="343"/>
      <c r="BB4" s="343"/>
      <c r="BC4" s="343"/>
      <c r="BD4" s="343"/>
      <c r="BE4" s="343"/>
      <c r="BF4" s="343"/>
      <c r="BG4" s="343"/>
      <c r="BH4" s="343"/>
      <c r="BI4" s="343"/>
      <c r="BJ4" s="343"/>
      <c r="BK4" s="343"/>
      <c r="BL4" s="343"/>
      <c r="BM4" s="344"/>
      <c r="BN4" s="345">
        <v>18025551</v>
      </c>
      <c r="BO4" s="346"/>
      <c r="BP4" s="346"/>
      <c r="BQ4" s="346"/>
      <c r="BR4" s="346"/>
      <c r="BS4" s="346"/>
      <c r="BT4" s="346"/>
      <c r="BU4" s="347"/>
      <c r="BV4" s="345">
        <v>22614545</v>
      </c>
      <c r="BW4" s="346"/>
      <c r="BX4" s="346"/>
      <c r="BY4" s="346"/>
      <c r="BZ4" s="346"/>
      <c r="CA4" s="346"/>
      <c r="CB4" s="346"/>
      <c r="CC4" s="347"/>
      <c r="CD4" s="348" t="s">
        <v>29</v>
      </c>
      <c r="CE4" s="349"/>
      <c r="CF4" s="349"/>
      <c r="CG4" s="349"/>
      <c r="CH4" s="349"/>
      <c r="CI4" s="349"/>
      <c r="CJ4" s="349"/>
      <c r="CK4" s="349"/>
      <c r="CL4" s="349"/>
      <c r="CM4" s="349"/>
      <c r="CN4" s="349"/>
      <c r="CO4" s="349"/>
      <c r="CP4" s="349"/>
      <c r="CQ4" s="349"/>
      <c r="CR4" s="349"/>
      <c r="CS4" s="350"/>
      <c r="CT4" s="351">
        <v>5.0999999999999996</v>
      </c>
      <c r="CU4" s="352"/>
      <c r="CV4" s="352"/>
      <c r="CW4" s="352"/>
      <c r="CX4" s="352"/>
      <c r="CY4" s="352"/>
      <c r="CZ4" s="352"/>
      <c r="DA4" s="353"/>
      <c r="DB4" s="351">
        <v>6.8</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30</v>
      </c>
      <c r="AN5" s="406"/>
      <c r="AO5" s="406"/>
      <c r="AP5" s="406"/>
      <c r="AQ5" s="406"/>
      <c r="AR5" s="406"/>
      <c r="AS5" s="406"/>
      <c r="AT5" s="407"/>
      <c r="AU5" s="408" t="s">
        <v>31</v>
      </c>
      <c r="AV5" s="409"/>
      <c r="AW5" s="409"/>
      <c r="AX5" s="409"/>
      <c r="AY5" s="410" t="s">
        <v>32</v>
      </c>
      <c r="AZ5" s="411"/>
      <c r="BA5" s="411"/>
      <c r="BB5" s="411"/>
      <c r="BC5" s="411"/>
      <c r="BD5" s="411"/>
      <c r="BE5" s="411"/>
      <c r="BF5" s="411"/>
      <c r="BG5" s="411"/>
      <c r="BH5" s="411"/>
      <c r="BI5" s="411"/>
      <c r="BJ5" s="411"/>
      <c r="BK5" s="411"/>
      <c r="BL5" s="411"/>
      <c r="BM5" s="412"/>
      <c r="BN5" s="413">
        <v>17531344</v>
      </c>
      <c r="BO5" s="414"/>
      <c r="BP5" s="414"/>
      <c r="BQ5" s="414"/>
      <c r="BR5" s="414"/>
      <c r="BS5" s="414"/>
      <c r="BT5" s="414"/>
      <c r="BU5" s="415"/>
      <c r="BV5" s="413">
        <v>21996251</v>
      </c>
      <c r="BW5" s="414"/>
      <c r="BX5" s="414"/>
      <c r="BY5" s="414"/>
      <c r="BZ5" s="414"/>
      <c r="CA5" s="414"/>
      <c r="CB5" s="414"/>
      <c r="CC5" s="415"/>
      <c r="CD5" s="416" t="s">
        <v>33</v>
      </c>
      <c r="CE5" s="417"/>
      <c r="CF5" s="417"/>
      <c r="CG5" s="417"/>
      <c r="CH5" s="417"/>
      <c r="CI5" s="417"/>
      <c r="CJ5" s="417"/>
      <c r="CK5" s="417"/>
      <c r="CL5" s="417"/>
      <c r="CM5" s="417"/>
      <c r="CN5" s="417"/>
      <c r="CO5" s="417"/>
      <c r="CP5" s="417"/>
      <c r="CQ5" s="417"/>
      <c r="CR5" s="417"/>
      <c r="CS5" s="418"/>
      <c r="CT5" s="379">
        <v>91.6</v>
      </c>
      <c r="CU5" s="380"/>
      <c r="CV5" s="380"/>
      <c r="CW5" s="380"/>
      <c r="CX5" s="380"/>
      <c r="CY5" s="380"/>
      <c r="CZ5" s="380"/>
      <c r="DA5" s="381"/>
      <c r="DB5" s="379">
        <v>91</v>
      </c>
      <c r="DC5" s="380"/>
      <c r="DD5" s="380"/>
      <c r="DE5" s="380"/>
      <c r="DF5" s="380"/>
      <c r="DG5" s="380"/>
      <c r="DH5" s="380"/>
      <c r="DI5" s="381"/>
    </row>
    <row r="6" spans="1:119" ht="18.75" customHeight="1" x14ac:dyDescent="0.15">
      <c r="A6" s="40"/>
      <c r="B6" s="382" t="s">
        <v>34</v>
      </c>
      <c r="C6" s="383"/>
      <c r="D6" s="383"/>
      <c r="E6" s="384"/>
      <c r="F6" s="384"/>
      <c r="G6" s="384"/>
      <c r="H6" s="384"/>
      <c r="I6" s="384"/>
      <c r="J6" s="384"/>
      <c r="K6" s="384"/>
      <c r="L6" s="384" t="s">
        <v>35</v>
      </c>
      <c r="M6" s="384"/>
      <c r="N6" s="384"/>
      <c r="O6" s="384"/>
      <c r="P6" s="384"/>
      <c r="Q6" s="384"/>
      <c r="R6" s="388"/>
      <c r="S6" s="388"/>
      <c r="T6" s="388"/>
      <c r="U6" s="388"/>
      <c r="V6" s="389"/>
      <c r="W6" s="392" t="s">
        <v>36</v>
      </c>
      <c r="X6" s="393"/>
      <c r="Y6" s="393"/>
      <c r="Z6" s="393"/>
      <c r="AA6" s="393"/>
      <c r="AB6" s="383"/>
      <c r="AC6" s="396" t="s">
        <v>37</v>
      </c>
      <c r="AD6" s="397"/>
      <c r="AE6" s="397"/>
      <c r="AF6" s="397"/>
      <c r="AG6" s="397"/>
      <c r="AH6" s="397"/>
      <c r="AI6" s="397"/>
      <c r="AJ6" s="397"/>
      <c r="AK6" s="397"/>
      <c r="AL6" s="398"/>
      <c r="AM6" s="405" t="s">
        <v>38</v>
      </c>
      <c r="AN6" s="406"/>
      <c r="AO6" s="406"/>
      <c r="AP6" s="406"/>
      <c r="AQ6" s="406"/>
      <c r="AR6" s="406"/>
      <c r="AS6" s="406"/>
      <c r="AT6" s="407"/>
      <c r="AU6" s="408" t="s">
        <v>31</v>
      </c>
      <c r="AV6" s="409"/>
      <c r="AW6" s="409"/>
      <c r="AX6" s="409"/>
      <c r="AY6" s="410" t="s">
        <v>39</v>
      </c>
      <c r="AZ6" s="411"/>
      <c r="BA6" s="411"/>
      <c r="BB6" s="411"/>
      <c r="BC6" s="411"/>
      <c r="BD6" s="411"/>
      <c r="BE6" s="411"/>
      <c r="BF6" s="411"/>
      <c r="BG6" s="411"/>
      <c r="BH6" s="411"/>
      <c r="BI6" s="411"/>
      <c r="BJ6" s="411"/>
      <c r="BK6" s="411"/>
      <c r="BL6" s="411"/>
      <c r="BM6" s="412"/>
      <c r="BN6" s="413">
        <v>494207</v>
      </c>
      <c r="BO6" s="414"/>
      <c r="BP6" s="414"/>
      <c r="BQ6" s="414"/>
      <c r="BR6" s="414"/>
      <c r="BS6" s="414"/>
      <c r="BT6" s="414"/>
      <c r="BU6" s="415"/>
      <c r="BV6" s="413">
        <v>618294</v>
      </c>
      <c r="BW6" s="414"/>
      <c r="BX6" s="414"/>
      <c r="BY6" s="414"/>
      <c r="BZ6" s="414"/>
      <c r="CA6" s="414"/>
      <c r="CB6" s="414"/>
      <c r="CC6" s="415"/>
      <c r="CD6" s="416" t="s">
        <v>40</v>
      </c>
      <c r="CE6" s="417"/>
      <c r="CF6" s="417"/>
      <c r="CG6" s="417"/>
      <c r="CH6" s="417"/>
      <c r="CI6" s="417"/>
      <c r="CJ6" s="417"/>
      <c r="CK6" s="417"/>
      <c r="CL6" s="417"/>
      <c r="CM6" s="417"/>
      <c r="CN6" s="417"/>
      <c r="CO6" s="417"/>
      <c r="CP6" s="417"/>
      <c r="CQ6" s="417"/>
      <c r="CR6" s="417"/>
      <c r="CS6" s="418"/>
      <c r="CT6" s="419">
        <v>91.9</v>
      </c>
      <c r="CU6" s="420"/>
      <c r="CV6" s="420"/>
      <c r="CW6" s="420"/>
      <c r="CX6" s="420"/>
      <c r="CY6" s="420"/>
      <c r="CZ6" s="420"/>
      <c r="DA6" s="421"/>
      <c r="DB6" s="419">
        <v>91.6</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41</v>
      </c>
      <c r="AN7" s="406"/>
      <c r="AO7" s="406"/>
      <c r="AP7" s="406"/>
      <c r="AQ7" s="406"/>
      <c r="AR7" s="406"/>
      <c r="AS7" s="406"/>
      <c r="AT7" s="407"/>
      <c r="AU7" s="408" t="s">
        <v>31</v>
      </c>
      <c r="AV7" s="409"/>
      <c r="AW7" s="409"/>
      <c r="AX7" s="409"/>
      <c r="AY7" s="410" t="s">
        <v>42</v>
      </c>
      <c r="AZ7" s="411"/>
      <c r="BA7" s="411"/>
      <c r="BB7" s="411"/>
      <c r="BC7" s="411"/>
      <c r="BD7" s="411"/>
      <c r="BE7" s="411"/>
      <c r="BF7" s="411"/>
      <c r="BG7" s="411"/>
      <c r="BH7" s="411"/>
      <c r="BI7" s="411"/>
      <c r="BJ7" s="411"/>
      <c r="BK7" s="411"/>
      <c r="BL7" s="411"/>
      <c r="BM7" s="412"/>
      <c r="BN7" s="413">
        <v>61970</v>
      </c>
      <c r="BO7" s="414"/>
      <c r="BP7" s="414"/>
      <c r="BQ7" s="414"/>
      <c r="BR7" s="414"/>
      <c r="BS7" s="414"/>
      <c r="BT7" s="414"/>
      <c r="BU7" s="415"/>
      <c r="BV7" s="413">
        <v>62799</v>
      </c>
      <c r="BW7" s="414"/>
      <c r="BX7" s="414"/>
      <c r="BY7" s="414"/>
      <c r="BZ7" s="414"/>
      <c r="CA7" s="414"/>
      <c r="CB7" s="414"/>
      <c r="CC7" s="415"/>
      <c r="CD7" s="416" t="s">
        <v>43</v>
      </c>
      <c r="CE7" s="417"/>
      <c r="CF7" s="417"/>
      <c r="CG7" s="417"/>
      <c r="CH7" s="417"/>
      <c r="CI7" s="417"/>
      <c r="CJ7" s="417"/>
      <c r="CK7" s="417"/>
      <c r="CL7" s="417"/>
      <c r="CM7" s="417"/>
      <c r="CN7" s="417"/>
      <c r="CO7" s="417"/>
      <c r="CP7" s="417"/>
      <c r="CQ7" s="417"/>
      <c r="CR7" s="417"/>
      <c r="CS7" s="418"/>
      <c r="CT7" s="413">
        <v>8479451</v>
      </c>
      <c r="CU7" s="414"/>
      <c r="CV7" s="414"/>
      <c r="CW7" s="414"/>
      <c r="CX7" s="414"/>
      <c r="CY7" s="414"/>
      <c r="CZ7" s="414"/>
      <c r="DA7" s="415"/>
      <c r="DB7" s="413">
        <v>8226478</v>
      </c>
      <c r="DC7" s="414"/>
      <c r="DD7" s="414"/>
      <c r="DE7" s="414"/>
      <c r="DF7" s="414"/>
      <c r="DG7" s="414"/>
      <c r="DH7" s="414"/>
      <c r="DI7" s="415"/>
    </row>
    <row r="8" spans="1:119" ht="18.75" customHeight="1" thickBot="1" x14ac:dyDescent="0.2">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44</v>
      </c>
      <c r="AN8" s="406"/>
      <c r="AO8" s="406"/>
      <c r="AP8" s="406"/>
      <c r="AQ8" s="406"/>
      <c r="AR8" s="406"/>
      <c r="AS8" s="406"/>
      <c r="AT8" s="407"/>
      <c r="AU8" s="408" t="s">
        <v>31</v>
      </c>
      <c r="AV8" s="409"/>
      <c r="AW8" s="409"/>
      <c r="AX8" s="409"/>
      <c r="AY8" s="410" t="s">
        <v>45</v>
      </c>
      <c r="AZ8" s="411"/>
      <c r="BA8" s="411"/>
      <c r="BB8" s="411"/>
      <c r="BC8" s="411"/>
      <c r="BD8" s="411"/>
      <c r="BE8" s="411"/>
      <c r="BF8" s="411"/>
      <c r="BG8" s="411"/>
      <c r="BH8" s="411"/>
      <c r="BI8" s="411"/>
      <c r="BJ8" s="411"/>
      <c r="BK8" s="411"/>
      <c r="BL8" s="411"/>
      <c r="BM8" s="412"/>
      <c r="BN8" s="413">
        <v>432237</v>
      </c>
      <c r="BO8" s="414"/>
      <c r="BP8" s="414"/>
      <c r="BQ8" s="414"/>
      <c r="BR8" s="414"/>
      <c r="BS8" s="414"/>
      <c r="BT8" s="414"/>
      <c r="BU8" s="415"/>
      <c r="BV8" s="413">
        <v>555495</v>
      </c>
      <c r="BW8" s="414"/>
      <c r="BX8" s="414"/>
      <c r="BY8" s="414"/>
      <c r="BZ8" s="414"/>
      <c r="CA8" s="414"/>
      <c r="CB8" s="414"/>
      <c r="CC8" s="415"/>
      <c r="CD8" s="416" t="s">
        <v>46</v>
      </c>
      <c r="CE8" s="417"/>
      <c r="CF8" s="417"/>
      <c r="CG8" s="417"/>
      <c r="CH8" s="417"/>
      <c r="CI8" s="417"/>
      <c r="CJ8" s="417"/>
      <c r="CK8" s="417"/>
      <c r="CL8" s="417"/>
      <c r="CM8" s="417"/>
      <c r="CN8" s="417"/>
      <c r="CO8" s="417"/>
      <c r="CP8" s="417"/>
      <c r="CQ8" s="417"/>
      <c r="CR8" s="417"/>
      <c r="CS8" s="418"/>
      <c r="CT8" s="422">
        <v>0.42</v>
      </c>
      <c r="CU8" s="423"/>
      <c r="CV8" s="423"/>
      <c r="CW8" s="423"/>
      <c r="CX8" s="423"/>
      <c r="CY8" s="423"/>
      <c r="CZ8" s="423"/>
      <c r="DA8" s="424"/>
      <c r="DB8" s="422">
        <v>0.43</v>
      </c>
      <c r="DC8" s="423"/>
      <c r="DD8" s="423"/>
      <c r="DE8" s="423"/>
      <c r="DF8" s="423"/>
      <c r="DG8" s="423"/>
      <c r="DH8" s="423"/>
      <c r="DI8" s="424"/>
    </row>
    <row r="9" spans="1:119" ht="18.75" customHeight="1" thickBot="1" x14ac:dyDescent="0.2">
      <c r="A9" s="40"/>
      <c r="B9" s="376" t="s">
        <v>47</v>
      </c>
      <c r="C9" s="377"/>
      <c r="D9" s="377"/>
      <c r="E9" s="377"/>
      <c r="F9" s="377"/>
      <c r="G9" s="377"/>
      <c r="H9" s="377"/>
      <c r="I9" s="377"/>
      <c r="J9" s="377"/>
      <c r="K9" s="425"/>
      <c r="L9" s="426" t="s">
        <v>48</v>
      </c>
      <c r="M9" s="427"/>
      <c r="N9" s="427"/>
      <c r="O9" s="427"/>
      <c r="P9" s="427"/>
      <c r="Q9" s="428"/>
      <c r="R9" s="429">
        <v>26543</v>
      </c>
      <c r="S9" s="430"/>
      <c r="T9" s="430"/>
      <c r="U9" s="430"/>
      <c r="V9" s="431"/>
      <c r="W9" s="339" t="s">
        <v>49</v>
      </c>
      <c r="X9" s="340"/>
      <c r="Y9" s="340"/>
      <c r="Z9" s="340"/>
      <c r="AA9" s="340"/>
      <c r="AB9" s="340"/>
      <c r="AC9" s="340"/>
      <c r="AD9" s="340"/>
      <c r="AE9" s="340"/>
      <c r="AF9" s="340"/>
      <c r="AG9" s="340"/>
      <c r="AH9" s="340"/>
      <c r="AI9" s="340"/>
      <c r="AJ9" s="340"/>
      <c r="AK9" s="340"/>
      <c r="AL9" s="341"/>
      <c r="AM9" s="405" t="s">
        <v>50</v>
      </c>
      <c r="AN9" s="406"/>
      <c r="AO9" s="406"/>
      <c r="AP9" s="406"/>
      <c r="AQ9" s="406"/>
      <c r="AR9" s="406"/>
      <c r="AS9" s="406"/>
      <c r="AT9" s="407"/>
      <c r="AU9" s="408" t="s">
        <v>31</v>
      </c>
      <c r="AV9" s="409"/>
      <c r="AW9" s="409"/>
      <c r="AX9" s="409"/>
      <c r="AY9" s="410" t="s">
        <v>51</v>
      </c>
      <c r="AZ9" s="411"/>
      <c r="BA9" s="411"/>
      <c r="BB9" s="411"/>
      <c r="BC9" s="411"/>
      <c r="BD9" s="411"/>
      <c r="BE9" s="411"/>
      <c r="BF9" s="411"/>
      <c r="BG9" s="411"/>
      <c r="BH9" s="411"/>
      <c r="BI9" s="411"/>
      <c r="BJ9" s="411"/>
      <c r="BK9" s="411"/>
      <c r="BL9" s="411"/>
      <c r="BM9" s="412"/>
      <c r="BN9" s="413">
        <v>-123258</v>
      </c>
      <c r="BO9" s="414"/>
      <c r="BP9" s="414"/>
      <c r="BQ9" s="414"/>
      <c r="BR9" s="414"/>
      <c r="BS9" s="414"/>
      <c r="BT9" s="414"/>
      <c r="BU9" s="415"/>
      <c r="BV9" s="413">
        <v>-37417</v>
      </c>
      <c r="BW9" s="414"/>
      <c r="BX9" s="414"/>
      <c r="BY9" s="414"/>
      <c r="BZ9" s="414"/>
      <c r="CA9" s="414"/>
      <c r="CB9" s="414"/>
      <c r="CC9" s="415"/>
      <c r="CD9" s="416" t="s">
        <v>52</v>
      </c>
      <c r="CE9" s="417"/>
      <c r="CF9" s="417"/>
      <c r="CG9" s="417"/>
      <c r="CH9" s="417"/>
      <c r="CI9" s="417"/>
      <c r="CJ9" s="417"/>
      <c r="CK9" s="417"/>
      <c r="CL9" s="417"/>
      <c r="CM9" s="417"/>
      <c r="CN9" s="417"/>
      <c r="CO9" s="417"/>
      <c r="CP9" s="417"/>
      <c r="CQ9" s="417"/>
      <c r="CR9" s="417"/>
      <c r="CS9" s="418"/>
      <c r="CT9" s="379">
        <v>13.8</v>
      </c>
      <c r="CU9" s="380"/>
      <c r="CV9" s="380"/>
      <c r="CW9" s="380"/>
      <c r="CX9" s="380"/>
      <c r="CY9" s="380"/>
      <c r="CZ9" s="380"/>
      <c r="DA9" s="381"/>
      <c r="DB9" s="379">
        <v>18.600000000000001</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53</v>
      </c>
      <c r="M10" s="406"/>
      <c r="N10" s="406"/>
      <c r="O10" s="406"/>
      <c r="P10" s="406"/>
      <c r="Q10" s="407"/>
      <c r="R10" s="433">
        <v>27757</v>
      </c>
      <c r="S10" s="434"/>
      <c r="T10" s="434"/>
      <c r="U10" s="434"/>
      <c r="V10" s="435"/>
      <c r="W10" s="370"/>
      <c r="X10" s="371"/>
      <c r="Y10" s="371"/>
      <c r="Z10" s="371"/>
      <c r="AA10" s="371"/>
      <c r="AB10" s="371"/>
      <c r="AC10" s="371"/>
      <c r="AD10" s="371"/>
      <c r="AE10" s="371"/>
      <c r="AF10" s="371"/>
      <c r="AG10" s="371"/>
      <c r="AH10" s="371"/>
      <c r="AI10" s="371"/>
      <c r="AJ10" s="371"/>
      <c r="AK10" s="371"/>
      <c r="AL10" s="374"/>
      <c r="AM10" s="405" t="s">
        <v>54</v>
      </c>
      <c r="AN10" s="406"/>
      <c r="AO10" s="406"/>
      <c r="AP10" s="406"/>
      <c r="AQ10" s="406"/>
      <c r="AR10" s="406"/>
      <c r="AS10" s="406"/>
      <c r="AT10" s="407"/>
      <c r="AU10" s="408" t="s">
        <v>31</v>
      </c>
      <c r="AV10" s="409"/>
      <c r="AW10" s="409"/>
      <c r="AX10" s="409"/>
      <c r="AY10" s="410" t="s">
        <v>55</v>
      </c>
      <c r="AZ10" s="411"/>
      <c r="BA10" s="411"/>
      <c r="BB10" s="411"/>
      <c r="BC10" s="411"/>
      <c r="BD10" s="411"/>
      <c r="BE10" s="411"/>
      <c r="BF10" s="411"/>
      <c r="BG10" s="411"/>
      <c r="BH10" s="411"/>
      <c r="BI10" s="411"/>
      <c r="BJ10" s="411"/>
      <c r="BK10" s="411"/>
      <c r="BL10" s="411"/>
      <c r="BM10" s="412"/>
      <c r="BN10" s="413">
        <v>178</v>
      </c>
      <c r="BO10" s="414"/>
      <c r="BP10" s="414"/>
      <c r="BQ10" s="414"/>
      <c r="BR10" s="414"/>
      <c r="BS10" s="414"/>
      <c r="BT10" s="414"/>
      <c r="BU10" s="415"/>
      <c r="BV10" s="413">
        <v>8</v>
      </c>
      <c r="BW10" s="414"/>
      <c r="BX10" s="414"/>
      <c r="BY10" s="414"/>
      <c r="BZ10" s="414"/>
      <c r="CA10" s="414"/>
      <c r="CB10" s="414"/>
      <c r="CC10" s="415"/>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76"/>
      <c r="C11" s="377"/>
      <c r="D11" s="377"/>
      <c r="E11" s="377"/>
      <c r="F11" s="377"/>
      <c r="G11" s="377"/>
      <c r="H11" s="377"/>
      <c r="I11" s="377"/>
      <c r="J11" s="377"/>
      <c r="K11" s="425"/>
      <c r="L11" s="436" t="s">
        <v>57</v>
      </c>
      <c r="M11" s="437"/>
      <c r="N11" s="437"/>
      <c r="O11" s="437"/>
      <c r="P11" s="437"/>
      <c r="Q11" s="438"/>
      <c r="R11" s="439" t="s">
        <v>58</v>
      </c>
      <c r="S11" s="440"/>
      <c r="T11" s="440"/>
      <c r="U11" s="440"/>
      <c r="V11" s="441"/>
      <c r="W11" s="370"/>
      <c r="X11" s="371"/>
      <c r="Y11" s="371"/>
      <c r="Z11" s="371"/>
      <c r="AA11" s="371"/>
      <c r="AB11" s="371"/>
      <c r="AC11" s="371"/>
      <c r="AD11" s="371"/>
      <c r="AE11" s="371"/>
      <c r="AF11" s="371"/>
      <c r="AG11" s="371"/>
      <c r="AH11" s="371"/>
      <c r="AI11" s="371"/>
      <c r="AJ11" s="371"/>
      <c r="AK11" s="371"/>
      <c r="AL11" s="374"/>
      <c r="AM11" s="405" t="s">
        <v>59</v>
      </c>
      <c r="AN11" s="406"/>
      <c r="AO11" s="406"/>
      <c r="AP11" s="406"/>
      <c r="AQ11" s="406"/>
      <c r="AR11" s="406"/>
      <c r="AS11" s="406"/>
      <c r="AT11" s="407"/>
      <c r="AU11" s="408" t="s">
        <v>31</v>
      </c>
      <c r="AV11" s="409"/>
      <c r="AW11" s="409"/>
      <c r="AX11" s="409"/>
      <c r="AY11" s="410" t="s">
        <v>60</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721752</v>
      </c>
      <c r="BW11" s="414"/>
      <c r="BX11" s="414"/>
      <c r="BY11" s="414"/>
      <c r="BZ11" s="414"/>
      <c r="CA11" s="414"/>
      <c r="CB11" s="414"/>
      <c r="CC11" s="415"/>
      <c r="CD11" s="416" t="s">
        <v>61</v>
      </c>
      <c r="CE11" s="417"/>
      <c r="CF11" s="417"/>
      <c r="CG11" s="417"/>
      <c r="CH11" s="417"/>
      <c r="CI11" s="417"/>
      <c r="CJ11" s="417"/>
      <c r="CK11" s="417"/>
      <c r="CL11" s="417"/>
      <c r="CM11" s="417"/>
      <c r="CN11" s="417"/>
      <c r="CO11" s="417"/>
      <c r="CP11" s="417"/>
      <c r="CQ11" s="417"/>
      <c r="CR11" s="417"/>
      <c r="CS11" s="418"/>
      <c r="CT11" s="422" t="s">
        <v>62</v>
      </c>
      <c r="CU11" s="423"/>
      <c r="CV11" s="423"/>
      <c r="CW11" s="423"/>
      <c r="CX11" s="423"/>
      <c r="CY11" s="423"/>
      <c r="CZ11" s="423"/>
      <c r="DA11" s="424"/>
      <c r="DB11" s="422" t="s">
        <v>62</v>
      </c>
      <c r="DC11" s="423"/>
      <c r="DD11" s="423"/>
      <c r="DE11" s="423"/>
      <c r="DF11" s="423"/>
      <c r="DG11" s="423"/>
      <c r="DH11" s="423"/>
      <c r="DI11" s="424"/>
    </row>
    <row r="12" spans="1:119" ht="18.75" customHeight="1" x14ac:dyDescent="0.15">
      <c r="A12" s="40"/>
      <c r="B12" s="442" t="s">
        <v>63</v>
      </c>
      <c r="C12" s="443"/>
      <c r="D12" s="443"/>
      <c r="E12" s="443"/>
      <c r="F12" s="443"/>
      <c r="G12" s="443"/>
      <c r="H12" s="443"/>
      <c r="I12" s="443"/>
      <c r="J12" s="443"/>
      <c r="K12" s="444"/>
      <c r="L12" s="451" t="s">
        <v>64</v>
      </c>
      <c r="M12" s="452"/>
      <c r="N12" s="452"/>
      <c r="O12" s="452"/>
      <c r="P12" s="452"/>
      <c r="Q12" s="453"/>
      <c r="R12" s="454">
        <v>24420</v>
      </c>
      <c r="S12" s="455"/>
      <c r="T12" s="455"/>
      <c r="U12" s="455"/>
      <c r="V12" s="456"/>
      <c r="W12" s="457" t="s">
        <v>23</v>
      </c>
      <c r="X12" s="409"/>
      <c r="Y12" s="409"/>
      <c r="Z12" s="409"/>
      <c r="AA12" s="409"/>
      <c r="AB12" s="458"/>
      <c r="AC12" s="459" t="s">
        <v>65</v>
      </c>
      <c r="AD12" s="460"/>
      <c r="AE12" s="460"/>
      <c r="AF12" s="460"/>
      <c r="AG12" s="461"/>
      <c r="AH12" s="459" t="s">
        <v>66</v>
      </c>
      <c r="AI12" s="460"/>
      <c r="AJ12" s="460"/>
      <c r="AK12" s="460"/>
      <c r="AL12" s="462"/>
      <c r="AM12" s="405" t="s">
        <v>67</v>
      </c>
      <c r="AN12" s="406"/>
      <c r="AO12" s="406"/>
      <c r="AP12" s="406"/>
      <c r="AQ12" s="406"/>
      <c r="AR12" s="406"/>
      <c r="AS12" s="406"/>
      <c r="AT12" s="407"/>
      <c r="AU12" s="408" t="s">
        <v>68</v>
      </c>
      <c r="AV12" s="409"/>
      <c r="AW12" s="409"/>
      <c r="AX12" s="409"/>
      <c r="AY12" s="410" t="s">
        <v>69</v>
      </c>
      <c r="AZ12" s="411"/>
      <c r="BA12" s="411"/>
      <c r="BB12" s="411"/>
      <c r="BC12" s="411"/>
      <c r="BD12" s="411"/>
      <c r="BE12" s="411"/>
      <c r="BF12" s="411"/>
      <c r="BG12" s="411"/>
      <c r="BH12" s="411"/>
      <c r="BI12" s="411"/>
      <c r="BJ12" s="411"/>
      <c r="BK12" s="411"/>
      <c r="BL12" s="411"/>
      <c r="BM12" s="412"/>
      <c r="BN12" s="413">
        <v>37968</v>
      </c>
      <c r="BO12" s="414"/>
      <c r="BP12" s="414"/>
      <c r="BQ12" s="414"/>
      <c r="BR12" s="414"/>
      <c r="BS12" s="414"/>
      <c r="BT12" s="414"/>
      <c r="BU12" s="415"/>
      <c r="BV12" s="413">
        <v>135237</v>
      </c>
      <c r="BW12" s="414"/>
      <c r="BX12" s="414"/>
      <c r="BY12" s="414"/>
      <c r="BZ12" s="414"/>
      <c r="CA12" s="414"/>
      <c r="CB12" s="414"/>
      <c r="CC12" s="415"/>
      <c r="CD12" s="416" t="s">
        <v>70</v>
      </c>
      <c r="CE12" s="417"/>
      <c r="CF12" s="417"/>
      <c r="CG12" s="417"/>
      <c r="CH12" s="417"/>
      <c r="CI12" s="417"/>
      <c r="CJ12" s="417"/>
      <c r="CK12" s="417"/>
      <c r="CL12" s="417"/>
      <c r="CM12" s="417"/>
      <c r="CN12" s="417"/>
      <c r="CO12" s="417"/>
      <c r="CP12" s="417"/>
      <c r="CQ12" s="417"/>
      <c r="CR12" s="417"/>
      <c r="CS12" s="418"/>
      <c r="CT12" s="422" t="s">
        <v>62</v>
      </c>
      <c r="CU12" s="423"/>
      <c r="CV12" s="423"/>
      <c r="CW12" s="423"/>
      <c r="CX12" s="423"/>
      <c r="CY12" s="423"/>
      <c r="CZ12" s="423"/>
      <c r="DA12" s="424"/>
      <c r="DB12" s="422" t="s">
        <v>62</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49"/>
      <c r="M13" s="473" t="s">
        <v>71</v>
      </c>
      <c r="N13" s="474"/>
      <c r="O13" s="474"/>
      <c r="P13" s="474"/>
      <c r="Q13" s="475"/>
      <c r="R13" s="466">
        <v>23966</v>
      </c>
      <c r="S13" s="467"/>
      <c r="T13" s="467"/>
      <c r="U13" s="467"/>
      <c r="V13" s="468"/>
      <c r="W13" s="392" t="s">
        <v>72</v>
      </c>
      <c r="X13" s="393"/>
      <c r="Y13" s="393"/>
      <c r="Z13" s="393"/>
      <c r="AA13" s="393"/>
      <c r="AB13" s="383"/>
      <c r="AC13" s="433">
        <v>892</v>
      </c>
      <c r="AD13" s="434"/>
      <c r="AE13" s="434"/>
      <c r="AF13" s="434"/>
      <c r="AG13" s="476"/>
      <c r="AH13" s="433">
        <v>1007</v>
      </c>
      <c r="AI13" s="434"/>
      <c r="AJ13" s="434"/>
      <c r="AK13" s="434"/>
      <c r="AL13" s="435"/>
      <c r="AM13" s="405" t="s">
        <v>73</v>
      </c>
      <c r="AN13" s="406"/>
      <c r="AO13" s="406"/>
      <c r="AP13" s="406"/>
      <c r="AQ13" s="406"/>
      <c r="AR13" s="406"/>
      <c r="AS13" s="406"/>
      <c r="AT13" s="407"/>
      <c r="AU13" s="408" t="s">
        <v>68</v>
      </c>
      <c r="AV13" s="409"/>
      <c r="AW13" s="409"/>
      <c r="AX13" s="409"/>
      <c r="AY13" s="410" t="s">
        <v>74</v>
      </c>
      <c r="AZ13" s="411"/>
      <c r="BA13" s="411"/>
      <c r="BB13" s="411"/>
      <c r="BC13" s="411"/>
      <c r="BD13" s="411"/>
      <c r="BE13" s="411"/>
      <c r="BF13" s="411"/>
      <c r="BG13" s="411"/>
      <c r="BH13" s="411"/>
      <c r="BI13" s="411"/>
      <c r="BJ13" s="411"/>
      <c r="BK13" s="411"/>
      <c r="BL13" s="411"/>
      <c r="BM13" s="412"/>
      <c r="BN13" s="413">
        <v>-161048</v>
      </c>
      <c r="BO13" s="414"/>
      <c r="BP13" s="414"/>
      <c r="BQ13" s="414"/>
      <c r="BR13" s="414"/>
      <c r="BS13" s="414"/>
      <c r="BT13" s="414"/>
      <c r="BU13" s="415"/>
      <c r="BV13" s="413">
        <v>549106</v>
      </c>
      <c r="BW13" s="414"/>
      <c r="BX13" s="414"/>
      <c r="BY13" s="414"/>
      <c r="BZ13" s="414"/>
      <c r="CA13" s="414"/>
      <c r="CB13" s="414"/>
      <c r="CC13" s="415"/>
      <c r="CD13" s="416" t="s">
        <v>75</v>
      </c>
      <c r="CE13" s="417"/>
      <c r="CF13" s="417"/>
      <c r="CG13" s="417"/>
      <c r="CH13" s="417"/>
      <c r="CI13" s="417"/>
      <c r="CJ13" s="417"/>
      <c r="CK13" s="417"/>
      <c r="CL13" s="417"/>
      <c r="CM13" s="417"/>
      <c r="CN13" s="417"/>
      <c r="CO13" s="417"/>
      <c r="CP13" s="417"/>
      <c r="CQ13" s="417"/>
      <c r="CR13" s="417"/>
      <c r="CS13" s="418"/>
      <c r="CT13" s="379">
        <v>14.3</v>
      </c>
      <c r="CU13" s="380"/>
      <c r="CV13" s="380"/>
      <c r="CW13" s="380"/>
      <c r="CX13" s="380"/>
      <c r="CY13" s="380"/>
      <c r="CZ13" s="380"/>
      <c r="DA13" s="381"/>
      <c r="DB13" s="379">
        <v>13.2</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76</v>
      </c>
      <c r="M14" s="464"/>
      <c r="N14" s="464"/>
      <c r="O14" s="464"/>
      <c r="P14" s="464"/>
      <c r="Q14" s="465"/>
      <c r="R14" s="466">
        <v>24851</v>
      </c>
      <c r="S14" s="467"/>
      <c r="T14" s="467"/>
      <c r="U14" s="467"/>
      <c r="V14" s="468"/>
      <c r="W14" s="372"/>
      <c r="X14" s="373"/>
      <c r="Y14" s="373"/>
      <c r="Z14" s="373"/>
      <c r="AA14" s="373"/>
      <c r="AB14" s="362"/>
      <c r="AC14" s="469">
        <v>6.8</v>
      </c>
      <c r="AD14" s="470"/>
      <c r="AE14" s="470"/>
      <c r="AF14" s="470"/>
      <c r="AG14" s="471"/>
      <c r="AH14" s="469">
        <v>7.4</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77</v>
      </c>
      <c r="CE14" s="478"/>
      <c r="CF14" s="478"/>
      <c r="CG14" s="478"/>
      <c r="CH14" s="478"/>
      <c r="CI14" s="478"/>
      <c r="CJ14" s="478"/>
      <c r="CK14" s="478"/>
      <c r="CL14" s="478"/>
      <c r="CM14" s="478"/>
      <c r="CN14" s="478"/>
      <c r="CO14" s="478"/>
      <c r="CP14" s="478"/>
      <c r="CQ14" s="478"/>
      <c r="CR14" s="478"/>
      <c r="CS14" s="479"/>
      <c r="CT14" s="480">
        <v>245.6</v>
      </c>
      <c r="CU14" s="481"/>
      <c r="CV14" s="481"/>
      <c r="CW14" s="481"/>
      <c r="CX14" s="481"/>
      <c r="CY14" s="481"/>
      <c r="CZ14" s="481"/>
      <c r="DA14" s="482"/>
      <c r="DB14" s="480">
        <v>256.10000000000002</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49"/>
      <c r="M15" s="473" t="s">
        <v>71</v>
      </c>
      <c r="N15" s="474"/>
      <c r="O15" s="474"/>
      <c r="P15" s="474"/>
      <c r="Q15" s="475"/>
      <c r="R15" s="466">
        <v>24430</v>
      </c>
      <c r="S15" s="467"/>
      <c r="T15" s="467"/>
      <c r="U15" s="467"/>
      <c r="V15" s="468"/>
      <c r="W15" s="392" t="s">
        <v>78</v>
      </c>
      <c r="X15" s="393"/>
      <c r="Y15" s="393"/>
      <c r="Z15" s="393"/>
      <c r="AA15" s="393"/>
      <c r="AB15" s="383"/>
      <c r="AC15" s="433">
        <v>5009</v>
      </c>
      <c r="AD15" s="434"/>
      <c r="AE15" s="434"/>
      <c r="AF15" s="434"/>
      <c r="AG15" s="476"/>
      <c r="AH15" s="433">
        <v>5215</v>
      </c>
      <c r="AI15" s="434"/>
      <c r="AJ15" s="434"/>
      <c r="AK15" s="434"/>
      <c r="AL15" s="435"/>
      <c r="AM15" s="405"/>
      <c r="AN15" s="406"/>
      <c r="AO15" s="406"/>
      <c r="AP15" s="406"/>
      <c r="AQ15" s="406"/>
      <c r="AR15" s="406"/>
      <c r="AS15" s="406"/>
      <c r="AT15" s="407"/>
      <c r="AU15" s="408"/>
      <c r="AV15" s="409"/>
      <c r="AW15" s="409"/>
      <c r="AX15" s="409"/>
      <c r="AY15" s="342" t="s">
        <v>79</v>
      </c>
      <c r="AZ15" s="343"/>
      <c r="BA15" s="343"/>
      <c r="BB15" s="343"/>
      <c r="BC15" s="343"/>
      <c r="BD15" s="343"/>
      <c r="BE15" s="343"/>
      <c r="BF15" s="343"/>
      <c r="BG15" s="343"/>
      <c r="BH15" s="343"/>
      <c r="BI15" s="343"/>
      <c r="BJ15" s="343"/>
      <c r="BK15" s="343"/>
      <c r="BL15" s="343"/>
      <c r="BM15" s="344"/>
      <c r="BN15" s="345">
        <v>3140899</v>
      </c>
      <c r="BO15" s="346"/>
      <c r="BP15" s="346"/>
      <c r="BQ15" s="346"/>
      <c r="BR15" s="346"/>
      <c r="BS15" s="346"/>
      <c r="BT15" s="346"/>
      <c r="BU15" s="347"/>
      <c r="BV15" s="345">
        <v>3154553</v>
      </c>
      <c r="BW15" s="346"/>
      <c r="BX15" s="346"/>
      <c r="BY15" s="346"/>
      <c r="BZ15" s="346"/>
      <c r="CA15" s="346"/>
      <c r="CB15" s="346"/>
      <c r="CC15" s="347"/>
      <c r="CD15" s="483" t="s">
        <v>80</v>
      </c>
      <c r="CE15" s="484"/>
      <c r="CF15" s="484"/>
      <c r="CG15" s="484"/>
      <c r="CH15" s="484"/>
      <c r="CI15" s="484"/>
      <c r="CJ15" s="484"/>
      <c r="CK15" s="484"/>
      <c r="CL15" s="484"/>
      <c r="CM15" s="484"/>
      <c r="CN15" s="484"/>
      <c r="CO15" s="484"/>
      <c r="CP15" s="484"/>
      <c r="CQ15" s="484"/>
      <c r="CR15" s="484"/>
      <c r="CS15" s="485"/>
      <c r="CT15" s="50"/>
      <c r="CU15" s="51"/>
      <c r="CV15" s="51"/>
      <c r="CW15" s="51"/>
      <c r="CX15" s="51"/>
      <c r="CY15" s="51"/>
      <c r="CZ15" s="51"/>
      <c r="DA15" s="52"/>
      <c r="DB15" s="50"/>
      <c r="DC15" s="51"/>
      <c r="DD15" s="51"/>
      <c r="DE15" s="51"/>
      <c r="DF15" s="51"/>
      <c r="DG15" s="51"/>
      <c r="DH15" s="51"/>
      <c r="DI15" s="52"/>
    </row>
    <row r="16" spans="1:119" ht="18.75" customHeight="1" x14ac:dyDescent="0.15">
      <c r="A16" s="40"/>
      <c r="B16" s="445"/>
      <c r="C16" s="446"/>
      <c r="D16" s="446"/>
      <c r="E16" s="446"/>
      <c r="F16" s="446"/>
      <c r="G16" s="446"/>
      <c r="H16" s="446"/>
      <c r="I16" s="446"/>
      <c r="J16" s="446"/>
      <c r="K16" s="447"/>
      <c r="L16" s="463" t="s">
        <v>81</v>
      </c>
      <c r="M16" s="486"/>
      <c r="N16" s="486"/>
      <c r="O16" s="486"/>
      <c r="P16" s="486"/>
      <c r="Q16" s="487"/>
      <c r="R16" s="488" t="s">
        <v>82</v>
      </c>
      <c r="S16" s="489"/>
      <c r="T16" s="489"/>
      <c r="U16" s="489"/>
      <c r="V16" s="490"/>
      <c r="W16" s="372"/>
      <c r="X16" s="373"/>
      <c r="Y16" s="373"/>
      <c r="Z16" s="373"/>
      <c r="AA16" s="373"/>
      <c r="AB16" s="362"/>
      <c r="AC16" s="469">
        <v>37.9</v>
      </c>
      <c r="AD16" s="470"/>
      <c r="AE16" s="470"/>
      <c r="AF16" s="470"/>
      <c r="AG16" s="471"/>
      <c r="AH16" s="469">
        <v>38.299999999999997</v>
      </c>
      <c r="AI16" s="470"/>
      <c r="AJ16" s="470"/>
      <c r="AK16" s="470"/>
      <c r="AL16" s="472"/>
      <c r="AM16" s="405"/>
      <c r="AN16" s="406"/>
      <c r="AO16" s="406"/>
      <c r="AP16" s="406"/>
      <c r="AQ16" s="406"/>
      <c r="AR16" s="406"/>
      <c r="AS16" s="406"/>
      <c r="AT16" s="407"/>
      <c r="AU16" s="408"/>
      <c r="AV16" s="409"/>
      <c r="AW16" s="409"/>
      <c r="AX16" s="409"/>
      <c r="AY16" s="410" t="s">
        <v>83</v>
      </c>
      <c r="AZ16" s="411"/>
      <c r="BA16" s="411"/>
      <c r="BB16" s="411"/>
      <c r="BC16" s="411"/>
      <c r="BD16" s="411"/>
      <c r="BE16" s="411"/>
      <c r="BF16" s="411"/>
      <c r="BG16" s="411"/>
      <c r="BH16" s="411"/>
      <c r="BI16" s="411"/>
      <c r="BJ16" s="411"/>
      <c r="BK16" s="411"/>
      <c r="BL16" s="411"/>
      <c r="BM16" s="412"/>
      <c r="BN16" s="413">
        <v>7673503</v>
      </c>
      <c r="BO16" s="414"/>
      <c r="BP16" s="414"/>
      <c r="BQ16" s="414"/>
      <c r="BR16" s="414"/>
      <c r="BS16" s="414"/>
      <c r="BT16" s="414"/>
      <c r="BU16" s="415"/>
      <c r="BV16" s="413">
        <v>7393958</v>
      </c>
      <c r="BW16" s="414"/>
      <c r="BX16" s="414"/>
      <c r="BY16" s="414"/>
      <c r="BZ16" s="414"/>
      <c r="CA16" s="414"/>
      <c r="CB16" s="414"/>
      <c r="CC16" s="415"/>
      <c r="CD16" s="53"/>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4"/>
      <c r="M17" s="491" t="s">
        <v>84</v>
      </c>
      <c r="N17" s="492"/>
      <c r="O17" s="492"/>
      <c r="P17" s="492"/>
      <c r="Q17" s="493"/>
      <c r="R17" s="488" t="s">
        <v>85</v>
      </c>
      <c r="S17" s="489"/>
      <c r="T17" s="489"/>
      <c r="U17" s="489"/>
      <c r="V17" s="490"/>
      <c r="W17" s="392" t="s">
        <v>86</v>
      </c>
      <c r="X17" s="393"/>
      <c r="Y17" s="393"/>
      <c r="Z17" s="393"/>
      <c r="AA17" s="393"/>
      <c r="AB17" s="383"/>
      <c r="AC17" s="433">
        <v>7300</v>
      </c>
      <c r="AD17" s="434"/>
      <c r="AE17" s="434"/>
      <c r="AF17" s="434"/>
      <c r="AG17" s="476"/>
      <c r="AH17" s="433">
        <v>7384</v>
      </c>
      <c r="AI17" s="434"/>
      <c r="AJ17" s="434"/>
      <c r="AK17" s="434"/>
      <c r="AL17" s="435"/>
      <c r="AM17" s="405"/>
      <c r="AN17" s="406"/>
      <c r="AO17" s="406"/>
      <c r="AP17" s="406"/>
      <c r="AQ17" s="406"/>
      <c r="AR17" s="406"/>
      <c r="AS17" s="406"/>
      <c r="AT17" s="407"/>
      <c r="AU17" s="408"/>
      <c r="AV17" s="409"/>
      <c r="AW17" s="409"/>
      <c r="AX17" s="409"/>
      <c r="AY17" s="410" t="s">
        <v>87</v>
      </c>
      <c r="AZ17" s="411"/>
      <c r="BA17" s="411"/>
      <c r="BB17" s="411"/>
      <c r="BC17" s="411"/>
      <c r="BD17" s="411"/>
      <c r="BE17" s="411"/>
      <c r="BF17" s="411"/>
      <c r="BG17" s="411"/>
      <c r="BH17" s="411"/>
      <c r="BI17" s="411"/>
      <c r="BJ17" s="411"/>
      <c r="BK17" s="411"/>
      <c r="BL17" s="411"/>
      <c r="BM17" s="412"/>
      <c r="BN17" s="413">
        <v>3920888</v>
      </c>
      <c r="BO17" s="414"/>
      <c r="BP17" s="414"/>
      <c r="BQ17" s="414"/>
      <c r="BR17" s="414"/>
      <c r="BS17" s="414"/>
      <c r="BT17" s="414"/>
      <c r="BU17" s="415"/>
      <c r="BV17" s="413">
        <v>3936983</v>
      </c>
      <c r="BW17" s="414"/>
      <c r="BX17" s="414"/>
      <c r="BY17" s="414"/>
      <c r="BZ17" s="414"/>
      <c r="CA17" s="414"/>
      <c r="CB17" s="414"/>
      <c r="CC17" s="415"/>
      <c r="CD17" s="53"/>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496" t="s">
        <v>88</v>
      </c>
      <c r="C18" s="425"/>
      <c r="D18" s="425"/>
      <c r="E18" s="497"/>
      <c r="F18" s="497"/>
      <c r="G18" s="497"/>
      <c r="H18" s="497"/>
      <c r="I18" s="497"/>
      <c r="J18" s="497"/>
      <c r="K18" s="497"/>
      <c r="L18" s="498">
        <v>214.67</v>
      </c>
      <c r="M18" s="498"/>
      <c r="N18" s="498"/>
      <c r="O18" s="498"/>
      <c r="P18" s="498"/>
      <c r="Q18" s="498"/>
      <c r="R18" s="499"/>
      <c r="S18" s="499"/>
      <c r="T18" s="499"/>
      <c r="U18" s="499"/>
      <c r="V18" s="500"/>
      <c r="W18" s="394"/>
      <c r="X18" s="395"/>
      <c r="Y18" s="395"/>
      <c r="Z18" s="395"/>
      <c r="AA18" s="395"/>
      <c r="AB18" s="386"/>
      <c r="AC18" s="501">
        <v>55.3</v>
      </c>
      <c r="AD18" s="502"/>
      <c r="AE18" s="502"/>
      <c r="AF18" s="502"/>
      <c r="AG18" s="503"/>
      <c r="AH18" s="501">
        <v>54.3</v>
      </c>
      <c r="AI18" s="502"/>
      <c r="AJ18" s="502"/>
      <c r="AK18" s="502"/>
      <c r="AL18" s="504"/>
      <c r="AM18" s="405"/>
      <c r="AN18" s="406"/>
      <c r="AO18" s="406"/>
      <c r="AP18" s="406"/>
      <c r="AQ18" s="406"/>
      <c r="AR18" s="406"/>
      <c r="AS18" s="406"/>
      <c r="AT18" s="407"/>
      <c r="AU18" s="408"/>
      <c r="AV18" s="409"/>
      <c r="AW18" s="409"/>
      <c r="AX18" s="409"/>
      <c r="AY18" s="410" t="s">
        <v>89</v>
      </c>
      <c r="AZ18" s="411"/>
      <c r="BA18" s="411"/>
      <c r="BB18" s="411"/>
      <c r="BC18" s="411"/>
      <c r="BD18" s="411"/>
      <c r="BE18" s="411"/>
      <c r="BF18" s="411"/>
      <c r="BG18" s="411"/>
      <c r="BH18" s="411"/>
      <c r="BI18" s="411"/>
      <c r="BJ18" s="411"/>
      <c r="BK18" s="411"/>
      <c r="BL18" s="411"/>
      <c r="BM18" s="412"/>
      <c r="BN18" s="413">
        <v>7886840</v>
      </c>
      <c r="BO18" s="414"/>
      <c r="BP18" s="414"/>
      <c r="BQ18" s="414"/>
      <c r="BR18" s="414"/>
      <c r="BS18" s="414"/>
      <c r="BT18" s="414"/>
      <c r="BU18" s="415"/>
      <c r="BV18" s="413">
        <v>7537483</v>
      </c>
      <c r="BW18" s="414"/>
      <c r="BX18" s="414"/>
      <c r="BY18" s="414"/>
      <c r="BZ18" s="414"/>
      <c r="CA18" s="414"/>
      <c r="CB18" s="414"/>
      <c r="CC18" s="415"/>
      <c r="CD18" s="53"/>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496" t="s">
        <v>90</v>
      </c>
      <c r="C19" s="425"/>
      <c r="D19" s="425"/>
      <c r="E19" s="497"/>
      <c r="F19" s="497"/>
      <c r="G19" s="497"/>
      <c r="H19" s="497"/>
      <c r="I19" s="497"/>
      <c r="J19" s="497"/>
      <c r="K19" s="497"/>
      <c r="L19" s="505">
        <v>124</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91</v>
      </c>
      <c r="AZ19" s="411"/>
      <c r="BA19" s="411"/>
      <c r="BB19" s="411"/>
      <c r="BC19" s="411"/>
      <c r="BD19" s="411"/>
      <c r="BE19" s="411"/>
      <c r="BF19" s="411"/>
      <c r="BG19" s="411"/>
      <c r="BH19" s="411"/>
      <c r="BI19" s="411"/>
      <c r="BJ19" s="411"/>
      <c r="BK19" s="411"/>
      <c r="BL19" s="411"/>
      <c r="BM19" s="412"/>
      <c r="BN19" s="413">
        <v>11099102</v>
      </c>
      <c r="BO19" s="414"/>
      <c r="BP19" s="414"/>
      <c r="BQ19" s="414"/>
      <c r="BR19" s="414"/>
      <c r="BS19" s="414"/>
      <c r="BT19" s="414"/>
      <c r="BU19" s="415"/>
      <c r="BV19" s="413">
        <v>11507699</v>
      </c>
      <c r="BW19" s="414"/>
      <c r="BX19" s="414"/>
      <c r="BY19" s="414"/>
      <c r="BZ19" s="414"/>
      <c r="CA19" s="414"/>
      <c r="CB19" s="414"/>
      <c r="CC19" s="415"/>
      <c r="CD19" s="53"/>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496" t="s">
        <v>92</v>
      </c>
      <c r="C20" s="425"/>
      <c r="D20" s="425"/>
      <c r="E20" s="497"/>
      <c r="F20" s="497"/>
      <c r="G20" s="497"/>
      <c r="H20" s="497"/>
      <c r="I20" s="497"/>
      <c r="J20" s="497"/>
      <c r="K20" s="497"/>
      <c r="L20" s="505">
        <v>9486</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53"/>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516" t="s">
        <v>93</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53"/>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25" t="s">
        <v>94</v>
      </c>
      <c r="C22" s="526"/>
      <c r="D22" s="527"/>
      <c r="E22" s="388" t="s">
        <v>23</v>
      </c>
      <c r="F22" s="393"/>
      <c r="G22" s="393"/>
      <c r="H22" s="393"/>
      <c r="I22" s="393"/>
      <c r="J22" s="393"/>
      <c r="K22" s="383"/>
      <c r="L22" s="388" t="s">
        <v>95</v>
      </c>
      <c r="M22" s="393"/>
      <c r="N22" s="393"/>
      <c r="O22" s="393"/>
      <c r="P22" s="383"/>
      <c r="Q22" s="534" t="s">
        <v>96</v>
      </c>
      <c r="R22" s="535"/>
      <c r="S22" s="535"/>
      <c r="T22" s="535"/>
      <c r="U22" s="535"/>
      <c r="V22" s="536"/>
      <c r="W22" s="540" t="s">
        <v>97</v>
      </c>
      <c r="X22" s="526"/>
      <c r="Y22" s="527"/>
      <c r="Z22" s="388" t="s">
        <v>23</v>
      </c>
      <c r="AA22" s="393"/>
      <c r="AB22" s="393"/>
      <c r="AC22" s="393"/>
      <c r="AD22" s="393"/>
      <c r="AE22" s="393"/>
      <c r="AF22" s="393"/>
      <c r="AG22" s="383"/>
      <c r="AH22" s="545" t="s">
        <v>98</v>
      </c>
      <c r="AI22" s="393"/>
      <c r="AJ22" s="393"/>
      <c r="AK22" s="393"/>
      <c r="AL22" s="383"/>
      <c r="AM22" s="545" t="s">
        <v>99</v>
      </c>
      <c r="AN22" s="546"/>
      <c r="AO22" s="546"/>
      <c r="AP22" s="546"/>
      <c r="AQ22" s="546"/>
      <c r="AR22" s="547"/>
      <c r="AS22" s="534" t="s">
        <v>96</v>
      </c>
      <c r="AT22" s="535"/>
      <c r="AU22" s="535"/>
      <c r="AV22" s="535"/>
      <c r="AW22" s="535"/>
      <c r="AX22" s="551"/>
      <c r="AY22" s="342" t="s">
        <v>100</v>
      </c>
      <c r="AZ22" s="343"/>
      <c r="BA22" s="343"/>
      <c r="BB22" s="343"/>
      <c r="BC22" s="343"/>
      <c r="BD22" s="343"/>
      <c r="BE22" s="343"/>
      <c r="BF22" s="343"/>
      <c r="BG22" s="343"/>
      <c r="BH22" s="343"/>
      <c r="BI22" s="343"/>
      <c r="BJ22" s="343"/>
      <c r="BK22" s="343"/>
      <c r="BL22" s="343"/>
      <c r="BM22" s="344"/>
      <c r="BN22" s="345">
        <v>24207123</v>
      </c>
      <c r="BO22" s="346"/>
      <c r="BP22" s="346"/>
      <c r="BQ22" s="346"/>
      <c r="BR22" s="346"/>
      <c r="BS22" s="346"/>
      <c r="BT22" s="346"/>
      <c r="BU22" s="347"/>
      <c r="BV22" s="345">
        <v>24817270</v>
      </c>
      <c r="BW22" s="346"/>
      <c r="BX22" s="346"/>
      <c r="BY22" s="346"/>
      <c r="BZ22" s="346"/>
      <c r="CA22" s="346"/>
      <c r="CB22" s="346"/>
      <c r="CC22" s="347"/>
      <c r="CD22" s="53"/>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101</v>
      </c>
      <c r="AZ23" s="411"/>
      <c r="BA23" s="411"/>
      <c r="BB23" s="411"/>
      <c r="BC23" s="411"/>
      <c r="BD23" s="411"/>
      <c r="BE23" s="411"/>
      <c r="BF23" s="411"/>
      <c r="BG23" s="411"/>
      <c r="BH23" s="411"/>
      <c r="BI23" s="411"/>
      <c r="BJ23" s="411"/>
      <c r="BK23" s="411"/>
      <c r="BL23" s="411"/>
      <c r="BM23" s="412"/>
      <c r="BN23" s="413">
        <v>15076196</v>
      </c>
      <c r="BO23" s="414"/>
      <c r="BP23" s="414"/>
      <c r="BQ23" s="414"/>
      <c r="BR23" s="414"/>
      <c r="BS23" s="414"/>
      <c r="BT23" s="414"/>
      <c r="BU23" s="415"/>
      <c r="BV23" s="413">
        <v>15406195</v>
      </c>
      <c r="BW23" s="414"/>
      <c r="BX23" s="414"/>
      <c r="BY23" s="414"/>
      <c r="BZ23" s="414"/>
      <c r="CA23" s="414"/>
      <c r="CB23" s="414"/>
      <c r="CC23" s="415"/>
      <c r="CD23" s="53"/>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28"/>
      <c r="C24" s="529"/>
      <c r="D24" s="530"/>
      <c r="E24" s="432" t="s">
        <v>102</v>
      </c>
      <c r="F24" s="406"/>
      <c r="G24" s="406"/>
      <c r="H24" s="406"/>
      <c r="I24" s="406"/>
      <c r="J24" s="406"/>
      <c r="K24" s="407"/>
      <c r="L24" s="433">
        <v>1</v>
      </c>
      <c r="M24" s="434"/>
      <c r="N24" s="434"/>
      <c r="O24" s="434"/>
      <c r="P24" s="476"/>
      <c r="Q24" s="433">
        <v>9200</v>
      </c>
      <c r="R24" s="434"/>
      <c r="S24" s="434"/>
      <c r="T24" s="434"/>
      <c r="U24" s="434"/>
      <c r="V24" s="476"/>
      <c r="W24" s="541"/>
      <c r="X24" s="529"/>
      <c r="Y24" s="530"/>
      <c r="Z24" s="432" t="s">
        <v>103</v>
      </c>
      <c r="AA24" s="406"/>
      <c r="AB24" s="406"/>
      <c r="AC24" s="406"/>
      <c r="AD24" s="406"/>
      <c r="AE24" s="406"/>
      <c r="AF24" s="406"/>
      <c r="AG24" s="407"/>
      <c r="AH24" s="433">
        <v>258</v>
      </c>
      <c r="AI24" s="434"/>
      <c r="AJ24" s="434"/>
      <c r="AK24" s="434"/>
      <c r="AL24" s="476"/>
      <c r="AM24" s="433">
        <v>797220</v>
      </c>
      <c r="AN24" s="434"/>
      <c r="AO24" s="434"/>
      <c r="AP24" s="434"/>
      <c r="AQ24" s="434"/>
      <c r="AR24" s="476"/>
      <c r="AS24" s="433">
        <v>3090</v>
      </c>
      <c r="AT24" s="434"/>
      <c r="AU24" s="434"/>
      <c r="AV24" s="434"/>
      <c r="AW24" s="434"/>
      <c r="AX24" s="435"/>
      <c r="AY24" s="519" t="s">
        <v>104</v>
      </c>
      <c r="AZ24" s="520"/>
      <c r="BA24" s="520"/>
      <c r="BB24" s="520"/>
      <c r="BC24" s="520"/>
      <c r="BD24" s="520"/>
      <c r="BE24" s="520"/>
      <c r="BF24" s="520"/>
      <c r="BG24" s="520"/>
      <c r="BH24" s="520"/>
      <c r="BI24" s="520"/>
      <c r="BJ24" s="520"/>
      <c r="BK24" s="520"/>
      <c r="BL24" s="520"/>
      <c r="BM24" s="521"/>
      <c r="BN24" s="413">
        <v>20258990</v>
      </c>
      <c r="BO24" s="414"/>
      <c r="BP24" s="414"/>
      <c r="BQ24" s="414"/>
      <c r="BR24" s="414"/>
      <c r="BS24" s="414"/>
      <c r="BT24" s="414"/>
      <c r="BU24" s="415"/>
      <c r="BV24" s="413">
        <v>20547150</v>
      </c>
      <c r="BW24" s="414"/>
      <c r="BX24" s="414"/>
      <c r="BY24" s="414"/>
      <c r="BZ24" s="414"/>
      <c r="CA24" s="414"/>
      <c r="CB24" s="414"/>
      <c r="CC24" s="415"/>
      <c r="CD24" s="53"/>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28"/>
      <c r="C25" s="529"/>
      <c r="D25" s="530"/>
      <c r="E25" s="432" t="s">
        <v>105</v>
      </c>
      <c r="F25" s="406"/>
      <c r="G25" s="406"/>
      <c r="H25" s="406"/>
      <c r="I25" s="406"/>
      <c r="J25" s="406"/>
      <c r="K25" s="407"/>
      <c r="L25" s="433">
        <v>1</v>
      </c>
      <c r="M25" s="434"/>
      <c r="N25" s="434"/>
      <c r="O25" s="434"/>
      <c r="P25" s="476"/>
      <c r="Q25" s="433">
        <v>6950</v>
      </c>
      <c r="R25" s="434"/>
      <c r="S25" s="434"/>
      <c r="T25" s="434"/>
      <c r="U25" s="434"/>
      <c r="V25" s="476"/>
      <c r="W25" s="541"/>
      <c r="X25" s="529"/>
      <c r="Y25" s="530"/>
      <c r="Z25" s="432" t="s">
        <v>106</v>
      </c>
      <c r="AA25" s="406"/>
      <c r="AB25" s="406"/>
      <c r="AC25" s="406"/>
      <c r="AD25" s="406"/>
      <c r="AE25" s="406"/>
      <c r="AF25" s="406"/>
      <c r="AG25" s="407"/>
      <c r="AH25" s="433" t="s">
        <v>62</v>
      </c>
      <c r="AI25" s="434"/>
      <c r="AJ25" s="434"/>
      <c r="AK25" s="434"/>
      <c r="AL25" s="476"/>
      <c r="AM25" s="433" t="s">
        <v>62</v>
      </c>
      <c r="AN25" s="434"/>
      <c r="AO25" s="434"/>
      <c r="AP25" s="434"/>
      <c r="AQ25" s="434"/>
      <c r="AR25" s="476"/>
      <c r="AS25" s="433" t="s">
        <v>62</v>
      </c>
      <c r="AT25" s="434"/>
      <c r="AU25" s="434"/>
      <c r="AV25" s="434"/>
      <c r="AW25" s="434"/>
      <c r="AX25" s="435"/>
      <c r="AY25" s="342" t="s">
        <v>107</v>
      </c>
      <c r="AZ25" s="343"/>
      <c r="BA25" s="343"/>
      <c r="BB25" s="343"/>
      <c r="BC25" s="343"/>
      <c r="BD25" s="343"/>
      <c r="BE25" s="343"/>
      <c r="BF25" s="343"/>
      <c r="BG25" s="343"/>
      <c r="BH25" s="343"/>
      <c r="BI25" s="343"/>
      <c r="BJ25" s="343"/>
      <c r="BK25" s="343"/>
      <c r="BL25" s="343"/>
      <c r="BM25" s="344"/>
      <c r="BN25" s="345">
        <v>5625846</v>
      </c>
      <c r="BO25" s="346"/>
      <c r="BP25" s="346"/>
      <c r="BQ25" s="346"/>
      <c r="BR25" s="346"/>
      <c r="BS25" s="346"/>
      <c r="BT25" s="346"/>
      <c r="BU25" s="347"/>
      <c r="BV25" s="345">
        <v>5831520</v>
      </c>
      <c r="BW25" s="346"/>
      <c r="BX25" s="346"/>
      <c r="BY25" s="346"/>
      <c r="BZ25" s="346"/>
      <c r="CA25" s="346"/>
      <c r="CB25" s="346"/>
      <c r="CC25" s="347"/>
      <c r="CD25" s="53"/>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28"/>
      <c r="C26" s="529"/>
      <c r="D26" s="530"/>
      <c r="E26" s="432" t="s">
        <v>108</v>
      </c>
      <c r="F26" s="406"/>
      <c r="G26" s="406"/>
      <c r="H26" s="406"/>
      <c r="I26" s="406"/>
      <c r="J26" s="406"/>
      <c r="K26" s="407"/>
      <c r="L26" s="433">
        <v>1</v>
      </c>
      <c r="M26" s="434"/>
      <c r="N26" s="434"/>
      <c r="O26" s="434"/>
      <c r="P26" s="476"/>
      <c r="Q26" s="433">
        <v>5865</v>
      </c>
      <c r="R26" s="434"/>
      <c r="S26" s="434"/>
      <c r="T26" s="434"/>
      <c r="U26" s="434"/>
      <c r="V26" s="476"/>
      <c r="W26" s="541"/>
      <c r="X26" s="529"/>
      <c r="Y26" s="530"/>
      <c r="Z26" s="432" t="s">
        <v>109</v>
      </c>
      <c r="AA26" s="553"/>
      <c r="AB26" s="553"/>
      <c r="AC26" s="553"/>
      <c r="AD26" s="553"/>
      <c r="AE26" s="553"/>
      <c r="AF26" s="553"/>
      <c r="AG26" s="554"/>
      <c r="AH26" s="433">
        <v>13</v>
      </c>
      <c r="AI26" s="434"/>
      <c r="AJ26" s="434"/>
      <c r="AK26" s="434"/>
      <c r="AL26" s="476"/>
      <c r="AM26" s="433">
        <v>44837</v>
      </c>
      <c r="AN26" s="434"/>
      <c r="AO26" s="434"/>
      <c r="AP26" s="434"/>
      <c r="AQ26" s="434"/>
      <c r="AR26" s="476"/>
      <c r="AS26" s="433">
        <v>3449</v>
      </c>
      <c r="AT26" s="434"/>
      <c r="AU26" s="434"/>
      <c r="AV26" s="434"/>
      <c r="AW26" s="434"/>
      <c r="AX26" s="435"/>
      <c r="AY26" s="416" t="s">
        <v>110</v>
      </c>
      <c r="AZ26" s="417"/>
      <c r="BA26" s="417"/>
      <c r="BB26" s="417"/>
      <c r="BC26" s="417"/>
      <c r="BD26" s="417"/>
      <c r="BE26" s="417"/>
      <c r="BF26" s="417"/>
      <c r="BG26" s="417"/>
      <c r="BH26" s="417"/>
      <c r="BI26" s="417"/>
      <c r="BJ26" s="417"/>
      <c r="BK26" s="417"/>
      <c r="BL26" s="417"/>
      <c r="BM26" s="418"/>
      <c r="BN26" s="413" t="s">
        <v>62</v>
      </c>
      <c r="BO26" s="414"/>
      <c r="BP26" s="414"/>
      <c r="BQ26" s="414"/>
      <c r="BR26" s="414"/>
      <c r="BS26" s="414"/>
      <c r="BT26" s="414"/>
      <c r="BU26" s="415"/>
      <c r="BV26" s="413" t="s">
        <v>62</v>
      </c>
      <c r="BW26" s="414"/>
      <c r="BX26" s="414"/>
      <c r="BY26" s="414"/>
      <c r="BZ26" s="414"/>
      <c r="CA26" s="414"/>
      <c r="CB26" s="414"/>
      <c r="CC26" s="415"/>
      <c r="CD26" s="53"/>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28"/>
      <c r="C27" s="529"/>
      <c r="D27" s="530"/>
      <c r="E27" s="432" t="s">
        <v>111</v>
      </c>
      <c r="F27" s="406"/>
      <c r="G27" s="406"/>
      <c r="H27" s="406"/>
      <c r="I27" s="406"/>
      <c r="J27" s="406"/>
      <c r="K27" s="407"/>
      <c r="L27" s="433">
        <v>1</v>
      </c>
      <c r="M27" s="434"/>
      <c r="N27" s="434"/>
      <c r="O27" s="434"/>
      <c r="P27" s="476"/>
      <c r="Q27" s="433">
        <v>4350</v>
      </c>
      <c r="R27" s="434"/>
      <c r="S27" s="434"/>
      <c r="T27" s="434"/>
      <c r="U27" s="434"/>
      <c r="V27" s="476"/>
      <c r="W27" s="541"/>
      <c r="X27" s="529"/>
      <c r="Y27" s="530"/>
      <c r="Z27" s="432" t="s">
        <v>112</v>
      </c>
      <c r="AA27" s="406"/>
      <c r="AB27" s="406"/>
      <c r="AC27" s="406"/>
      <c r="AD27" s="406"/>
      <c r="AE27" s="406"/>
      <c r="AF27" s="406"/>
      <c r="AG27" s="407"/>
      <c r="AH27" s="433" t="s">
        <v>62</v>
      </c>
      <c r="AI27" s="434"/>
      <c r="AJ27" s="434"/>
      <c r="AK27" s="434"/>
      <c r="AL27" s="476"/>
      <c r="AM27" s="433" t="s">
        <v>62</v>
      </c>
      <c r="AN27" s="434"/>
      <c r="AO27" s="434"/>
      <c r="AP27" s="434"/>
      <c r="AQ27" s="434"/>
      <c r="AR27" s="476"/>
      <c r="AS27" s="433" t="s">
        <v>62</v>
      </c>
      <c r="AT27" s="434"/>
      <c r="AU27" s="434"/>
      <c r="AV27" s="434"/>
      <c r="AW27" s="434"/>
      <c r="AX27" s="435"/>
      <c r="AY27" s="477" t="s">
        <v>113</v>
      </c>
      <c r="AZ27" s="478"/>
      <c r="BA27" s="478"/>
      <c r="BB27" s="478"/>
      <c r="BC27" s="478"/>
      <c r="BD27" s="478"/>
      <c r="BE27" s="478"/>
      <c r="BF27" s="478"/>
      <c r="BG27" s="478"/>
      <c r="BH27" s="478"/>
      <c r="BI27" s="478"/>
      <c r="BJ27" s="478"/>
      <c r="BK27" s="478"/>
      <c r="BL27" s="478"/>
      <c r="BM27" s="479"/>
      <c r="BN27" s="522">
        <v>932</v>
      </c>
      <c r="BO27" s="523"/>
      <c r="BP27" s="523"/>
      <c r="BQ27" s="523"/>
      <c r="BR27" s="523"/>
      <c r="BS27" s="523"/>
      <c r="BT27" s="523"/>
      <c r="BU27" s="524"/>
      <c r="BV27" s="522">
        <v>932</v>
      </c>
      <c r="BW27" s="523"/>
      <c r="BX27" s="523"/>
      <c r="BY27" s="523"/>
      <c r="BZ27" s="523"/>
      <c r="CA27" s="523"/>
      <c r="CB27" s="523"/>
      <c r="CC27" s="524"/>
      <c r="CD27" s="55"/>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28"/>
      <c r="C28" s="529"/>
      <c r="D28" s="530"/>
      <c r="E28" s="432" t="s">
        <v>114</v>
      </c>
      <c r="F28" s="406"/>
      <c r="G28" s="406"/>
      <c r="H28" s="406"/>
      <c r="I28" s="406"/>
      <c r="J28" s="406"/>
      <c r="K28" s="407"/>
      <c r="L28" s="433">
        <v>1</v>
      </c>
      <c r="M28" s="434"/>
      <c r="N28" s="434"/>
      <c r="O28" s="434"/>
      <c r="P28" s="476"/>
      <c r="Q28" s="433">
        <v>3850</v>
      </c>
      <c r="R28" s="434"/>
      <c r="S28" s="434"/>
      <c r="T28" s="434"/>
      <c r="U28" s="434"/>
      <c r="V28" s="476"/>
      <c r="W28" s="541"/>
      <c r="X28" s="529"/>
      <c r="Y28" s="530"/>
      <c r="Z28" s="432" t="s">
        <v>115</v>
      </c>
      <c r="AA28" s="406"/>
      <c r="AB28" s="406"/>
      <c r="AC28" s="406"/>
      <c r="AD28" s="406"/>
      <c r="AE28" s="406"/>
      <c r="AF28" s="406"/>
      <c r="AG28" s="407"/>
      <c r="AH28" s="433" t="s">
        <v>62</v>
      </c>
      <c r="AI28" s="434"/>
      <c r="AJ28" s="434"/>
      <c r="AK28" s="434"/>
      <c r="AL28" s="476"/>
      <c r="AM28" s="433" t="s">
        <v>62</v>
      </c>
      <c r="AN28" s="434"/>
      <c r="AO28" s="434"/>
      <c r="AP28" s="434"/>
      <c r="AQ28" s="434"/>
      <c r="AR28" s="476"/>
      <c r="AS28" s="433" t="s">
        <v>62</v>
      </c>
      <c r="AT28" s="434"/>
      <c r="AU28" s="434"/>
      <c r="AV28" s="434"/>
      <c r="AW28" s="434"/>
      <c r="AX28" s="435"/>
      <c r="AY28" s="555" t="s">
        <v>116</v>
      </c>
      <c r="AZ28" s="556"/>
      <c r="BA28" s="556"/>
      <c r="BB28" s="557"/>
      <c r="BC28" s="342" t="s">
        <v>117</v>
      </c>
      <c r="BD28" s="343"/>
      <c r="BE28" s="343"/>
      <c r="BF28" s="343"/>
      <c r="BG28" s="343"/>
      <c r="BH28" s="343"/>
      <c r="BI28" s="343"/>
      <c r="BJ28" s="343"/>
      <c r="BK28" s="343"/>
      <c r="BL28" s="343"/>
      <c r="BM28" s="344"/>
      <c r="BN28" s="345">
        <v>294066</v>
      </c>
      <c r="BO28" s="346"/>
      <c r="BP28" s="346"/>
      <c r="BQ28" s="346"/>
      <c r="BR28" s="346"/>
      <c r="BS28" s="346"/>
      <c r="BT28" s="346"/>
      <c r="BU28" s="347"/>
      <c r="BV28" s="345">
        <v>331856</v>
      </c>
      <c r="BW28" s="346"/>
      <c r="BX28" s="346"/>
      <c r="BY28" s="346"/>
      <c r="BZ28" s="346"/>
      <c r="CA28" s="346"/>
      <c r="CB28" s="346"/>
      <c r="CC28" s="347"/>
      <c r="CD28" s="53"/>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28"/>
      <c r="C29" s="529"/>
      <c r="D29" s="530"/>
      <c r="E29" s="432" t="s">
        <v>118</v>
      </c>
      <c r="F29" s="406"/>
      <c r="G29" s="406"/>
      <c r="H29" s="406"/>
      <c r="I29" s="406"/>
      <c r="J29" s="406"/>
      <c r="K29" s="407"/>
      <c r="L29" s="433">
        <v>14</v>
      </c>
      <c r="M29" s="434"/>
      <c r="N29" s="434"/>
      <c r="O29" s="434"/>
      <c r="P29" s="476"/>
      <c r="Q29" s="433">
        <v>3600</v>
      </c>
      <c r="R29" s="434"/>
      <c r="S29" s="434"/>
      <c r="T29" s="434"/>
      <c r="U29" s="434"/>
      <c r="V29" s="476"/>
      <c r="W29" s="542"/>
      <c r="X29" s="543"/>
      <c r="Y29" s="544"/>
      <c r="Z29" s="432" t="s">
        <v>119</v>
      </c>
      <c r="AA29" s="406"/>
      <c r="AB29" s="406"/>
      <c r="AC29" s="406"/>
      <c r="AD29" s="406"/>
      <c r="AE29" s="406"/>
      <c r="AF29" s="406"/>
      <c r="AG29" s="407"/>
      <c r="AH29" s="433">
        <v>258</v>
      </c>
      <c r="AI29" s="434"/>
      <c r="AJ29" s="434"/>
      <c r="AK29" s="434"/>
      <c r="AL29" s="476"/>
      <c r="AM29" s="433">
        <v>797220</v>
      </c>
      <c r="AN29" s="434"/>
      <c r="AO29" s="434"/>
      <c r="AP29" s="434"/>
      <c r="AQ29" s="434"/>
      <c r="AR29" s="476"/>
      <c r="AS29" s="433">
        <v>3090</v>
      </c>
      <c r="AT29" s="434"/>
      <c r="AU29" s="434"/>
      <c r="AV29" s="434"/>
      <c r="AW29" s="434"/>
      <c r="AX29" s="435"/>
      <c r="AY29" s="558"/>
      <c r="AZ29" s="559"/>
      <c r="BA29" s="559"/>
      <c r="BB29" s="560"/>
      <c r="BC29" s="410" t="s">
        <v>120</v>
      </c>
      <c r="BD29" s="411"/>
      <c r="BE29" s="411"/>
      <c r="BF29" s="411"/>
      <c r="BG29" s="411"/>
      <c r="BH29" s="411"/>
      <c r="BI29" s="411"/>
      <c r="BJ29" s="411"/>
      <c r="BK29" s="411"/>
      <c r="BL29" s="411"/>
      <c r="BM29" s="412"/>
      <c r="BN29" s="413">
        <v>154229</v>
      </c>
      <c r="BO29" s="414"/>
      <c r="BP29" s="414"/>
      <c r="BQ29" s="414"/>
      <c r="BR29" s="414"/>
      <c r="BS29" s="414"/>
      <c r="BT29" s="414"/>
      <c r="BU29" s="415"/>
      <c r="BV29" s="413">
        <v>193840</v>
      </c>
      <c r="BW29" s="414"/>
      <c r="BX29" s="414"/>
      <c r="BY29" s="414"/>
      <c r="BZ29" s="414"/>
      <c r="CA29" s="414"/>
      <c r="CB29" s="414"/>
      <c r="CC29" s="415"/>
      <c r="CD29" s="55"/>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121</v>
      </c>
      <c r="X30" s="569"/>
      <c r="Y30" s="569"/>
      <c r="Z30" s="569"/>
      <c r="AA30" s="569"/>
      <c r="AB30" s="569"/>
      <c r="AC30" s="569"/>
      <c r="AD30" s="569"/>
      <c r="AE30" s="569"/>
      <c r="AF30" s="569"/>
      <c r="AG30" s="570"/>
      <c r="AH30" s="501">
        <v>99.9</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122</v>
      </c>
      <c r="BD30" s="520"/>
      <c r="BE30" s="520"/>
      <c r="BF30" s="520"/>
      <c r="BG30" s="520"/>
      <c r="BH30" s="520"/>
      <c r="BI30" s="520"/>
      <c r="BJ30" s="520"/>
      <c r="BK30" s="520"/>
      <c r="BL30" s="520"/>
      <c r="BM30" s="521"/>
      <c r="BN30" s="522">
        <v>623091</v>
      </c>
      <c r="BO30" s="523"/>
      <c r="BP30" s="523"/>
      <c r="BQ30" s="523"/>
      <c r="BR30" s="523"/>
      <c r="BS30" s="523"/>
      <c r="BT30" s="523"/>
      <c r="BU30" s="524"/>
      <c r="BV30" s="522">
        <v>951386</v>
      </c>
      <c r="BW30" s="523"/>
      <c r="BX30" s="523"/>
      <c r="BY30" s="523"/>
      <c r="BZ30" s="523"/>
      <c r="CA30" s="523"/>
      <c r="CB30" s="523"/>
      <c r="CC30" s="524"/>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64" t="s">
        <v>123</v>
      </c>
      <c r="D32" s="564"/>
      <c r="E32" s="564"/>
      <c r="F32" s="564"/>
      <c r="G32" s="564"/>
      <c r="H32" s="564"/>
      <c r="I32" s="564"/>
      <c r="J32" s="564"/>
      <c r="K32" s="564"/>
      <c r="L32" s="564"/>
      <c r="M32" s="564"/>
      <c r="N32" s="564"/>
      <c r="O32" s="564"/>
      <c r="P32" s="564"/>
      <c r="Q32" s="564"/>
      <c r="R32" s="564"/>
      <c r="S32" s="564"/>
      <c r="U32" s="417" t="s">
        <v>124</v>
      </c>
      <c r="V32" s="417"/>
      <c r="W32" s="417"/>
      <c r="X32" s="417"/>
      <c r="Y32" s="417"/>
      <c r="Z32" s="417"/>
      <c r="AA32" s="417"/>
      <c r="AB32" s="417"/>
      <c r="AC32" s="417"/>
      <c r="AD32" s="417"/>
      <c r="AE32" s="417"/>
      <c r="AF32" s="417"/>
      <c r="AG32" s="417"/>
      <c r="AH32" s="417"/>
      <c r="AI32" s="417"/>
      <c r="AJ32" s="417"/>
      <c r="AK32" s="417"/>
      <c r="AM32" s="417" t="s">
        <v>125</v>
      </c>
      <c r="AN32" s="417"/>
      <c r="AO32" s="417"/>
      <c r="AP32" s="417"/>
      <c r="AQ32" s="417"/>
      <c r="AR32" s="417"/>
      <c r="AS32" s="417"/>
      <c r="AT32" s="417"/>
      <c r="AU32" s="417"/>
      <c r="AV32" s="417"/>
      <c r="AW32" s="417"/>
      <c r="AX32" s="417"/>
      <c r="AY32" s="417"/>
      <c r="AZ32" s="417"/>
      <c r="BA32" s="417"/>
      <c r="BB32" s="417"/>
      <c r="BC32" s="417"/>
      <c r="BE32" s="417" t="s">
        <v>126</v>
      </c>
      <c r="BF32" s="417"/>
      <c r="BG32" s="417"/>
      <c r="BH32" s="417"/>
      <c r="BI32" s="417"/>
      <c r="BJ32" s="417"/>
      <c r="BK32" s="417"/>
      <c r="BL32" s="417"/>
      <c r="BM32" s="417"/>
      <c r="BN32" s="417"/>
      <c r="BO32" s="417"/>
      <c r="BP32" s="417"/>
      <c r="BQ32" s="417"/>
      <c r="BR32" s="417"/>
      <c r="BS32" s="417"/>
      <c r="BT32" s="417"/>
      <c r="BU32" s="417"/>
      <c r="BW32" s="417" t="s">
        <v>127</v>
      </c>
      <c r="BX32" s="417"/>
      <c r="BY32" s="417"/>
      <c r="BZ32" s="417"/>
      <c r="CA32" s="417"/>
      <c r="CB32" s="417"/>
      <c r="CC32" s="417"/>
      <c r="CD32" s="417"/>
      <c r="CE32" s="417"/>
      <c r="CF32" s="417"/>
      <c r="CG32" s="417"/>
      <c r="CH32" s="417"/>
      <c r="CI32" s="417"/>
      <c r="CJ32" s="417"/>
      <c r="CK32" s="417"/>
      <c r="CL32" s="417"/>
      <c r="CM32" s="417"/>
      <c r="CO32" s="417" t="s">
        <v>128</v>
      </c>
      <c r="CP32" s="417"/>
      <c r="CQ32" s="417"/>
      <c r="CR32" s="417"/>
      <c r="CS32" s="417"/>
      <c r="CT32" s="417"/>
      <c r="CU32" s="417"/>
      <c r="CV32" s="417"/>
      <c r="CW32" s="417"/>
      <c r="CX32" s="417"/>
      <c r="CY32" s="417"/>
      <c r="CZ32" s="417"/>
      <c r="DA32" s="417"/>
      <c r="DB32" s="417"/>
      <c r="DC32" s="417"/>
      <c r="DD32" s="417"/>
      <c r="DE32" s="417"/>
      <c r="DI32" s="63"/>
    </row>
    <row r="33" spans="1:113" ht="13.5" customHeight="1" x14ac:dyDescent="0.15">
      <c r="A33" s="40"/>
      <c r="B33" s="64"/>
      <c r="C33" s="400" t="s">
        <v>129</v>
      </c>
      <c r="D33" s="400"/>
      <c r="E33" s="371" t="s">
        <v>130</v>
      </c>
      <c r="F33" s="371"/>
      <c r="G33" s="371"/>
      <c r="H33" s="371"/>
      <c r="I33" s="371"/>
      <c r="J33" s="371"/>
      <c r="K33" s="371"/>
      <c r="L33" s="371"/>
      <c r="M33" s="371"/>
      <c r="N33" s="371"/>
      <c r="O33" s="371"/>
      <c r="P33" s="371"/>
      <c r="Q33" s="371"/>
      <c r="R33" s="371"/>
      <c r="S33" s="371"/>
      <c r="T33" s="65"/>
      <c r="U33" s="400" t="s">
        <v>129</v>
      </c>
      <c r="V33" s="400"/>
      <c r="W33" s="371" t="s">
        <v>130</v>
      </c>
      <c r="X33" s="371"/>
      <c r="Y33" s="371"/>
      <c r="Z33" s="371"/>
      <c r="AA33" s="371"/>
      <c r="AB33" s="371"/>
      <c r="AC33" s="371"/>
      <c r="AD33" s="371"/>
      <c r="AE33" s="371"/>
      <c r="AF33" s="371"/>
      <c r="AG33" s="371"/>
      <c r="AH33" s="371"/>
      <c r="AI33" s="371"/>
      <c r="AJ33" s="371"/>
      <c r="AK33" s="371"/>
      <c r="AL33" s="65"/>
      <c r="AM33" s="400" t="s">
        <v>129</v>
      </c>
      <c r="AN33" s="400"/>
      <c r="AO33" s="371" t="s">
        <v>130</v>
      </c>
      <c r="AP33" s="371"/>
      <c r="AQ33" s="371"/>
      <c r="AR33" s="371"/>
      <c r="AS33" s="371"/>
      <c r="AT33" s="371"/>
      <c r="AU33" s="371"/>
      <c r="AV33" s="371"/>
      <c r="AW33" s="371"/>
      <c r="AX33" s="371"/>
      <c r="AY33" s="371"/>
      <c r="AZ33" s="371"/>
      <c r="BA33" s="371"/>
      <c r="BB33" s="371"/>
      <c r="BC33" s="371"/>
      <c r="BD33" s="66"/>
      <c r="BE33" s="371" t="s">
        <v>131</v>
      </c>
      <c r="BF33" s="371"/>
      <c r="BG33" s="371" t="s">
        <v>132</v>
      </c>
      <c r="BH33" s="371"/>
      <c r="BI33" s="371"/>
      <c r="BJ33" s="371"/>
      <c r="BK33" s="371"/>
      <c r="BL33" s="371"/>
      <c r="BM33" s="371"/>
      <c r="BN33" s="371"/>
      <c r="BO33" s="371"/>
      <c r="BP33" s="371"/>
      <c r="BQ33" s="371"/>
      <c r="BR33" s="371"/>
      <c r="BS33" s="371"/>
      <c r="BT33" s="371"/>
      <c r="BU33" s="371"/>
      <c r="BV33" s="66"/>
      <c r="BW33" s="400" t="s">
        <v>131</v>
      </c>
      <c r="BX33" s="400"/>
      <c r="BY33" s="371" t="s">
        <v>133</v>
      </c>
      <c r="BZ33" s="371"/>
      <c r="CA33" s="371"/>
      <c r="CB33" s="371"/>
      <c r="CC33" s="371"/>
      <c r="CD33" s="371"/>
      <c r="CE33" s="371"/>
      <c r="CF33" s="371"/>
      <c r="CG33" s="371"/>
      <c r="CH33" s="371"/>
      <c r="CI33" s="371"/>
      <c r="CJ33" s="371"/>
      <c r="CK33" s="371"/>
      <c r="CL33" s="371"/>
      <c r="CM33" s="371"/>
      <c r="CN33" s="65"/>
      <c r="CO33" s="400" t="s">
        <v>129</v>
      </c>
      <c r="CP33" s="400"/>
      <c r="CQ33" s="371" t="s">
        <v>134</v>
      </c>
      <c r="CR33" s="371"/>
      <c r="CS33" s="371"/>
      <c r="CT33" s="371"/>
      <c r="CU33" s="371"/>
      <c r="CV33" s="371"/>
      <c r="CW33" s="371"/>
      <c r="CX33" s="371"/>
      <c r="CY33" s="371"/>
      <c r="CZ33" s="371"/>
      <c r="DA33" s="371"/>
      <c r="DB33" s="371"/>
      <c r="DC33" s="371"/>
      <c r="DD33" s="371"/>
      <c r="DE33" s="371"/>
      <c r="DF33" s="65"/>
      <c r="DG33" s="571" t="s">
        <v>135</v>
      </c>
      <c r="DH33" s="571"/>
      <c r="DI33" s="67"/>
    </row>
    <row r="34" spans="1:113" ht="32.25" customHeight="1" x14ac:dyDescent="0.15">
      <c r="A34" s="40"/>
      <c r="B34" s="64"/>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3</v>
      </c>
      <c r="V34" s="572"/>
      <c r="W34" s="573" t="str">
        <f>IF('各会計、関係団体の財政状況及び健全化判断比率'!B28="","",'各会計、関係団体の財政状況及び健全化判断比率'!B28)</f>
        <v>長井市国民健康保険特別会計</v>
      </c>
      <c r="X34" s="573"/>
      <c r="Y34" s="573"/>
      <c r="Z34" s="573"/>
      <c r="AA34" s="573"/>
      <c r="AB34" s="573"/>
      <c r="AC34" s="573"/>
      <c r="AD34" s="573"/>
      <c r="AE34" s="573"/>
      <c r="AF34" s="573"/>
      <c r="AG34" s="573"/>
      <c r="AH34" s="573"/>
      <c r="AI34" s="573"/>
      <c r="AJ34" s="573"/>
      <c r="AK34" s="573"/>
      <c r="AL34" s="40"/>
      <c r="AM34" s="572">
        <f>IF(AO34="","",MAX(C34:D43,U34:V43)+1)</f>
        <v>7</v>
      </c>
      <c r="AN34" s="572"/>
      <c r="AO34" s="573" t="str">
        <f>IF('各会計、関係団体の財政状況及び健全化判断比率'!B32="","",'各会計、関係団体の財政状況及び健全化判断比率'!B32)</f>
        <v>長井市水道事業会計</v>
      </c>
      <c r="AP34" s="573"/>
      <c r="AQ34" s="573"/>
      <c r="AR34" s="573"/>
      <c r="AS34" s="573"/>
      <c r="AT34" s="573"/>
      <c r="AU34" s="573"/>
      <c r="AV34" s="573"/>
      <c r="AW34" s="573"/>
      <c r="AX34" s="573"/>
      <c r="AY34" s="573"/>
      <c r="AZ34" s="573"/>
      <c r="BA34" s="573"/>
      <c r="BB34" s="573"/>
      <c r="BC34" s="573"/>
      <c r="BD34" s="40"/>
      <c r="BE34" s="572">
        <f>IF(BG34="","",MAX(C34:D43,U34:V43,AM34:AN43)+1)</f>
        <v>9</v>
      </c>
      <c r="BF34" s="572"/>
      <c r="BG34" s="573" t="str">
        <f>IF('各会計、関係団体の財政状況及び健全化判断比率'!B34="","",'各会計、関係団体の財政状況及び健全化判断比率'!B34)</f>
        <v>長井市宅地開発事業特別会計</v>
      </c>
      <c r="BH34" s="573"/>
      <c r="BI34" s="573"/>
      <c r="BJ34" s="573"/>
      <c r="BK34" s="573"/>
      <c r="BL34" s="573"/>
      <c r="BM34" s="573"/>
      <c r="BN34" s="573"/>
      <c r="BO34" s="573"/>
      <c r="BP34" s="573"/>
      <c r="BQ34" s="573"/>
      <c r="BR34" s="573"/>
      <c r="BS34" s="573"/>
      <c r="BT34" s="573"/>
      <c r="BU34" s="573"/>
      <c r="BV34" s="40"/>
      <c r="BW34" s="572">
        <f>IF(BY34="","",MAX(C34:D43,U34:V43,AM34:AN43,BE34:BF43)+1)</f>
        <v>10</v>
      </c>
      <c r="BX34" s="572"/>
      <c r="BY34" s="573" t="str">
        <f>IF('各会計、関係団体の財政状況及び健全化判断比率'!B68="","",'各会計、関係団体の財政状況及び健全化判断比率'!B68)</f>
        <v>置賜広域病院企業団</v>
      </c>
      <c r="BZ34" s="573"/>
      <c r="CA34" s="573"/>
      <c r="CB34" s="573"/>
      <c r="CC34" s="573"/>
      <c r="CD34" s="573"/>
      <c r="CE34" s="573"/>
      <c r="CF34" s="573"/>
      <c r="CG34" s="573"/>
      <c r="CH34" s="573"/>
      <c r="CI34" s="573"/>
      <c r="CJ34" s="573"/>
      <c r="CK34" s="573"/>
      <c r="CL34" s="573"/>
      <c r="CM34" s="573"/>
      <c r="CN34" s="40"/>
      <c r="CO34" s="572">
        <f>IF(CQ34="","",MAX(C34:D43,U34:V43,AM34:AN43,BE34:BF43,BW34:BX43)+1)</f>
        <v>18</v>
      </c>
      <c r="CP34" s="572"/>
      <c r="CQ34" s="573" t="str">
        <f>IF('各会計、関係団体の財政状況及び健全化判断比率'!BS7="","",'各会計、関係団体の財政状況及び健全化判断比率'!BS7)</f>
        <v>長井要水</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67"/>
    </row>
    <row r="35" spans="1:113" ht="32.25" customHeight="1" x14ac:dyDescent="0.15">
      <c r="A35" s="40"/>
      <c r="B35" s="64"/>
      <c r="C35" s="572">
        <f>IF(E35="","",C34+1)</f>
        <v>2</v>
      </c>
      <c r="D35" s="572"/>
      <c r="E35" s="573" t="str">
        <f>IF('各会計、関係団体の財政状況及び健全化判断比率'!B8="","",'各会計、関係団体の財政状況及び健全化判断比率'!B8)</f>
        <v>長井市山形鉄道運営助成事業特別会計</v>
      </c>
      <c r="F35" s="573"/>
      <c r="G35" s="573"/>
      <c r="H35" s="573"/>
      <c r="I35" s="573"/>
      <c r="J35" s="573"/>
      <c r="K35" s="573"/>
      <c r="L35" s="573"/>
      <c r="M35" s="573"/>
      <c r="N35" s="573"/>
      <c r="O35" s="573"/>
      <c r="P35" s="573"/>
      <c r="Q35" s="573"/>
      <c r="R35" s="573"/>
      <c r="S35" s="573"/>
      <c r="T35" s="40"/>
      <c r="U35" s="572">
        <f>IF(W35="","",U34+1)</f>
        <v>4</v>
      </c>
      <c r="V35" s="572"/>
      <c r="W35" s="573" t="str">
        <f>IF('各会計、関係団体の財政状況及び健全化判断比率'!B29="","",'各会計、関係団体の財政状況及び健全化判断比率'!B29)</f>
        <v>長井市介護保険特別会計</v>
      </c>
      <c r="X35" s="573"/>
      <c r="Y35" s="573"/>
      <c r="Z35" s="573"/>
      <c r="AA35" s="573"/>
      <c r="AB35" s="573"/>
      <c r="AC35" s="573"/>
      <c r="AD35" s="573"/>
      <c r="AE35" s="573"/>
      <c r="AF35" s="573"/>
      <c r="AG35" s="573"/>
      <c r="AH35" s="573"/>
      <c r="AI35" s="573"/>
      <c r="AJ35" s="573"/>
      <c r="AK35" s="573"/>
      <c r="AL35" s="40"/>
      <c r="AM35" s="572">
        <f t="shared" ref="AM35:AM43" si="0">IF(AO35="","",AM34+1)</f>
        <v>8</v>
      </c>
      <c r="AN35" s="572"/>
      <c r="AO35" s="573" t="str">
        <f>IF('各会計、関係団体の財政状況及び健全化判断比率'!B33="","",'各会計、関係団体の財政状況及び健全化判断比率'!B33)</f>
        <v>長井市下水道事業会計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11</v>
      </c>
      <c r="BX35" s="572"/>
      <c r="BY35" s="573" t="str">
        <f>IF('各会計、関係団体の財政状況及び健全化判断比率'!B69="","",'各会計、関係団体の財政状況及び健全化判断比率'!B69)</f>
        <v>西置賜行政組合</v>
      </c>
      <c r="BZ35" s="573"/>
      <c r="CA35" s="573"/>
      <c r="CB35" s="573"/>
      <c r="CC35" s="573"/>
      <c r="CD35" s="573"/>
      <c r="CE35" s="573"/>
      <c r="CF35" s="573"/>
      <c r="CG35" s="573"/>
      <c r="CH35" s="573"/>
      <c r="CI35" s="573"/>
      <c r="CJ35" s="573"/>
      <c r="CK35" s="573"/>
      <c r="CL35" s="573"/>
      <c r="CM35" s="573"/>
      <c r="CN35" s="40"/>
      <c r="CO35" s="572">
        <f t="shared" ref="CO35:CO43" si="3">IF(CQ35="","",CO34+1)</f>
        <v>19</v>
      </c>
      <c r="CP35" s="572"/>
      <c r="CQ35" s="573" t="str">
        <f>IF('各会計、関係団体の財政状況及び健全化判断比率'!BS8="","",'各会計、関係団体の財政状況及び健全化判断比率'!BS8)</f>
        <v>文教の杜ながい</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67"/>
    </row>
    <row r="36" spans="1:113" ht="32.25" customHeight="1" x14ac:dyDescent="0.15">
      <c r="A36" s="40"/>
      <c r="B36" s="64"/>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5</v>
      </c>
      <c r="V36" s="572"/>
      <c r="W36" s="573" t="str">
        <f>IF('各会計、関係団体の財政状況及び健全化判断比率'!B30="","",'各会計、関係団体の財政状況及び健全化判断比率'!B30)</f>
        <v>長井市後期高齢者医療特別会計</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12</v>
      </c>
      <c r="BX36" s="572"/>
      <c r="BY36" s="573" t="str">
        <f>IF('各会計、関係団体の財政状況及び健全化判断比率'!B70="","",'各会計、関係団体の財政状況及び健全化判断比率'!B70)</f>
        <v>置賜広域行政事務組合</v>
      </c>
      <c r="BZ36" s="573"/>
      <c r="CA36" s="573"/>
      <c r="CB36" s="573"/>
      <c r="CC36" s="573"/>
      <c r="CD36" s="573"/>
      <c r="CE36" s="573"/>
      <c r="CF36" s="573"/>
      <c r="CG36" s="573"/>
      <c r="CH36" s="573"/>
      <c r="CI36" s="573"/>
      <c r="CJ36" s="573"/>
      <c r="CK36" s="573"/>
      <c r="CL36" s="573"/>
      <c r="CM36" s="573"/>
      <c r="CN36" s="40"/>
      <c r="CO36" s="572">
        <f t="shared" si="3"/>
        <v>20</v>
      </c>
      <c r="CP36" s="572"/>
      <c r="CQ36" s="573" t="str">
        <f>IF('各会計、関係団体の財政状況及び健全化判断比率'!BS9="","",'各会計、関係団体の財政状況及び健全化判断比率'!BS9)</f>
        <v>日本・アルカディア・ネットワーク</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67"/>
    </row>
    <row r="37" spans="1:113" ht="32.25" customHeight="1" x14ac:dyDescent="0.15">
      <c r="A37" s="40"/>
      <c r="B37" s="64"/>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f t="shared" si="4"/>
        <v>6</v>
      </c>
      <c r="V37" s="572"/>
      <c r="W37" s="573" t="str">
        <f>IF('各会計、関係団体の財政状況及び健全化判断比率'!B31="","",'各会計、関係団体の財政状況及び健全化判断比率'!B31)</f>
        <v>長井市訪問看護事業特別会計</v>
      </c>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13</v>
      </c>
      <c r="BX37" s="572"/>
      <c r="BY37" s="573" t="str">
        <f>IF('各会計、関係団体の財政状況及び健全化判断比率'!B71="","",'各会計、関係団体の財政状況及び健全化判断比率'!B71)</f>
        <v>山形県消防補償等組合</v>
      </c>
      <c r="BZ37" s="573"/>
      <c r="CA37" s="573"/>
      <c r="CB37" s="573"/>
      <c r="CC37" s="573"/>
      <c r="CD37" s="573"/>
      <c r="CE37" s="573"/>
      <c r="CF37" s="573"/>
      <c r="CG37" s="573"/>
      <c r="CH37" s="573"/>
      <c r="CI37" s="573"/>
      <c r="CJ37" s="573"/>
      <c r="CK37" s="573"/>
      <c r="CL37" s="573"/>
      <c r="CM37" s="573"/>
      <c r="CN37" s="40"/>
      <c r="CO37" s="572">
        <f t="shared" si="3"/>
        <v>21</v>
      </c>
      <c r="CP37" s="572"/>
      <c r="CQ37" s="573" t="str">
        <f>IF('各会計、関係団体の財政状況及び健全化判断比率'!BS10="","",'各会計、関係団体の財政状況及び健全化判断比率'!BS10)</f>
        <v>置賜地域地場産業振興センター</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67"/>
    </row>
    <row r="38" spans="1:113" ht="32.25" customHeight="1" x14ac:dyDescent="0.15">
      <c r="A38" s="40"/>
      <c r="B38" s="64"/>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14</v>
      </c>
      <c r="BX38" s="572"/>
      <c r="BY38" s="573" t="str">
        <f>IF('各会計、関係団体の財政状況及び健全化判断比率'!B72="","",'各会計、関係団体の財政状況及び健全化判断比率'!B72)</f>
        <v>山形県自治会館管理組合</v>
      </c>
      <c r="BZ38" s="573"/>
      <c r="CA38" s="573"/>
      <c r="CB38" s="573"/>
      <c r="CC38" s="573"/>
      <c r="CD38" s="573"/>
      <c r="CE38" s="573"/>
      <c r="CF38" s="573"/>
      <c r="CG38" s="573"/>
      <c r="CH38" s="573"/>
      <c r="CI38" s="573"/>
      <c r="CJ38" s="573"/>
      <c r="CK38" s="573"/>
      <c r="CL38" s="573"/>
      <c r="CM38" s="573"/>
      <c r="CN38" s="40"/>
      <c r="CO38" s="572">
        <f t="shared" si="3"/>
        <v>22</v>
      </c>
      <c r="CP38" s="572"/>
      <c r="CQ38" s="573" t="str">
        <f>IF('各会計、関係団体の財政状況及び健全化判断比率'!BS11="","",'各会計、関係団体の財政状況及び健全化判断比率'!BS11)</f>
        <v>タスパークホテル</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v>
      </c>
      <c r="DH38" s="574"/>
      <c r="DI38" s="67"/>
    </row>
    <row r="39" spans="1:113" ht="32.25" customHeight="1" x14ac:dyDescent="0.15">
      <c r="A39" s="40"/>
      <c r="B39" s="64"/>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15</v>
      </c>
      <c r="BX39" s="572"/>
      <c r="BY39" s="573" t="str">
        <f>IF('各会計、関係団体の財政状況及び健全化判断比率'!B73="","",'各会計、関係団体の財政状況及び健全化判断比率'!B73)</f>
        <v>山形県後期高齢者医療広域連合（普通会計分）</v>
      </c>
      <c r="BZ39" s="573"/>
      <c r="CA39" s="573"/>
      <c r="CB39" s="573"/>
      <c r="CC39" s="573"/>
      <c r="CD39" s="573"/>
      <c r="CE39" s="573"/>
      <c r="CF39" s="573"/>
      <c r="CG39" s="573"/>
      <c r="CH39" s="573"/>
      <c r="CI39" s="573"/>
      <c r="CJ39" s="573"/>
      <c r="CK39" s="573"/>
      <c r="CL39" s="573"/>
      <c r="CM39" s="573"/>
      <c r="CN39" s="40"/>
      <c r="CO39" s="572">
        <f t="shared" si="3"/>
        <v>23</v>
      </c>
      <c r="CP39" s="572"/>
      <c r="CQ39" s="573" t="str">
        <f>IF('各会計、関係団体の財政状況及び健全化判断比率'!BS12="","",'各会計、関係団体の財政状況及び健全化判断比率'!BS12)</f>
        <v>山形鉄道</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67"/>
    </row>
    <row r="40" spans="1:113" ht="32.25" customHeight="1" x14ac:dyDescent="0.15">
      <c r="A40" s="40"/>
      <c r="B40" s="64"/>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f t="shared" si="2"/>
        <v>16</v>
      </c>
      <c r="BX40" s="572"/>
      <c r="BY40" s="573" t="str">
        <f>IF('各会計、関係団体の財政状況及び健全化判断比率'!B74="","",'各会計、関係団体の財政状況及び健全化判断比率'!B74)</f>
        <v>山形県後期高齢者医療広域連合（事業会計分）</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67"/>
    </row>
    <row r="41" spans="1:113" ht="32.25" customHeight="1" x14ac:dyDescent="0.15">
      <c r="A41" s="40"/>
      <c r="B41" s="64"/>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f t="shared" si="2"/>
        <v>17</v>
      </c>
      <c r="BX41" s="572"/>
      <c r="BY41" s="573" t="str">
        <f>IF('各会計、関係団体の財政状況及び健全化判断比率'!B75="","",'各会計、関係団体の財政状況及び健全化判断比率'!B75)</f>
        <v>山形県市町村職員退職手当組合</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67"/>
    </row>
    <row r="42" spans="1:113" ht="32.25" customHeight="1" x14ac:dyDescent="0.15">
      <c r="B42" s="64"/>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67"/>
    </row>
    <row r="43" spans="1:113" ht="32.25" customHeight="1" x14ac:dyDescent="0.15">
      <c r="B43" s="64"/>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575" t="s">
        <v>137</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138</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139</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140</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141</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142</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143</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144</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n5mg2QykJspE0r1gkTLgDJ4M6VN+WvQ2LrydV2F0x36W9zCgCjKm2yphlM2u4QS/vPiV+d2KabglgRbZmKyydg==" saltValue="ja5nMbxyEoArgmoUjKH+B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ageMargins left="0.59055118110236227" right="0" top="0.59055118110236227" bottom="0.59055118110236227" header="0.39370078740157483" footer="0.39370078740157483"/>
  <pageSetup paperSize="9" scale="53" orientation="landscape" verticalDpi="300"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145</v>
      </c>
      <c r="DI1" s="578"/>
      <c r="DJ1" s="578"/>
      <c r="DK1" s="578"/>
      <c r="DL1" s="578"/>
      <c r="DM1" s="578"/>
      <c r="DN1" s="579"/>
      <c r="DO1" s="73"/>
      <c r="DP1" s="577" t="s">
        <v>146</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148</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149</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150</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23</v>
      </c>
      <c r="C4" s="581"/>
      <c r="D4" s="581"/>
      <c r="E4" s="581"/>
      <c r="F4" s="581"/>
      <c r="G4" s="581"/>
      <c r="H4" s="581"/>
      <c r="I4" s="581"/>
      <c r="J4" s="581"/>
      <c r="K4" s="581"/>
      <c r="L4" s="581"/>
      <c r="M4" s="581"/>
      <c r="N4" s="581"/>
      <c r="O4" s="581"/>
      <c r="P4" s="581"/>
      <c r="Q4" s="582"/>
      <c r="R4" s="580" t="s">
        <v>151</v>
      </c>
      <c r="S4" s="581"/>
      <c r="T4" s="581"/>
      <c r="U4" s="581"/>
      <c r="V4" s="581"/>
      <c r="W4" s="581"/>
      <c r="X4" s="581"/>
      <c r="Y4" s="582"/>
      <c r="Z4" s="580" t="s">
        <v>152</v>
      </c>
      <c r="AA4" s="581"/>
      <c r="AB4" s="581"/>
      <c r="AC4" s="582"/>
      <c r="AD4" s="580" t="s">
        <v>153</v>
      </c>
      <c r="AE4" s="581"/>
      <c r="AF4" s="581"/>
      <c r="AG4" s="581"/>
      <c r="AH4" s="581"/>
      <c r="AI4" s="581"/>
      <c r="AJ4" s="581"/>
      <c r="AK4" s="582"/>
      <c r="AL4" s="580" t="s">
        <v>152</v>
      </c>
      <c r="AM4" s="581"/>
      <c r="AN4" s="581"/>
      <c r="AO4" s="582"/>
      <c r="AP4" s="583" t="s">
        <v>154</v>
      </c>
      <c r="AQ4" s="583"/>
      <c r="AR4" s="583"/>
      <c r="AS4" s="583"/>
      <c r="AT4" s="583"/>
      <c r="AU4" s="583"/>
      <c r="AV4" s="583"/>
      <c r="AW4" s="583"/>
      <c r="AX4" s="583"/>
      <c r="AY4" s="583"/>
      <c r="AZ4" s="583"/>
      <c r="BA4" s="583"/>
      <c r="BB4" s="583"/>
      <c r="BC4" s="583"/>
      <c r="BD4" s="583"/>
      <c r="BE4" s="583"/>
      <c r="BF4" s="583"/>
      <c r="BG4" s="583" t="s">
        <v>155</v>
      </c>
      <c r="BH4" s="583"/>
      <c r="BI4" s="583"/>
      <c r="BJ4" s="583"/>
      <c r="BK4" s="583"/>
      <c r="BL4" s="583"/>
      <c r="BM4" s="583"/>
      <c r="BN4" s="583"/>
      <c r="BO4" s="583" t="s">
        <v>152</v>
      </c>
      <c r="BP4" s="583"/>
      <c r="BQ4" s="583"/>
      <c r="BR4" s="583"/>
      <c r="BS4" s="583" t="s">
        <v>156</v>
      </c>
      <c r="BT4" s="583"/>
      <c r="BU4" s="583"/>
      <c r="BV4" s="583"/>
      <c r="BW4" s="583"/>
      <c r="BX4" s="583"/>
      <c r="BY4" s="583"/>
      <c r="BZ4" s="583"/>
      <c r="CA4" s="583"/>
      <c r="CB4" s="583"/>
      <c r="CD4" s="580" t="s">
        <v>157</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158</v>
      </c>
      <c r="C5" s="585"/>
      <c r="D5" s="585"/>
      <c r="E5" s="585"/>
      <c r="F5" s="585"/>
      <c r="G5" s="585"/>
      <c r="H5" s="585"/>
      <c r="I5" s="585"/>
      <c r="J5" s="585"/>
      <c r="K5" s="585"/>
      <c r="L5" s="585"/>
      <c r="M5" s="585"/>
      <c r="N5" s="585"/>
      <c r="O5" s="585"/>
      <c r="P5" s="585"/>
      <c r="Q5" s="586"/>
      <c r="R5" s="587">
        <v>3038854</v>
      </c>
      <c r="S5" s="588"/>
      <c r="T5" s="588"/>
      <c r="U5" s="588"/>
      <c r="V5" s="588"/>
      <c r="W5" s="588"/>
      <c r="X5" s="588"/>
      <c r="Y5" s="589"/>
      <c r="Z5" s="590">
        <v>16.899999999999999</v>
      </c>
      <c r="AA5" s="590"/>
      <c r="AB5" s="590"/>
      <c r="AC5" s="590"/>
      <c r="AD5" s="591">
        <v>2909533</v>
      </c>
      <c r="AE5" s="591"/>
      <c r="AF5" s="591"/>
      <c r="AG5" s="591"/>
      <c r="AH5" s="591"/>
      <c r="AI5" s="591"/>
      <c r="AJ5" s="591"/>
      <c r="AK5" s="591"/>
      <c r="AL5" s="592">
        <v>33.9</v>
      </c>
      <c r="AM5" s="593"/>
      <c r="AN5" s="593"/>
      <c r="AO5" s="594"/>
      <c r="AP5" s="584" t="s">
        <v>159</v>
      </c>
      <c r="AQ5" s="585"/>
      <c r="AR5" s="585"/>
      <c r="AS5" s="585"/>
      <c r="AT5" s="585"/>
      <c r="AU5" s="585"/>
      <c r="AV5" s="585"/>
      <c r="AW5" s="585"/>
      <c r="AX5" s="585"/>
      <c r="AY5" s="585"/>
      <c r="AZ5" s="585"/>
      <c r="BA5" s="585"/>
      <c r="BB5" s="585"/>
      <c r="BC5" s="585"/>
      <c r="BD5" s="585"/>
      <c r="BE5" s="585"/>
      <c r="BF5" s="586"/>
      <c r="BG5" s="598">
        <v>2907329</v>
      </c>
      <c r="BH5" s="599"/>
      <c r="BI5" s="599"/>
      <c r="BJ5" s="599"/>
      <c r="BK5" s="599"/>
      <c r="BL5" s="599"/>
      <c r="BM5" s="599"/>
      <c r="BN5" s="600"/>
      <c r="BO5" s="601">
        <v>95.7</v>
      </c>
      <c r="BP5" s="601"/>
      <c r="BQ5" s="601"/>
      <c r="BR5" s="601"/>
      <c r="BS5" s="602">
        <v>38812</v>
      </c>
      <c r="BT5" s="602"/>
      <c r="BU5" s="602"/>
      <c r="BV5" s="602"/>
      <c r="BW5" s="602"/>
      <c r="BX5" s="602"/>
      <c r="BY5" s="602"/>
      <c r="BZ5" s="602"/>
      <c r="CA5" s="602"/>
      <c r="CB5" s="606"/>
      <c r="CD5" s="580" t="s">
        <v>154</v>
      </c>
      <c r="CE5" s="581"/>
      <c r="CF5" s="581"/>
      <c r="CG5" s="581"/>
      <c r="CH5" s="581"/>
      <c r="CI5" s="581"/>
      <c r="CJ5" s="581"/>
      <c r="CK5" s="581"/>
      <c r="CL5" s="581"/>
      <c r="CM5" s="581"/>
      <c r="CN5" s="581"/>
      <c r="CO5" s="581"/>
      <c r="CP5" s="581"/>
      <c r="CQ5" s="582"/>
      <c r="CR5" s="580" t="s">
        <v>160</v>
      </c>
      <c r="CS5" s="581"/>
      <c r="CT5" s="581"/>
      <c r="CU5" s="581"/>
      <c r="CV5" s="581"/>
      <c r="CW5" s="581"/>
      <c r="CX5" s="581"/>
      <c r="CY5" s="582"/>
      <c r="CZ5" s="580" t="s">
        <v>152</v>
      </c>
      <c r="DA5" s="581"/>
      <c r="DB5" s="581"/>
      <c r="DC5" s="582"/>
      <c r="DD5" s="580" t="s">
        <v>161</v>
      </c>
      <c r="DE5" s="581"/>
      <c r="DF5" s="581"/>
      <c r="DG5" s="581"/>
      <c r="DH5" s="581"/>
      <c r="DI5" s="581"/>
      <c r="DJ5" s="581"/>
      <c r="DK5" s="581"/>
      <c r="DL5" s="581"/>
      <c r="DM5" s="581"/>
      <c r="DN5" s="581"/>
      <c r="DO5" s="581"/>
      <c r="DP5" s="582"/>
      <c r="DQ5" s="580" t="s">
        <v>162</v>
      </c>
      <c r="DR5" s="581"/>
      <c r="DS5" s="581"/>
      <c r="DT5" s="581"/>
      <c r="DU5" s="581"/>
      <c r="DV5" s="581"/>
      <c r="DW5" s="581"/>
      <c r="DX5" s="581"/>
      <c r="DY5" s="581"/>
      <c r="DZ5" s="581"/>
      <c r="EA5" s="581"/>
      <c r="EB5" s="581"/>
      <c r="EC5" s="582"/>
    </row>
    <row r="6" spans="2:143" ht="11.25" customHeight="1" x14ac:dyDescent="0.15">
      <c r="B6" s="595" t="s">
        <v>163</v>
      </c>
      <c r="C6" s="596"/>
      <c r="D6" s="596"/>
      <c r="E6" s="596"/>
      <c r="F6" s="596"/>
      <c r="G6" s="596"/>
      <c r="H6" s="596"/>
      <c r="I6" s="596"/>
      <c r="J6" s="596"/>
      <c r="K6" s="596"/>
      <c r="L6" s="596"/>
      <c r="M6" s="596"/>
      <c r="N6" s="596"/>
      <c r="O6" s="596"/>
      <c r="P6" s="596"/>
      <c r="Q6" s="597"/>
      <c r="R6" s="598">
        <v>159130</v>
      </c>
      <c r="S6" s="599"/>
      <c r="T6" s="599"/>
      <c r="U6" s="599"/>
      <c r="V6" s="599"/>
      <c r="W6" s="599"/>
      <c r="X6" s="599"/>
      <c r="Y6" s="600"/>
      <c r="Z6" s="601">
        <v>0.9</v>
      </c>
      <c r="AA6" s="601"/>
      <c r="AB6" s="601"/>
      <c r="AC6" s="601"/>
      <c r="AD6" s="602">
        <v>159130</v>
      </c>
      <c r="AE6" s="602"/>
      <c r="AF6" s="602"/>
      <c r="AG6" s="602"/>
      <c r="AH6" s="602"/>
      <c r="AI6" s="602"/>
      <c r="AJ6" s="602"/>
      <c r="AK6" s="602"/>
      <c r="AL6" s="603">
        <v>1.9</v>
      </c>
      <c r="AM6" s="604"/>
      <c r="AN6" s="604"/>
      <c r="AO6" s="605"/>
      <c r="AP6" s="595" t="s">
        <v>164</v>
      </c>
      <c r="AQ6" s="596"/>
      <c r="AR6" s="596"/>
      <c r="AS6" s="596"/>
      <c r="AT6" s="596"/>
      <c r="AU6" s="596"/>
      <c r="AV6" s="596"/>
      <c r="AW6" s="596"/>
      <c r="AX6" s="596"/>
      <c r="AY6" s="596"/>
      <c r="AZ6" s="596"/>
      <c r="BA6" s="596"/>
      <c r="BB6" s="596"/>
      <c r="BC6" s="596"/>
      <c r="BD6" s="596"/>
      <c r="BE6" s="596"/>
      <c r="BF6" s="597"/>
      <c r="BG6" s="598">
        <v>2907329</v>
      </c>
      <c r="BH6" s="599"/>
      <c r="BI6" s="599"/>
      <c r="BJ6" s="599"/>
      <c r="BK6" s="599"/>
      <c r="BL6" s="599"/>
      <c r="BM6" s="599"/>
      <c r="BN6" s="600"/>
      <c r="BO6" s="601">
        <v>95.7</v>
      </c>
      <c r="BP6" s="601"/>
      <c r="BQ6" s="601"/>
      <c r="BR6" s="601"/>
      <c r="BS6" s="602">
        <v>38812</v>
      </c>
      <c r="BT6" s="602"/>
      <c r="BU6" s="602"/>
      <c r="BV6" s="602"/>
      <c r="BW6" s="602"/>
      <c r="BX6" s="602"/>
      <c r="BY6" s="602"/>
      <c r="BZ6" s="602"/>
      <c r="CA6" s="602"/>
      <c r="CB6" s="606"/>
      <c r="CD6" s="584" t="s">
        <v>165</v>
      </c>
      <c r="CE6" s="585"/>
      <c r="CF6" s="585"/>
      <c r="CG6" s="585"/>
      <c r="CH6" s="585"/>
      <c r="CI6" s="585"/>
      <c r="CJ6" s="585"/>
      <c r="CK6" s="585"/>
      <c r="CL6" s="585"/>
      <c r="CM6" s="585"/>
      <c r="CN6" s="585"/>
      <c r="CO6" s="585"/>
      <c r="CP6" s="585"/>
      <c r="CQ6" s="586"/>
      <c r="CR6" s="598">
        <v>162044</v>
      </c>
      <c r="CS6" s="599"/>
      <c r="CT6" s="599"/>
      <c r="CU6" s="599"/>
      <c r="CV6" s="599"/>
      <c r="CW6" s="599"/>
      <c r="CX6" s="599"/>
      <c r="CY6" s="600"/>
      <c r="CZ6" s="592">
        <v>0.9</v>
      </c>
      <c r="DA6" s="593"/>
      <c r="DB6" s="593"/>
      <c r="DC6" s="609"/>
      <c r="DD6" s="607" t="s">
        <v>62</v>
      </c>
      <c r="DE6" s="599"/>
      <c r="DF6" s="599"/>
      <c r="DG6" s="599"/>
      <c r="DH6" s="599"/>
      <c r="DI6" s="599"/>
      <c r="DJ6" s="599"/>
      <c r="DK6" s="599"/>
      <c r="DL6" s="599"/>
      <c r="DM6" s="599"/>
      <c r="DN6" s="599"/>
      <c r="DO6" s="599"/>
      <c r="DP6" s="600"/>
      <c r="DQ6" s="607">
        <v>162044</v>
      </c>
      <c r="DR6" s="599"/>
      <c r="DS6" s="599"/>
      <c r="DT6" s="599"/>
      <c r="DU6" s="599"/>
      <c r="DV6" s="599"/>
      <c r="DW6" s="599"/>
      <c r="DX6" s="599"/>
      <c r="DY6" s="599"/>
      <c r="DZ6" s="599"/>
      <c r="EA6" s="599"/>
      <c r="EB6" s="599"/>
      <c r="EC6" s="608"/>
    </row>
    <row r="7" spans="2:143" ht="11.25" customHeight="1" x14ac:dyDescent="0.15">
      <c r="B7" s="595" t="s">
        <v>166</v>
      </c>
      <c r="C7" s="596"/>
      <c r="D7" s="596"/>
      <c r="E7" s="596"/>
      <c r="F7" s="596"/>
      <c r="G7" s="596"/>
      <c r="H7" s="596"/>
      <c r="I7" s="596"/>
      <c r="J7" s="596"/>
      <c r="K7" s="596"/>
      <c r="L7" s="596"/>
      <c r="M7" s="596"/>
      <c r="N7" s="596"/>
      <c r="O7" s="596"/>
      <c r="P7" s="596"/>
      <c r="Q7" s="597"/>
      <c r="R7" s="598">
        <v>1082</v>
      </c>
      <c r="S7" s="599"/>
      <c r="T7" s="599"/>
      <c r="U7" s="599"/>
      <c r="V7" s="599"/>
      <c r="W7" s="599"/>
      <c r="X7" s="599"/>
      <c r="Y7" s="600"/>
      <c r="Z7" s="601">
        <v>0</v>
      </c>
      <c r="AA7" s="601"/>
      <c r="AB7" s="601"/>
      <c r="AC7" s="601"/>
      <c r="AD7" s="602">
        <v>1082</v>
      </c>
      <c r="AE7" s="602"/>
      <c r="AF7" s="602"/>
      <c r="AG7" s="602"/>
      <c r="AH7" s="602"/>
      <c r="AI7" s="602"/>
      <c r="AJ7" s="602"/>
      <c r="AK7" s="602"/>
      <c r="AL7" s="603">
        <v>0</v>
      </c>
      <c r="AM7" s="604"/>
      <c r="AN7" s="604"/>
      <c r="AO7" s="605"/>
      <c r="AP7" s="595" t="s">
        <v>167</v>
      </c>
      <c r="AQ7" s="596"/>
      <c r="AR7" s="596"/>
      <c r="AS7" s="596"/>
      <c r="AT7" s="596"/>
      <c r="AU7" s="596"/>
      <c r="AV7" s="596"/>
      <c r="AW7" s="596"/>
      <c r="AX7" s="596"/>
      <c r="AY7" s="596"/>
      <c r="AZ7" s="596"/>
      <c r="BA7" s="596"/>
      <c r="BB7" s="596"/>
      <c r="BC7" s="596"/>
      <c r="BD7" s="596"/>
      <c r="BE7" s="596"/>
      <c r="BF7" s="597"/>
      <c r="BG7" s="598">
        <v>1249664</v>
      </c>
      <c r="BH7" s="599"/>
      <c r="BI7" s="599"/>
      <c r="BJ7" s="599"/>
      <c r="BK7" s="599"/>
      <c r="BL7" s="599"/>
      <c r="BM7" s="599"/>
      <c r="BN7" s="600"/>
      <c r="BO7" s="601">
        <v>41.1</v>
      </c>
      <c r="BP7" s="601"/>
      <c r="BQ7" s="601"/>
      <c r="BR7" s="601"/>
      <c r="BS7" s="602">
        <v>38812</v>
      </c>
      <c r="BT7" s="602"/>
      <c r="BU7" s="602"/>
      <c r="BV7" s="602"/>
      <c r="BW7" s="602"/>
      <c r="BX7" s="602"/>
      <c r="BY7" s="602"/>
      <c r="BZ7" s="602"/>
      <c r="CA7" s="602"/>
      <c r="CB7" s="606"/>
      <c r="CD7" s="595" t="s">
        <v>168</v>
      </c>
      <c r="CE7" s="596"/>
      <c r="CF7" s="596"/>
      <c r="CG7" s="596"/>
      <c r="CH7" s="596"/>
      <c r="CI7" s="596"/>
      <c r="CJ7" s="596"/>
      <c r="CK7" s="596"/>
      <c r="CL7" s="596"/>
      <c r="CM7" s="596"/>
      <c r="CN7" s="596"/>
      <c r="CO7" s="596"/>
      <c r="CP7" s="596"/>
      <c r="CQ7" s="597"/>
      <c r="CR7" s="598">
        <v>4037777</v>
      </c>
      <c r="CS7" s="599"/>
      <c r="CT7" s="599"/>
      <c r="CU7" s="599"/>
      <c r="CV7" s="599"/>
      <c r="CW7" s="599"/>
      <c r="CX7" s="599"/>
      <c r="CY7" s="600"/>
      <c r="CZ7" s="601">
        <v>23</v>
      </c>
      <c r="DA7" s="601"/>
      <c r="DB7" s="601"/>
      <c r="DC7" s="601"/>
      <c r="DD7" s="607">
        <v>42345</v>
      </c>
      <c r="DE7" s="599"/>
      <c r="DF7" s="599"/>
      <c r="DG7" s="599"/>
      <c r="DH7" s="599"/>
      <c r="DI7" s="599"/>
      <c r="DJ7" s="599"/>
      <c r="DK7" s="599"/>
      <c r="DL7" s="599"/>
      <c r="DM7" s="599"/>
      <c r="DN7" s="599"/>
      <c r="DO7" s="599"/>
      <c r="DP7" s="600"/>
      <c r="DQ7" s="607">
        <v>2258230</v>
      </c>
      <c r="DR7" s="599"/>
      <c r="DS7" s="599"/>
      <c r="DT7" s="599"/>
      <c r="DU7" s="599"/>
      <c r="DV7" s="599"/>
      <c r="DW7" s="599"/>
      <c r="DX7" s="599"/>
      <c r="DY7" s="599"/>
      <c r="DZ7" s="599"/>
      <c r="EA7" s="599"/>
      <c r="EB7" s="599"/>
      <c r="EC7" s="608"/>
    </row>
    <row r="8" spans="2:143" ht="11.25" customHeight="1" x14ac:dyDescent="0.15">
      <c r="B8" s="595" t="s">
        <v>169</v>
      </c>
      <c r="C8" s="596"/>
      <c r="D8" s="596"/>
      <c r="E8" s="596"/>
      <c r="F8" s="596"/>
      <c r="G8" s="596"/>
      <c r="H8" s="596"/>
      <c r="I8" s="596"/>
      <c r="J8" s="596"/>
      <c r="K8" s="596"/>
      <c r="L8" s="596"/>
      <c r="M8" s="596"/>
      <c r="N8" s="596"/>
      <c r="O8" s="596"/>
      <c r="P8" s="596"/>
      <c r="Q8" s="597"/>
      <c r="R8" s="598">
        <v>14311</v>
      </c>
      <c r="S8" s="599"/>
      <c r="T8" s="599"/>
      <c r="U8" s="599"/>
      <c r="V8" s="599"/>
      <c r="W8" s="599"/>
      <c r="X8" s="599"/>
      <c r="Y8" s="600"/>
      <c r="Z8" s="601">
        <v>0.1</v>
      </c>
      <c r="AA8" s="601"/>
      <c r="AB8" s="601"/>
      <c r="AC8" s="601"/>
      <c r="AD8" s="602">
        <v>14311</v>
      </c>
      <c r="AE8" s="602"/>
      <c r="AF8" s="602"/>
      <c r="AG8" s="602"/>
      <c r="AH8" s="602"/>
      <c r="AI8" s="602"/>
      <c r="AJ8" s="602"/>
      <c r="AK8" s="602"/>
      <c r="AL8" s="603">
        <v>0.2</v>
      </c>
      <c r="AM8" s="604"/>
      <c r="AN8" s="604"/>
      <c r="AO8" s="605"/>
      <c r="AP8" s="595" t="s">
        <v>170</v>
      </c>
      <c r="AQ8" s="596"/>
      <c r="AR8" s="596"/>
      <c r="AS8" s="596"/>
      <c r="AT8" s="596"/>
      <c r="AU8" s="596"/>
      <c r="AV8" s="596"/>
      <c r="AW8" s="596"/>
      <c r="AX8" s="596"/>
      <c r="AY8" s="596"/>
      <c r="AZ8" s="596"/>
      <c r="BA8" s="596"/>
      <c r="BB8" s="596"/>
      <c r="BC8" s="596"/>
      <c r="BD8" s="596"/>
      <c r="BE8" s="596"/>
      <c r="BF8" s="597"/>
      <c r="BG8" s="598">
        <v>40662</v>
      </c>
      <c r="BH8" s="599"/>
      <c r="BI8" s="599"/>
      <c r="BJ8" s="599"/>
      <c r="BK8" s="599"/>
      <c r="BL8" s="599"/>
      <c r="BM8" s="599"/>
      <c r="BN8" s="600"/>
      <c r="BO8" s="601">
        <v>1.3</v>
      </c>
      <c r="BP8" s="601"/>
      <c r="BQ8" s="601"/>
      <c r="BR8" s="601"/>
      <c r="BS8" s="602" t="s">
        <v>62</v>
      </c>
      <c r="BT8" s="602"/>
      <c r="BU8" s="602"/>
      <c r="BV8" s="602"/>
      <c r="BW8" s="602"/>
      <c r="BX8" s="602"/>
      <c r="BY8" s="602"/>
      <c r="BZ8" s="602"/>
      <c r="CA8" s="602"/>
      <c r="CB8" s="606"/>
      <c r="CD8" s="595" t="s">
        <v>171</v>
      </c>
      <c r="CE8" s="596"/>
      <c r="CF8" s="596"/>
      <c r="CG8" s="596"/>
      <c r="CH8" s="596"/>
      <c r="CI8" s="596"/>
      <c r="CJ8" s="596"/>
      <c r="CK8" s="596"/>
      <c r="CL8" s="596"/>
      <c r="CM8" s="596"/>
      <c r="CN8" s="596"/>
      <c r="CO8" s="596"/>
      <c r="CP8" s="596"/>
      <c r="CQ8" s="597"/>
      <c r="CR8" s="598">
        <v>5174075</v>
      </c>
      <c r="CS8" s="599"/>
      <c r="CT8" s="599"/>
      <c r="CU8" s="599"/>
      <c r="CV8" s="599"/>
      <c r="CW8" s="599"/>
      <c r="CX8" s="599"/>
      <c r="CY8" s="600"/>
      <c r="CZ8" s="601">
        <v>29.5</v>
      </c>
      <c r="DA8" s="601"/>
      <c r="DB8" s="601"/>
      <c r="DC8" s="601"/>
      <c r="DD8" s="607">
        <v>8259</v>
      </c>
      <c r="DE8" s="599"/>
      <c r="DF8" s="599"/>
      <c r="DG8" s="599"/>
      <c r="DH8" s="599"/>
      <c r="DI8" s="599"/>
      <c r="DJ8" s="599"/>
      <c r="DK8" s="599"/>
      <c r="DL8" s="599"/>
      <c r="DM8" s="599"/>
      <c r="DN8" s="599"/>
      <c r="DO8" s="599"/>
      <c r="DP8" s="600"/>
      <c r="DQ8" s="607">
        <v>2327048</v>
      </c>
      <c r="DR8" s="599"/>
      <c r="DS8" s="599"/>
      <c r="DT8" s="599"/>
      <c r="DU8" s="599"/>
      <c r="DV8" s="599"/>
      <c r="DW8" s="599"/>
      <c r="DX8" s="599"/>
      <c r="DY8" s="599"/>
      <c r="DZ8" s="599"/>
      <c r="EA8" s="599"/>
      <c r="EB8" s="599"/>
      <c r="EC8" s="608"/>
    </row>
    <row r="9" spans="2:143" ht="11.25" customHeight="1" x14ac:dyDescent="0.15">
      <c r="B9" s="595" t="s">
        <v>172</v>
      </c>
      <c r="C9" s="596"/>
      <c r="D9" s="596"/>
      <c r="E9" s="596"/>
      <c r="F9" s="596"/>
      <c r="G9" s="596"/>
      <c r="H9" s="596"/>
      <c r="I9" s="596"/>
      <c r="J9" s="596"/>
      <c r="K9" s="596"/>
      <c r="L9" s="596"/>
      <c r="M9" s="596"/>
      <c r="N9" s="596"/>
      <c r="O9" s="596"/>
      <c r="P9" s="596"/>
      <c r="Q9" s="597"/>
      <c r="R9" s="598">
        <v>20903</v>
      </c>
      <c r="S9" s="599"/>
      <c r="T9" s="599"/>
      <c r="U9" s="599"/>
      <c r="V9" s="599"/>
      <c r="W9" s="599"/>
      <c r="X9" s="599"/>
      <c r="Y9" s="600"/>
      <c r="Z9" s="601">
        <v>0.1</v>
      </c>
      <c r="AA9" s="601"/>
      <c r="AB9" s="601"/>
      <c r="AC9" s="601"/>
      <c r="AD9" s="602">
        <v>20903</v>
      </c>
      <c r="AE9" s="602"/>
      <c r="AF9" s="602"/>
      <c r="AG9" s="602"/>
      <c r="AH9" s="602"/>
      <c r="AI9" s="602"/>
      <c r="AJ9" s="602"/>
      <c r="AK9" s="602"/>
      <c r="AL9" s="603">
        <v>0.2</v>
      </c>
      <c r="AM9" s="604"/>
      <c r="AN9" s="604"/>
      <c r="AO9" s="605"/>
      <c r="AP9" s="595" t="s">
        <v>173</v>
      </c>
      <c r="AQ9" s="596"/>
      <c r="AR9" s="596"/>
      <c r="AS9" s="596"/>
      <c r="AT9" s="596"/>
      <c r="AU9" s="596"/>
      <c r="AV9" s="596"/>
      <c r="AW9" s="596"/>
      <c r="AX9" s="596"/>
      <c r="AY9" s="596"/>
      <c r="AZ9" s="596"/>
      <c r="BA9" s="596"/>
      <c r="BB9" s="596"/>
      <c r="BC9" s="596"/>
      <c r="BD9" s="596"/>
      <c r="BE9" s="596"/>
      <c r="BF9" s="597"/>
      <c r="BG9" s="598">
        <v>988786</v>
      </c>
      <c r="BH9" s="599"/>
      <c r="BI9" s="599"/>
      <c r="BJ9" s="599"/>
      <c r="BK9" s="599"/>
      <c r="BL9" s="599"/>
      <c r="BM9" s="599"/>
      <c r="BN9" s="600"/>
      <c r="BO9" s="601">
        <v>32.5</v>
      </c>
      <c r="BP9" s="601"/>
      <c r="BQ9" s="601"/>
      <c r="BR9" s="601"/>
      <c r="BS9" s="602" t="s">
        <v>62</v>
      </c>
      <c r="BT9" s="602"/>
      <c r="BU9" s="602"/>
      <c r="BV9" s="602"/>
      <c r="BW9" s="602"/>
      <c r="BX9" s="602"/>
      <c r="BY9" s="602"/>
      <c r="BZ9" s="602"/>
      <c r="CA9" s="602"/>
      <c r="CB9" s="606"/>
      <c r="CD9" s="595" t="s">
        <v>174</v>
      </c>
      <c r="CE9" s="596"/>
      <c r="CF9" s="596"/>
      <c r="CG9" s="596"/>
      <c r="CH9" s="596"/>
      <c r="CI9" s="596"/>
      <c r="CJ9" s="596"/>
      <c r="CK9" s="596"/>
      <c r="CL9" s="596"/>
      <c r="CM9" s="596"/>
      <c r="CN9" s="596"/>
      <c r="CO9" s="596"/>
      <c r="CP9" s="596"/>
      <c r="CQ9" s="597"/>
      <c r="CR9" s="598">
        <v>1272364</v>
      </c>
      <c r="CS9" s="599"/>
      <c r="CT9" s="599"/>
      <c r="CU9" s="599"/>
      <c r="CV9" s="599"/>
      <c r="CW9" s="599"/>
      <c r="CX9" s="599"/>
      <c r="CY9" s="600"/>
      <c r="CZ9" s="601">
        <v>7.3</v>
      </c>
      <c r="DA9" s="601"/>
      <c r="DB9" s="601"/>
      <c r="DC9" s="601"/>
      <c r="DD9" s="607">
        <v>28820</v>
      </c>
      <c r="DE9" s="599"/>
      <c r="DF9" s="599"/>
      <c r="DG9" s="599"/>
      <c r="DH9" s="599"/>
      <c r="DI9" s="599"/>
      <c r="DJ9" s="599"/>
      <c r="DK9" s="599"/>
      <c r="DL9" s="599"/>
      <c r="DM9" s="599"/>
      <c r="DN9" s="599"/>
      <c r="DO9" s="599"/>
      <c r="DP9" s="600"/>
      <c r="DQ9" s="607">
        <v>1014916</v>
      </c>
      <c r="DR9" s="599"/>
      <c r="DS9" s="599"/>
      <c r="DT9" s="599"/>
      <c r="DU9" s="599"/>
      <c r="DV9" s="599"/>
      <c r="DW9" s="599"/>
      <c r="DX9" s="599"/>
      <c r="DY9" s="599"/>
      <c r="DZ9" s="599"/>
      <c r="EA9" s="599"/>
      <c r="EB9" s="599"/>
      <c r="EC9" s="608"/>
    </row>
    <row r="10" spans="2:143" ht="11.25" customHeight="1" x14ac:dyDescent="0.15">
      <c r="B10" s="595" t="s">
        <v>175</v>
      </c>
      <c r="C10" s="596"/>
      <c r="D10" s="596"/>
      <c r="E10" s="596"/>
      <c r="F10" s="596"/>
      <c r="G10" s="596"/>
      <c r="H10" s="596"/>
      <c r="I10" s="596"/>
      <c r="J10" s="596"/>
      <c r="K10" s="596"/>
      <c r="L10" s="596"/>
      <c r="M10" s="596"/>
      <c r="N10" s="596"/>
      <c r="O10" s="596"/>
      <c r="P10" s="596"/>
      <c r="Q10" s="597"/>
      <c r="R10" s="598" t="s">
        <v>62</v>
      </c>
      <c r="S10" s="599"/>
      <c r="T10" s="599"/>
      <c r="U10" s="599"/>
      <c r="V10" s="599"/>
      <c r="W10" s="599"/>
      <c r="X10" s="599"/>
      <c r="Y10" s="600"/>
      <c r="Z10" s="601" t="s">
        <v>62</v>
      </c>
      <c r="AA10" s="601"/>
      <c r="AB10" s="601"/>
      <c r="AC10" s="601"/>
      <c r="AD10" s="602" t="s">
        <v>62</v>
      </c>
      <c r="AE10" s="602"/>
      <c r="AF10" s="602"/>
      <c r="AG10" s="602"/>
      <c r="AH10" s="602"/>
      <c r="AI10" s="602"/>
      <c r="AJ10" s="602"/>
      <c r="AK10" s="602"/>
      <c r="AL10" s="603" t="s">
        <v>62</v>
      </c>
      <c r="AM10" s="604"/>
      <c r="AN10" s="604"/>
      <c r="AO10" s="605"/>
      <c r="AP10" s="595" t="s">
        <v>176</v>
      </c>
      <c r="AQ10" s="596"/>
      <c r="AR10" s="596"/>
      <c r="AS10" s="596"/>
      <c r="AT10" s="596"/>
      <c r="AU10" s="596"/>
      <c r="AV10" s="596"/>
      <c r="AW10" s="596"/>
      <c r="AX10" s="596"/>
      <c r="AY10" s="596"/>
      <c r="AZ10" s="596"/>
      <c r="BA10" s="596"/>
      <c r="BB10" s="596"/>
      <c r="BC10" s="596"/>
      <c r="BD10" s="596"/>
      <c r="BE10" s="596"/>
      <c r="BF10" s="597"/>
      <c r="BG10" s="598">
        <v>83534</v>
      </c>
      <c r="BH10" s="599"/>
      <c r="BI10" s="599"/>
      <c r="BJ10" s="599"/>
      <c r="BK10" s="599"/>
      <c r="BL10" s="599"/>
      <c r="BM10" s="599"/>
      <c r="BN10" s="600"/>
      <c r="BO10" s="601">
        <v>2.7</v>
      </c>
      <c r="BP10" s="601"/>
      <c r="BQ10" s="601"/>
      <c r="BR10" s="601"/>
      <c r="BS10" s="602" t="s">
        <v>62</v>
      </c>
      <c r="BT10" s="602"/>
      <c r="BU10" s="602"/>
      <c r="BV10" s="602"/>
      <c r="BW10" s="602"/>
      <c r="BX10" s="602"/>
      <c r="BY10" s="602"/>
      <c r="BZ10" s="602"/>
      <c r="CA10" s="602"/>
      <c r="CB10" s="606"/>
      <c r="CD10" s="595" t="s">
        <v>177</v>
      </c>
      <c r="CE10" s="596"/>
      <c r="CF10" s="596"/>
      <c r="CG10" s="596"/>
      <c r="CH10" s="596"/>
      <c r="CI10" s="596"/>
      <c r="CJ10" s="596"/>
      <c r="CK10" s="596"/>
      <c r="CL10" s="596"/>
      <c r="CM10" s="596"/>
      <c r="CN10" s="596"/>
      <c r="CO10" s="596"/>
      <c r="CP10" s="596"/>
      <c r="CQ10" s="597"/>
      <c r="CR10" s="598">
        <v>68292</v>
      </c>
      <c r="CS10" s="599"/>
      <c r="CT10" s="599"/>
      <c r="CU10" s="599"/>
      <c r="CV10" s="599"/>
      <c r="CW10" s="599"/>
      <c r="CX10" s="599"/>
      <c r="CY10" s="600"/>
      <c r="CZ10" s="601">
        <v>0.4</v>
      </c>
      <c r="DA10" s="601"/>
      <c r="DB10" s="601"/>
      <c r="DC10" s="601"/>
      <c r="DD10" s="607" t="s">
        <v>62</v>
      </c>
      <c r="DE10" s="599"/>
      <c r="DF10" s="599"/>
      <c r="DG10" s="599"/>
      <c r="DH10" s="599"/>
      <c r="DI10" s="599"/>
      <c r="DJ10" s="599"/>
      <c r="DK10" s="599"/>
      <c r="DL10" s="599"/>
      <c r="DM10" s="599"/>
      <c r="DN10" s="599"/>
      <c r="DO10" s="599"/>
      <c r="DP10" s="600"/>
      <c r="DQ10" s="607">
        <v>21256</v>
      </c>
      <c r="DR10" s="599"/>
      <c r="DS10" s="599"/>
      <c r="DT10" s="599"/>
      <c r="DU10" s="599"/>
      <c r="DV10" s="599"/>
      <c r="DW10" s="599"/>
      <c r="DX10" s="599"/>
      <c r="DY10" s="599"/>
      <c r="DZ10" s="599"/>
      <c r="EA10" s="599"/>
      <c r="EB10" s="599"/>
      <c r="EC10" s="608"/>
    </row>
    <row r="11" spans="2:143" ht="11.25" customHeight="1" x14ac:dyDescent="0.15">
      <c r="B11" s="595" t="s">
        <v>178</v>
      </c>
      <c r="C11" s="596"/>
      <c r="D11" s="596"/>
      <c r="E11" s="596"/>
      <c r="F11" s="596"/>
      <c r="G11" s="596"/>
      <c r="H11" s="596"/>
      <c r="I11" s="596"/>
      <c r="J11" s="596"/>
      <c r="K11" s="596"/>
      <c r="L11" s="596"/>
      <c r="M11" s="596"/>
      <c r="N11" s="596"/>
      <c r="O11" s="596"/>
      <c r="P11" s="596"/>
      <c r="Q11" s="597"/>
      <c r="R11" s="598">
        <v>702394</v>
      </c>
      <c r="S11" s="599"/>
      <c r="T11" s="599"/>
      <c r="U11" s="599"/>
      <c r="V11" s="599"/>
      <c r="W11" s="599"/>
      <c r="X11" s="599"/>
      <c r="Y11" s="600"/>
      <c r="Z11" s="603">
        <v>3.9</v>
      </c>
      <c r="AA11" s="604"/>
      <c r="AB11" s="604"/>
      <c r="AC11" s="610"/>
      <c r="AD11" s="607">
        <v>702394</v>
      </c>
      <c r="AE11" s="599"/>
      <c r="AF11" s="599"/>
      <c r="AG11" s="599"/>
      <c r="AH11" s="599"/>
      <c r="AI11" s="599"/>
      <c r="AJ11" s="599"/>
      <c r="AK11" s="600"/>
      <c r="AL11" s="603">
        <v>8.1999999999999993</v>
      </c>
      <c r="AM11" s="604"/>
      <c r="AN11" s="604"/>
      <c r="AO11" s="605"/>
      <c r="AP11" s="595" t="s">
        <v>179</v>
      </c>
      <c r="AQ11" s="596"/>
      <c r="AR11" s="596"/>
      <c r="AS11" s="596"/>
      <c r="AT11" s="596"/>
      <c r="AU11" s="596"/>
      <c r="AV11" s="596"/>
      <c r="AW11" s="596"/>
      <c r="AX11" s="596"/>
      <c r="AY11" s="596"/>
      <c r="AZ11" s="596"/>
      <c r="BA11" s="596"/>
      <c r="BB11" s="596"/>
      <c r="BC11" s="596"/>
      <c r="BD11" s="596"/>
      <c r="BE11" s="596"/>
      <c r="BF11" s="597"/>
      <c r="BG11" s="598">
        <v>136682</v>
      </c>
      <c r="BH11" s="599"/>
      <c r="BI11" s="599"/>
      <c r="BJ11" s="599"/>
      <c r="BK11" s="599"/>
      <c r="BL11" s="599"/>
      <c r="BM11" s="599"/>
      <c r="BN11" s="600"/>
      <c r="BO11" s="601">
        <v>4.5</v>
      </c>
      <c r="BP11" s="601"/>
      <c r="BQ11" s="601"/>
      <c r="BR11" s="601"/>
      <c r="BS11" s="602">
        <v>38812</v>
      </c>
      <c r="BT11" s="602"/>
      <c r="BU11" s="602"/>
      <c r="BV11" s="602"/>
      <c r="BW11" s="602"/>
      <c r="BX11" s="602"/>
      <c r="BY11" s="602"/>
      <c r="BZ11" s="602"/>
      <c r="CA11" s="602"/>
      <c r="CB11" s="606"/>
      <c r="CD11" s="595" t="s">
        <v>180</v>
      </c>
      <c r="CE11" s="596"/>
      <c r="CF11" s="596"/>
      <c r="CG11" s="596"/>
      <c r="CH11" s="596"/>
      <c r="CI11" s="596"/>
      <c r="CJ11" s="596"/>
      <c r="CK11" s="596"/>
      <c r="CL11" s="596"/>
      <c r="CM11" s="596"/>
      <c r="CN11" s="596"/>
      <c r="CO11" s="596"/>
      <c r="CP11" s="596"/>
      <c r="CQ11" s="597"/>
      <c r="CR11" s="598">
        <v>668241</v>
      </c>
      <c r="CS11" s="599"/>
      <c r="CT11" s="599"/>
      <c r="CU11" s="599"/>
      <c r="CV11" s="599"/>
      <c r="CW11" s="599"/>
      <c r="CX11" s="599"/>
      <c r="CY11" s="600"/>
      <c r="CZ11" s="601">
        <v>3.8</v>
      </c>
      <c r="DA11" s="601"/>
      <c r="DB11" s="601"/>
      <c r="DC11" s="601"/>
      <c r="DD11" s="607">
        <v>181993</v>
      </c>
      <c r="DE11" s="599"/>
      <c r="DF11" s="599"/>
      <c r="DG11" s="599"/>
      <c r="DH11" s="599"/>
      <c r="DI11" s="599"/>
      <c r="DJ11" s="599"/>
      <c r="DK11" s="599"/>
      <c r="DL11" s="599"/>
      <c r="DM11" s="599"/>
      <c r="DN11" s="599"/>
      <c r="DO11" s="599"/>
      <c r="DP11" s="600"/>
      <c r="DQ11" s="607">
        <v>293596</v>
      </c>
      <c r="DR11" s="599"/>
      <c r="DS11" s="599"/>
      <c r="DT11" s="599"/>
      <c r="DU11" s="599"/>
      <c r="DV11" s="599"/>
      <c r="DW11" s="599"/>
      <c r="DX11" s="599"/>
      <c r="DY11" s="599"/>
      <c r="DZ11" s="599"/>
      <c r="EA11" s="599"/>
      <c r="EB11" s="599"/>
      <c r="EC11" s="608"/>
    </row>
    <row r="12" spans="2:143" ht="11.25" customHeight="1" x14ac:dyDescent="0.15">
      <c r="B12" s="595" t="s">
        <v>181</v>
      </c>
      <c r="C12" s="596"/>
      <c r="D12" s="596"/>
      <c r="E12" s="596"/>
      <c r="F12" s="596"/>
      <c r="G12" s="596"/>
      <c r="H12" s="596"/>
      <c r="I12" s="596"/>
      <c r="J12" s="596"/>
      <c r="K12" s="596"/>
      <c r="L12" s="596"/>
      <c r="M12" s="596"/>
      <c r="N12" s="596"/>
      <c r="O12" s="596"/>
      <c r="P12" s="596"/>
      <c r="Q12" s="597"/>
      <c r="R12" s="598" t="s">
        <v>62</v>
      </c>
      <c r="S12" s="599"/>
      <c r="T12" s="599"/>
      <c r="U12" s="599"/>
      <c r="V12" s="599"/>
      <c r="W12" s="599"/>
      <c r="X12" s="599"/>
      <c r="Y12" s="600"/>
      <c r="Z12" s="601" t="s">
        <v>62</v>
      </c>
      <c r="AA12" s="601"/>
      <c r="AB12" s="601"/>
      <c r="AC12" s="601"/>
      <c r="AD12" s="602" t="s">
        <v>62</v>
      </c>
      <c r="AE12" s="602"/>
      <c r="AF12" s="602"/>
      <c r="AG12" s="602"/>
      <c r="AH12" s="602"/>
      <c r="AI12" s="602"/>
      <c r="AJ12" s="602"/>
      <c r="AK12" s="602"/>
      <c r="AL12" s="603" t="s">
        <v>62</v>
      </c>
      <c r="AM12" s="604"/>
      <c r="AN12" s="604"/>
      <c r="AO12" s="605"/>
      <c r="AP12" s="595" t="s">
        <v>182</v>
      </c>
      <c r="AQ12" s="596"/>
      <c r="AR12" s="596"/>
      <c r="AS12" s="596"/>
      <c r="AT12" s="596"/>
      <c r="AU12" s="596"/>
      <c r="AV12" s="596"/>
      <c r="AW12" s="596"/>
      <c r="AX12" s="596"/>
      <c r="AY12" s="596"/>
      <c r="AZ12" s="596"/>
      <c r="BA12" s="596"/>
      <c r="BB12" s="596"/>
      <c r="BC12" s="596"/>
      <c r="BD12" s="596"/>
      <c r="BE12" s="596"/>
      <c r="BF12" s="597"/>
      <c r="BG12" s="598">
        <v>1365178</v>
      </c>
      <c r="BH12" s="599"/>
      <c r="BI12" s="599"/>
      <c r="BJ12" s="599"/>
      <c r="BK12" s="599"/>
      <c r="BL12" s="599"/>
      <c r="BM12" s="599"/>
      <c r="BN12" s="600"/>
      <c r="BO12" s="601">
        <v>44.9</v>
      </c>
      <c r="BP12" s="601"/>
      <c r="BQ12" s="601"/>
      <c r="BR12" s="601"/>
      <c r="BS12" s="602" t="s">
        <v>62</v>
      </c>
      <c r="BT12" s="602"/>
      <c r="BU12" s="602"/>
      <c r="BV12" s="602"/>
      <c r="BW12" s="602"/>
      <c r="BX12" s="602"/>
      <c r="BY12" s="602"/>
      <c r="BZ12" s="602"/>
      <c r="CA12" s="602"/>
      <c r="CB12" s="606"/>
      <c r="CD12" s="595" t="s">
        <v>183</v>
      </c>
      <c r="CE12" s="596"/>
      <c r="CF12" s="596"/>
      <c r="CG12" s="596"/>
      <c r="CH12" s="596"/>
      <c r="CI12" s="596"/>
      <c r="CJ12" s="596"/>
      <c r="CK12" s="596"/>
      <c r="CL12" s="596"/>
      <c r="CM12" s="596"/>
      <c r="CN12" s="596"/>
      <c r="CO12" s="596"/>
      <c r="CP12" s="596"/>
      <c r="CQ12" s="597"/>
      <c r="CR12" s="598">
        <v>687755</v>
      </c>
      <c r="CS12" s="599"/>
      <c r="CT12" s="599"/>
      <c r="CU12" s="599"/>
      <c r="CV12" s="599"/>
      <c r="CW12" s="599"/>
      <c r="CX12" s="599"/>
      <c r="CY12" s="600"/>
      <c r="CZ12" s="601">
        <v>3.9</v>
      </c>
      <c r="DA12" s="601"/>
      <c r="DB12" s="601"/>
      <c r="DC12" s="601"/>
      <c r="DD12" s="607">
        <v>208508</v>
      </c>
      <c r="DE12" s="599"/>
      <c r="DF12" s="599"/>
      <c r="DG12" s="599"/>
      <c r="DH12" s="599"/>
      <c r="DI12" s="599"/>
      <c r="DJ12" s="599"/>
      <c r="DK12" s="599"/>
      <c r="DL12" s="599"/>
      <c r="DM12" s="599"/>
      <c r="DN12" s="599"/>
      <c r="DO12" s="599"/>
      <c r="DP12" s="600"/>
      <c r="DQ12" s="607">
        <v>424063</v>
      </c>
      <c r="DR12" s="599"/>
      <c r="DS12" s="599"/>
      <c r="DT12" s="599"/>
      <c r="DU12" s="599"/>
      <c r="DV12" s="599"/>
      <c r="DW12" s="599"/>
      <c r="DX12" s="599"/>
      <c r="DY12" s="599"/>
      <c r="DZ12" s="599"/>
      <c r="EA12" s="599"/>
      <c r="EB12" s="599"/>
      <c r="EC12" s="608"/>
    </row>
    <row r="13" spans="2:143" ht="11.25" customHeight="1" x14ac:dyDescent="0.15">
      <c r="B13" s="595" t="s">
        <v>184</v>
      </c>
      <c r="C13" s="596"/>
      <c r="D13" s="596"/>
      <c r="E13" s="596"/>
      <c r="F13" s="596"/>
      <c r="G13" s="596"/>
      <c r="H13" s="596"/>
      <c r="I13" s="596"/>
      <c r="J13" s="596"/>
      <c r="K13" s="596"/>
      <c r="L13" s="596"/>
      <c r="M13" s="596"/>
      <c r="N13" s="596"/>
      <c r="O13" s="596"/>
      <c r="P13" s="596"/>
      <c r="Q13" s="597"/>
      <c r="R13" s="598" t="s">
        <v>62</v>
      </c>
      <c r="S13" s="599"/>
      <c r="T13" s="599"/>
      <c r="U13" s="599"/>
      <c r="V13" s="599"/>
      <c r="W13" s="599"/>
      <c r="X13" s="599"/>
      <c r="Y13" s="600"/>
      <c r="Z13" s="601" t="s">
        <v>62</v>
      </c>
      <c r="AA13" s="601"/>
      <c r="AB13" s="601"/>
      <c r="AC13" s="601"/>
      <c r="AD13" s="602" t="s">
        <v>62</v>
      </c>
      <c r="AE13" s="602"/>
      <c r="AF13" s="602"/>
      <c r="AG13" s="602"/>
      <c r="AH13" s="602"/>
      <c r="AI13" s="602"/>
      <c r="AJ13" s="602"/>
      <c r="AK13" s="602"/>
      <c r="AL13" s="603" t="s">
        <v>62</v>
      </c>
      <c r="AM13" s="604"/>
      <c r="AN13" s="604"/>
      <c r="AO13" s="605"/>
      <c r="AP13" s="595" t="s">
        <v>185</v>
      </c>
      <c r="AQ13" s="596"/>
      <c r="AR13" s="596"/>
      <c r="AS13" s="596"/>
      <c r="AT13" s="596"/>
      <c r="AU13" s="596"/>
      <c r="AV13" s="596"/>
      <c r="AW13" s="596"/>
      <c r="AX13" s="596"/>
      <c r="AY13" s="596"/>
      <c r="AZ13" s="596"/>
      <c r="BA13" s="596"/>
      <c r="BB13" s="596"/>
      <c r="BC13" s="596"/>
      <c r="BD13" s="596"/>
      <c r="BE13" s="596"/>
      <c r="BF13" s="597"/>
      <c r="BG13" s="598">
        <v>1275614</v>
      </c>
      <c r="BH13" s="599"/>
      <c r="BI13" s="599"/>
      <c r="BJ13" s="599"/>
      <c r="BK13" s="599"/>
      <c r="BL13" s="599"/>
      <c r="BM13" s="599"/>
      <c r="BN13" s="600"/>
      <c r="BO13" s="601">
        <v>42</v>
      </c>
      <c r="BP13" s="601"/>
      <c r="BQ13" s="601"/>
      <c r="BR13" s="601"/>
      <c r="BS13" s="602" t="s">
        <v>62</v>
      </c>
      <c r="BT13" s="602"/>
      <c r="BU13" s="602"/>
      <c r="BV13" s="602"/>
      <c r="BW13" s="602"/>
      <c r="BX13" s="602"/>
      <c r="BY13" s="602"/>
      <c r="BZ13" s="602"/>
      <c r="CA13" s="602"/>
      <c r="CB13" s="606"/>
      <c r="CD13" s="595" t="s">
        <v>186</v>
      </c>
      <c r="CE13" s="596"/>
      <c r="CF13" s="596"/>
      <c r="CG13" s="596"/>
      <c r="CH13" s="596"/>
      <c r="CI13" s="596"/>
      <c r="CJ13" s="596"/>
      <c r="CK13" s="596"/>
      <c r="CL13" s="596"/>
      <c r="CM13" s="596"/>
      <c r="CN13" s="596"/>
      <c r="CO13" s="596"/>
      <c r="CP13" s="596"/>
      <c r="CQ13" s="597"/>
      <c r="CR13" s="598">
        <v>1577813</v>
      </c>
      <c r="CS13" s="599"/>
      <c r="CT13" s="599"/>
      <c r="CU13" s="599"/>
      <c r="CV13" s="599"/>
      <c r="CW13" s="599"/>
      <c r="CX13" s="599"/>
      <c r="CY13" s="600"/>
      <c r="CZ13" s="601">
        <v>9</v>
      </c>
      <c r="DA13" s="601"/>
      <c r="DB13" s="601"/>
      <c r="DC13" s="601"/>
      <c r="DD13" s="607">
        <v>342233</v>
      </c>
      <c r="DE13" s="599"/>
      <c r="DF13" s="599"/>
      <c r="DG13" s="599"/>
      <c r="DH13" s="599"/>
      <c r="DI13" s="599"/>
      <c r="DJ13" s="599"/>
      <c r="DK13" s="599"/>
      <c r="DL13" s="599"/>
      <c r="DM13" s="599"/>
      <c r="DN13" s="599"/>
      <c r="DO13" s="599"/>
      <c r="DP13" s="600"/>
      <c r="DQ13" s="607">
        <v>964499</v>
      </c>
      <c r="DR13" s="599"/>
      <c r="DS13" s="599"/>
      <c r="DT13" s="599"/>
      <c r="DU13" s="599"/>
      <c r="DV13" s="599"/>
      <c r="DW13" s="599"/>
      <c r="DX13" s="599"/>
      <c r="DY13" s="599"/>
      <c r="DZ13" s="599"/>
      <c r="EA13" s="599"/>
      <c r="EB13" s="599"/>
      <c r="EC13" s="608"/>
    </row>
    <row r="14" spans="2:143" ht="11.25" customHeight="1" x14ac:dyDescent="0.15">
      <c r="B14" s="595" t="s">
        <v>187</v>
      </c>
      <c r="C14" s="596"/>
      <c r="D14" s="596"/>
      <c r="E14" s="596"/>
      <c r="F14" s="596"/>
      <c r="G14" s="596"/>
      <c r="H14" s="596"/>
      <c r="I14" s="596"/>
      <c r="J14" s="596"/>
      <c r="K14" s="596"/>
      <c r="L14" s="596"/>
      <c r="M14" s="596"/>
      <c r="N14" s="596"/>
      <c r="O14" s="596"/>
      <c r="P14" s="596"/>
      <c r="Q14" s="597"/>
      <c r="R14" s="598" t="s">
        <v>62</v>
      </c>
      <c r="S14" s="599"/>
      <c r="T14" s="599"/>
      <c r="U14" s="599"/>
      <c r="V14" s="599"/>
      <c r="W14" s="599"/>
      <c r="X14" s="599"/>
      <c r="Y14" s="600"/>
      <c r="Z14" s="601" t="s">
        <v>62</v>
      </c>
      <c r="AA14" s="601"/>
      <c r="AB14" s="601"/>
      <c r="AC14" s="601"/>
      <c r="AD14" s="602" t="s">
        <v>62</v>
      </c>
      <c r="AE14" s="602"/>
      <c r="AF14" s="602"/>
      <c r="AG14" s="602"/>
      <c r="AH14" s="602"/>
      <c r="AI14" s="602"/>
      <c r="AJ14" s="602"/>
      <c r="AK14" s="602"/>
      <c r="AL14" s="603" t="s">
        <v>62</v>
      </c>
      <c r="AM14" s="604"/>
      <c r="AN14" s="604"/>
      <c r="AO14" s="605"/>
      <c r="AP14" s="595" t="s">
        <v>188</v>
      </c>
      <c r="AQ14" s="596"/>
      <c r="AR14" s="596"/>
      <c r="AS14" s="596"/>
      <c r="AT14" s="596"/>
      <c r="AU14" s="596"/>
      <c r="AV14" s="596"/>
      <c r="AW14" s="596"/>
      <c r="AX14" s="596"/>
      <c r="AY14" s="596"/>
      <c r="AZ14" s="596"/>
      <c r="BA14" s="596"/>
      <c r="BB14" s="596"/>
      <c r="BC14" s="596"/>
      <c r="BD14" s="596"/>
      <c r="BE14" s="596"/>
      <c r="BF14" s="597"/>
      <c r="BG14" s="598">
        <v>107260</v>
      </c>
      <c r="BH14" s="599"/>
      <c r="BI14" s="599"/>
      <c r="BJ14" s="599"/>
      <c r="BK14" s="599"/>
      <c r="BL14" s="599"/>
      <c r="BM14" s="599"/>
      <c r="BN14" s="600"/>
      <c r="BO14" s="601">
        <v>3.5</v>
      </c>
      <c r="BP14" s="601"/>
      <c r="BQ14" s="601"/>
      <c r="BR14" s="601"/>
      <c r="BS14" s="602" t="s">
        <v>62</v>
      </c>
      <c r="BT14" s="602"/>
      <c r="BU14" s="602"/>
      <c r="BV14" s="602"/>
      <c r="BW14" s="602"/>
      <c r="BX14" s="602"/>
      <c r="BY14" s="602"/>
      <c r="BZ14" s="602"/>
      <c r="CA14" s="602"/>
      <c r="CB14" s="606"/>
      <c r="CD14" s="595" t="s">
        <v>189</v>
      </c>
      <c r="CE14" s="596"/>
      <c r="CF14" s="596"/>
      <c r="CG14" s="596"/>
      <c r="CH14" s="596"/>
      <c r="CI14" s="596"/>
      <c r="CJ14" s="596"/>
      <c r="CK14" s="596"/>
      <c r="CL14" s="596"/>
      <c r="CM14" s="596"/>
      <c r="CN14" s="596"/>
      <c r="CO14" s="596"/>
      <c r="CP14" s="596"/>
      <c r="CQ14" s="597"/>
      <c r="CR14" s="598">
        <v>624489</v>
      </c>
      <c r="CS14" s="599"/>
      <c r="CT14" s="599"/>
      <c r="CU14" s="599"/>
      <c r="CV14" s="599"/>
      <c r="CW14" s="599"/>
      <c r="CX14" s="599"/>
      <c r="CY14" s="600"/>
      <c r="CZ14" s="601">
        <v>3.6</v>
      </c>
      <c r="DA14" s="601"/>
      <c r="DB14" s="601"/>
      <c r="DC14" s="601"/>
      <c r="DD14" s="607">
        <v>36483</v>
      </c>
      <c r="DE14" s="599"/>
      <c r="DF14" s="599"/>
      <c r="DG14" s="599"/>
      <c r="DH14" s="599"/>
      <c r="DI14" s="599"/>
      <c r="DJ14" s="599"/>
      <c r="DK14" s="599"/>
      <c r="DL14" s="599"/>
      <c r="DM14" s="599"/>
      <c r="DN14" s="599"/>
      <c r="DO14" s="599"/>
      <c r="DP14" s="600"/>
      <c r="DQ14" s="607">
        <v>581594</v>
      </c>
      <c r="DR14" s="599"/>
      <c r="DS14" s="599"/>
      <c r="DT14" s="599"/>
      <c r="DU14" s="599"/>
      <c r="DV14" s="599"/>
      <c r="DW14" s="599"/>
      <c r="DX14" s="599"/>
      <c r="DY14" s="599"/>
      <c r="DZ14" s="599"/>
      <c r="EA14" s="599"/>
      <c r="EB14" s="599"/>
      <c r="EC14" s="608"/>
    </row>
    <row r="15" spans="2:143" ht="11.25" customHeight="1" x14ac:dyDescent="0.15">
      <c r="B15" s="595" t="s">
        <v>190</v>
      </c>
      <c r="C15" s="596"/>
      <c r="D15" s="596"/>
      <c r="E15" s="596"/>
      <c r="F15" s="596"/>
      <c r="G15" s="596"/>
      <c r="H15" s="596"/>
      <c r="I15" s="596"/>
      <c r="J15" s="596"/>
      <c r="K15" s="596"/>
      <c r="L15" s="596"/>
      <c r="M15" s="596"/>
      <c r="N15" s="596"/>
      <c r="O15" s="596"/>
      <c r="P15" s="596"/>
      <c r="Q15" s="597"/>
      <c r="R15" s="598">
        <v>16491</v>
      </c>
      <c r="S15" s="599"/>
      <c r="T15" s="599"/>
      <c r="U15" s="599"/>
      <c r="V15" s="599"/>
      <c r="W15" s="599"/>
      <c r="X15" s="599"/>
      <c r="Y15" s="600"/>
      <c r="Z15" s="601">
        <v>0.1</v>
      </c>
      <c r="AA15" s="601"/>
      <c r="AB15" s="601"/>
      <c r="AC15" s="601"/>
      <c r="AD15" s="602">
        <v>16491</v>
      </c>
      <c r="AE15" s="602"/>
      <c r="AF15" s="602"/>
      <c r="AG15" s="602"/>
      <c r="AH15" s="602"/>
      <c r="AI15" s="602"/>
      <c r="AJ15" s="602"/>
      <c r="AK15" s="602"/>
      <c r="AL15" s="603">
        <v>0.2</v>
      </c>
      <c r="AM15" s="604"/>
      <c r="AN15" s="604"/>
      <c r="AO15" s="605"/>
      <c r="AP15" s="595" t="s">
        <v>191</v>
      </c>
      <c r="AQ15" s="596"/>
      <c r="AR15" s="596"/>
      <c r="AS15" s="596"/>
      <c r="AT15" s="596"/>
      <c r="AU15" s="596"/>
      <c r="AV15" s="596"/>
      <c r="AW15" s="596"/>
      <c r="AX15" s="596"/>
      <c r="AY15" s="596"/>
      <c r="AZ15" s="596"/>
      <c r="BA15" s="596"/>
      <c r="BB15" s="596"/>
      <c r="BC15" s="596"/>
      <c r="BD15" s="596"/>
      <c r="BE15" s="596"/>
      <c r="BF15" s="597"/>
      <c r="BG15" s="598">
        <v>185227</v>
      </c>
      <c r="BH15" s="599"/>
      <c r="BI15" s="599"/>
      <c r="BJ15" s="599"/>
      <c r="BK15" s="599"/>
      <c r="BL15" s="599"/>
      <c r="BM15" s="599"/>
      <c r="BN15" s="600"/>
      <c r="BO15" s="601">
        <v>6.1</v>
      </c>
      <c r="BP15" s="601"/>
      <c r="BQ15" s="601"/>
      <c r="BR15" s="601"/>
      <c r="BS15" s="602" t="s">
        <v>62</v>
      </c>
      <c r="BT15" s="602"/>
      <c r="BU15" s="602"/>
      <c r="BV15" s="602"/>
      <c r="BW15" s="602"/>
      <c r="BX15" s="602"/>
      <c r="BY15" s="602"/>
      <c r="BZ15" s="602"/>
      <c r="CA15" s="602"/>
      <c r="CB15" s="606"/>
      <c r="CD15" s="595" t="s">
        <v>192</v>
      </c>
      <c r="CE15" s="596"/>
      <c r="CF15" s="596"/>
      <c r="CG15" s="596"/>
      <c r="CH15" s="596"/>
      <c r="CI15" s="596"/>
      <c r="CJ15" s="596"/>
      <c r="CK15" s="596"/>
      <c r="CL15" s="596"/>
      <c r="CM15" s="596"/>
      <c r="CN15" s="596"/>
      <c r="CO15" s="596"/>
      <c r="CP15" s="596"/>
      <c r="CQ15" s="597"/>
      <c r="CR15" s="598">
        <v>1541914</v>
      </c>
      <c r="CS15" s="599"/>
      <c r="CT15" s="599"/>
      <c r="CU15" s="599"/>
      <c r="CV15" s="599"/>
      <c r="CW15" s="599"/>
      <c r="CX15" s="599"/>
      <c r="CY15" s="600"/>
      <c r="CZ15" s="601">
        <v>8.8000000000000007</v>
      </c>
      <c r="DA15" s="601"/>
      <c r="DB15" s="601"/>
      <c r="DC15" s="601"/>
      <c r="DD15" s="607">
        <v>339284</v>
      </c>
      <c r="DE15" s="599"/>
      <c r="DF15" s="599"/>
      <c r="DG15" s="599"/>
      <c r="DH15" s="599"/>
      <c r="DI15" s="599"/>
      <c r="DJ15" s="599"/>
      <c r="DK15" s="599"/>
      <c r="DL15" s="599"/>
      <c r="DM15" s="599"/>
      <c r="DN15" s="599"/>
      <c r="DO15" s="599"/>
      <c r="DP15" s="600"/>
      <c r="DQ15" s="607">
        <v>987176</v>
      </c>
      <c r="DR15" s="599"/>
      <c r="DS15" s="599"/>
      <c r="DT15" s="599"/>
      <c r="DU15" s="599"/>
      <c r="DV15" s="599"/>
      <c r="DW15" s="599"/>
      <c r="DX15" s="599"/>
      <c r="DY15" s="599"/>
      <c r="DZ15" s="599"/>
      <c r="EA15" s="599"/>
      <c r="EB15" s="599"/>
      <c r="EC15" s="608"/>
    </row>
    <row r="16" spans="2:143" ht="11.25" customHeight="1" x14ac:dyDescent="0.15">
      <c r="B16" s="595" t="s">
        <v>193</v>
      </c>
      <c r="C16" s="596"/>
      <c r="D16" s="596"/>
      <c r="E16" s="596"/>
      <c r="F16" s="596"/>
      <c r="G16" s="596"/>
      <c r="H16" s="596"/>
      <c r="I16" s="596"/>
      <c r="J16" s="596"/>
      <c r="K16" s="596"/>
      <c r="L16" s="596"/>
      <c r="M16" s="596"/>
      <c r="N16" s="596"/>
      <c r="O16" s="596"/>
      <c r="P16" s="596"/>
      <c r="Q16" s="597"/>
      <c r="R16" s="598">
        <v>47911</v>
      </c>
      <c r="S16" s="599"/>
      <c r="T16" s="599"/>
      <c r="U16" s="599"/>
      <c r="V16" s="599"/>
      <c r="W16" s="599"/>
      <c r="X16" s="599"/>
      <c r="Y16" s="600"/>
      <c r="Z16" s="601">
        <v>0.3</v>
      </c>
      <c r="AA16" s="601"/>
      <c r="AB16" s="601"/>
      <c r="AC16" s="601"/>
      <c r="AD16" s="602">
        <v>47911</v>
      </c>
      <c r="AE16" s="602"/>
      <c r="AF16" s="602"/>
      <c r="AG16" s="602"/>
      <c r="AH16" s="602"/>
      <c r="AI16" s="602"/>
      <c r="AJ16" s="602"/>
      <c r="AK16" s="602"/>
      <c r="AL16" s="603">
        <v>0.6</v>
      </c>
      <c r="AM16" s="604"/>
      <c r="AN16" s="604"/>
      <c r="AO16" s="605"/>
      <c r="AP16" s="595" t="s">
        <v>194</v>
      </c>
      <c r="AQ16" s="596"/>
      <c r="AR16" s="596"/>
      <c r="AS16" s="596"/>
      <c r="AT16" s="596"/>
      <c r="AU16" s="596"/>
      <c r="AV16" s="596"/>
      <c r="AW16" s="596"/>
      <c r="AX16" s="596"/>
      <c r="AY16" s="596"/>
      <c r="AZ16" s="596"/>
      <c r="BA16" s="596"/>
      <c r="BB16" s="596"/>
      <c r="BC16" s="596"/>
      <c r="BD16" s="596"/>
      <c r="BE16" s="596"/>
      <c r="BF16" s="597"/>
      <c r="BG16" s="598" t="s">
        <v>62</v>
      </c>
      <c r="BH16" s="599"/>
      <c r="BI16" s="599"/>
      <c r="BJ16" s="599"/>
      <c r="BK16" s="599"/>
      <c r="BL16" s="599"/>
      <c r="BM16" s="599"/>
      <c r="BN16" s="600"/>
      <c r="BO16" s="601" t="s">
        <v>62</v>
      </c>
      <c r="BP16" s="601"/>
      <c r="BQ16" s="601"/>
      <c r="BR16" s="601"/>
      <c r="BS16" s="602" t="s">
        <v>62</v>
      </c>
      <c r="BT16" s="602"/>
      <c r="BU16" s="602"/>
      <c r="BV16" s="602"/>
      <c r="BW16" s="602"/>
      <c r="BX16" s="602"/>
      <c r="BY16" s="602"/>
      <c r="BZ16" s="602"/>
      <c r="CA16" s="602"/>
      <c r="CB16" s="606"/>
      <c r="CD16" s="595" t="s">
        <v>195</v>
      </c>
      <c r="CE16" s="596"/>
      <c r="CF16" s="596"/>
      <c r="CG16" s="596"/>
      <c r="CH16" s="596"/>
      <c r="CI16" s="596"/>
      <c r="CJ16" s="596"/>
      <c r="CK16" s="596"/>
      <c r="CL16" s="596"/>
      <c r="CM16" s="596"/>
      <c r="CN16" s="596"/>
      <c r="CO16" s="596"/>
      <c r="CP16" s="596"/>
      <c r="CQ16" s="597"/>
      <c r="CR16" s="598">
        <v>164498</v>
      </c>
      <c r="CS16" s="599"/>
      <c r="CT16" s="599"/>
      <c r="CU16" s="599"/>
      <c r="CV16" s="599"/>
      <c r="CW16" s="599"/>
      <c r="CX16" s="599"/>
      <c r="CY16" s="600"/>
      <c r="CZ16" s="601">
        <v>0.9</v>
      </c>
      <c r="DA16" s="601"/>
      <c r="DB16" s="601"/>
      <c r="DC16" s="601"/>
      <c r="DD16" s="607" t="s">
        <v>62</v>
      </c>
      <c r="DE16" s="599"/>
      <c r="DF16" s="599"/>
      <c r="DG16" s="599"/>
      <c r="DH16" s="599"/>
      <c r="DI16" s="599"/>
      <c r="DJ16" s="599"/>
      <c r="DK16" s="599"/>
      <c r="DL16" s="599"/>
      <c r="DM16" s="599"/>
      <c r="DN16" s="599"/>
      <c r="DO16" s="599"/>
      <c r="DP16" s="600"/>
      <c r="DQ16" s="607">
        <v>33396</v>
      </c>
      <c r="DR16" s="599"/>
      <c r="DS16" s="599"/>
      <c r="DT16" s="599"/>
      <c r="DU16" s="599"/>
      <c r="DV16" s="599"/>
      <c r="DW16" s="599"/>
      <c r="DX16" s="599"/>
      <c r="DY16" s="599"/>
      <c r="DZ16" s="599"/>
      <c r="EA16" s="599"/>
      <c r="EB16" s="599"/>
      <c r="EC16" s="608"/>
    </row>
    <row r="17" spans="2:133" ht="11.25" customHeight="1" x14ac:dyDescent="0.15">
      <c r="B17" s="595" t="s">
        <v>196</v>
      </c>
      <c r="C17" s="596"/>
      <c r="D17" s="596"/>
      <c r="E17" s="596"/>
      <c r="F17" s="596"/>
      <c r="G17" s="596"/>
      <c r="H17" s="596"/>
      <c r="I17" s="596"/>
      <c r="J17" s="596"/>
      <c r="K17" s="596"/>
      <c r="L17" s="596"/>
      <c r="M17" s="596"/>
      <c r="N17" s="596"/>
      <c r="O17" s="596"/>
      <c r="P17" s="596"/>
      <c r="Q17" s="597"/>
      <c r="R17" s="598">
        <v>139423</v>
      </c>
      <c r="S17" s="599"/>
      <c r="T17" s="599"/>
      <c r="U17" s="599"/>
      <c r="V17" s="599"/>
      <c r="W17" s="599"/>
      <c r="X17" s="599"/>
      <c r="Y17" s="600"/>
      <c r="Z17" s="601">
        <v>0.8</v>
      </c>
      <c r="AA17" s="601"/>
      <c r="AB17" s="601"/>
      <c r="AC17" s="601"/>
      <c r="AD17" s="602">
        <v>139423</v>
      </c>
      <c r="AE17" s="602"/>
      <c r="AF17" s="602"/>
      <c r="AG17" s="602"/>
      <c r="AH17" s="602"/>
      <c r="AI17" s="602"/>
      <c r="AJ17" s="602"/>
      <c r="AK17" s="602"/>
      <c r="AL17" s="603">
        <v>1.6</v>
      </c>
      <c r="AM17" s="604"/>
      <c r="AN17" s="604"/>
      <c r="AO17" s="605"/>
      <c r="AP17" s="595" t="s">
        <v>197</v>
      </c>
      <c r="AQ17" s="596"/>
      <c r="AR17" s="596"/>
      <c r="AS17" s="596"/>
      <c r="AT17" s="596"/>
      <c r="AU17" s="596"/>
      <c r="AV17" s="596"/>
      <c r="AW17" s="596"/>
      <c r="AX17" s="596"/>
      <c r="AY17" s="596"/>
      <c r="AZ17" s="596"/>
      <c r="BA17" s="596"/>
      <c r="BB17" s="596"/>
      <c r="BC17" s="596"/>
      <c r="BD17" s="596"/>
      <c r="BE17" s="596"/>
      <c r="BF17" s="597"/>
      <c r="BG17" s="598" t="s">
        <v>62</v>
      </c>
      <c r="BH17" s="599"/>
      <c r="BI17" s="599"/>
      <c r="BJ17" s="599"/>
      <c r="BK17" s="599"/>
      <c r="BL17" s="599"/>
      <c r="BM17" s="599"/>
      <c r="BN17" s="600"/>
      <c r="BO17" s="601" t="s">
        <v>62</v>
      </c>
      <c r="BP17" s="601"/>
      <c r="BQ17" s="601"/>
      <c r="BR17" s="601"/>
      <c r="BS17" s="602" t="s">
        <v>62</v>
      </c>
      <c r="BT17" s="602"/>
      <c r="BU17" s="602"/>
      <c r="BV17" s="602"/>
      <c r="BW17" s="602"/>
      <c r="BX17" s="602"/>
      <c r="BY17" s="602"/>
      <c r="BZ17" s="602"/>
      <c r="CA17" s="602"/>
      <c r="CB17" s="606"/>
      <c r="CD17" s="595" t="s">
        <v>198</v>
      </c>
      <c r="CE17" s="596"/>
      <c r="CF17" s="596"/>
      <c r="CG17" s="596"/>
      <c r="CH17" s="596"/>
      <c r="CI17" s="596"/>
      <c r="CJ17" s="596"/>
      <c r="CK17" s="596"/>
      <c r="CL17" s="596"/>
      <c r="CM17" s="596"/>
      <c r="CN17" s="596"/>
      <c r="CO17" s="596"/>
      <c r="CP17" s="596"/>
      <c r="CQ17" s="597"/>
      <c r="CR17" s="598">
        <v>1552082</v>
      </c>
      <c r="CS17" s="599"/>
      <c r="CT17" s="599"/>
      <c r="CU17" s="599"/>
      <c r="CV17" s="599"/>
      <c r="CW17" s="599"/>
      <c r="CX17" s="599"/>
      <c r="CY17" s="600"/>
      <c r="CZ17" s="601">
        <v>8.9</v>
      </c>
      <c r="DA17" s="601"/>
      <c r="DB17" s="601"/>
      <c r="DC17" s="601"/>
      <c r="DD17" s="607" t="s">
        <v>62</v>
      </c>
      <c r="DE17" s="599"/>
      <c r="DF17" s="599"/>
      <c r="DG17" s="599"/>
      <c r="DH17" s="599"/>
      <c r="DI17" s="599"/>
      <c r="DJ17" s="599"/>
      <c r="DK17" s="599"/>
      <c r="DL17" s="599"/>
      <c r="DM17" s="599"/>
      <c r="DN17" s="599"/>
      <c r="DO17" s="599"/>
      <c r="DP17" s="600"/>
      <c r="DQ17" s="607">
        <v>1537077</v>
      </c>
      <c r="DR17" s="599"/>
      <c r="DS17" s="599"/>
      <c r="DT17" s="599"/>
      <c r="DU17" s="599"/>
      <c r="DV17" s="599"/>
      <c r="DW17" s="599"/>
      <c r="DX17" s="599"/>
      <c r="DY17" s="599"/>
      <c r="DZ17" s="599"/>
      <c r="EA17" s="599"/>
      <c r="EB17" s="599"/>
      <c r="EC17" s="608"/>
    </row>
    <row r="18" spans="2:133" ht="11.25" customHeight="1" x14ac:dyDescent="0.15">
      <c r="B18" s="595" t="s">
        <v>199</v>
      </c>
      <c r="C18" s="596"/>
      <c r="D18" s="596"/>
      <c r="E18" s="596"/>
      <c r="F18" s="596"/>
      <c r="G18" s="596"/>
      <c r="H18" s="596"/>
      <c r="I18" s="596"/>
      <c r="J18" s="596"/>
      <c r="K18" s="596"/>
      <c r="L18" s="596"/>
      <c r="M18" s="596"/>
      <c r="N18" s="596"/>
      <c r="O18" s="596"/>
      <c r="P18" s="596"/>
      <c r="Q18" s="597"/>
      <c r="R18" s="598">
        <v>20910</v>
      </c>
      <c r="S18" s="599"/>
      <c r="T18" s="599"/>
      <c r="U18" s="599"/>
      <c r="V18" s="599"/>
      <c r="W18" s="599"/>
      <c r="X18" s="599"/>
      <c r="Y18" s="600"/>
      <c r="Z18" s="601">
        <v>0.1</v>
      </c>
      <c r="AA18" s="601"/>
      <c r="AB18" s="601"/>
      <c r="AC18" s="601"/>
      <c r="AD18" s="602">
        <v>20910</v>
      </c>
      <c r="AE18" s="602"/>
      <c r="AF18" s="602"/>
      <c r="AG18" s="602"/>
      <c r="AH18" s="602"/>
      <c r="AI18" s="602"/>
      <c r="AJ18" s="602"/>
      <c r="AK18" s="602"/>
      <c r="AL18" s="603">
        <v>0.2</v>
      </c>
      <c r="AM18" s="604"/>
      <c r="AN18" s="604"/>
      <c r="AO18" s="605"/>
      <c r="AP18" s="595" t="s">
        <v>200</v>
      </c>
      <c r="AQ18" s="596"/>
      <c r="AR18" s="596"/>
      <c r="AS18" s="596"/>
      <c r="AT18" s="596"/>
      <c r="AU18" s="596"/>
      <c r="AV18" s="596"/>
      <c r="AW18" s="596"/>
      <c r="AX18" s="596"/>
      <c r="AY18" s="596"/>
      <c r="AZ18" s="596"/>
      <c r="BA18" s="596"/>
      <c r="BB18" s="596"/>
      <c r="BC18" s="596"/>
      <c r="BD18" s="596"/>
      <c r="BE18" s="596"/>
      <c r="BF18" s="597"/>
      <c r="BG18" s="598" t="s">
        <v>62</v>
      </c>
      <c r="BH18" s="599"/>
      <c r="BI18" s="599"/>
      <c r="BJ18" s="599"/>
      <c r="BK18" s="599"/>
      <c r="BL18" s="599"/>
      <c r="BM18" s="599"/>
      <c r="BN18" s="600"/>
      <c r="BO18" s="601" t="s">
        <v>62</v>
      </c>
      <c r="BP18" s="601"/>
      <c r="BQ18" s="601"/>
      <c r="BR18" s="601"/>
      <c r="BS18" s="602" t="s">
        <v>62</v>
      </c>
      <c r="BT18" s="602"/>
      <c r="BU18" s="602"/>
      <c r="BV18" s="602"/>
      <c r="BW18" s="602"/>
      <c r="BX18" s="602"/>
      <c r="BY18" s="602"/>
      <c r="BZ18" s="602"/>
      <c r="CA18" s="602"/>
      <c r="CB18" s="606"/>
      <c r="CD18" s="595" t="s">
        <v>201</v>
      </c>
      <c r="CE18" s="596"/>
      <c r="CF18" s="596"/>
      <c r="CG18" s="596"/>
      <c r="CH18" s="596"/>
      <c r="CI18" s="596"/>
      <c r="CJ18" s="596"/>
      <c r="CK18" s="596"/>
      <c r="CL18" s="596"/>
      <c r="CM18" s="596"/>
      <c r="CN18" s="596"/>
      <c r="CO18" s="596"/>
      <c r="CP18" s="596"/>
      <c r="CQ18" s="597"/>
      <c r="CR18" s="598" t="s">
        <v>62</v>
      </c>
      <c r="CS18" s="599"/>
      <c r="CT18" s="599"/>
      <c r="CU18" s="599"/>
      <c r="CV18" s="599"/>
      <c r="CW18" s="599"/>
      <c r="CX18" s="599"/>
      <c r="CY18" s="600"/>
      <c r="CZ18" s="601" t="s">
        <v>62</v>
      </c>
      <c r="DA18" s="601"/>
      <c r="DB18" s="601"/>
      <c r="DC18" s="601"/>
      <c r="DD18" s="607" t="s">
        <v>62</v>
      </c>
      <c r="DE18" s="599"/>
      <c r="DF18" s="599"/>
      <c r="DG18" s="599"/>
      <c r="DH18" s="599"/>
      <c r="DI18" s="599"/>
      <c r="DJ18" s="599"/>
      <c r="DK18" s="599"/>
      <c r="DL18" s="599"/>
      <c r="DM18" s="599"/>
      <c r="DN18" s="599"/>
      <c r="DO18" s="599"/>
      <c r="DP18" s="600"/>
      <c r="DQ18" s="607" t="s">
        <v>62</v>
      </c>
      <c r="DR18" s="599"/>
      <c r="DS18" s="599"/>
      <c r="DT18" s="599"/>
      <c r="DU18" s="599"/>
      <c r="DV18" s="599"/>
      <c r="DW18" s="599"/>
      <c r="DX18" s="599"/>
      <c r="DY18" s="599"/>
      <c r="DZ18" s="599"/>
      <c r="EA18" s="599"/>
      <c r="EB18" s="599"/>
      <c r="EC18" s="608"/>
    </row>
    <row r="19" spans="2:133" ht="11.25" customHeight="1" x14ac:dyDescent="0.15">
      <c r="B19" s="595" t="s">
        <v>202</v>
      </c>
      <c r="C19" s="596"/>
      <c r="D19" s="596"/>
      <c r="E19" s="596"/>
      <c r="F19" s="596"/>
      <c r="G19" s="596"/>
      <c r="H19" s="596"/>
      <c r="I19" s="596"/>
      <c r="J19" s="596"/>
      <c r="K19" s="596"/>
      <c r="L19" s="596"/>
      <c r="M19" s="596"/>
      <c r="N19" s="596"/>
      <c r="O19" s="596"/>
      <c r="P19" s="596"/>
      <c r="Q19" s="597"/>
      <c r="R19" s="598">
        <v>107309</v>
      </c>
      <c r="S19" s="599"/>
      <c r="T19" s="599"/>
      <c r="U19" s="599"/>
      <c r="V19" s="599"/>
      <c r="W19" s="599"/>
      <c r="X19" s="599"/>
      <c r="Y19" s="600"/>
      <c r="Z19" s="601">
        <v>0.6</v>
      </c>
      <c r="AA19" s="601"/>
      <c r="AB19" s="601"/>
      <c r="AC19" s="601"/>
      <c r="AD19" s="602">
        <v>107309</v>
      </c>
      <c r="AE19" s="602"/>
      <c r="AF19" s="602"/>
      <c r="AG19" s="602"/>
      <c r="AH19" s="602"/>
      <c r="AI19" s="602"/>
      <c r="AJ19" s="602"/>
      <c r="AK19" s="602"/>
      <c r="AL19" s="603">
        <v>1.2</v>
      </c>
      <c r="AM19" s="604"/>
      <c r="AN19" s="604"/>
      <c r="AO19" s="605"/>
      <c r="AP19" s="595" t="s">
        <v>203</v>
      </c>
      <c r="AQ19" s="596"/>
      <c r="AR19" s="596"/>
      <c r="AS19" s="596"/>
      <c r="AT19" s="596"/>
      <c r="AU19" s="596"/>
      <c r="AV19" s="596"/>
      <c r="AW19" s="596"/>
      <c r="AX19" s="596"/>
      <c r="AY19" s="596"/>
      <c r="AZ19" s="596"/>
      <c r="BA19" s="596"/>
      <c r="BB19" s="596"/>
      <c r="BC19" s="596"/>
      <c r="BD19" s="596"/>
      <c r="BE19" s="596"/>
      <c r="BF19" s="597"/>
      <c r="BG19" s="598">
        <v>131525</v>
      </c>
      <c r="BH19" s="599"/>
      <c r="BI19" s="599"/>
      <c r="BJ19" s="599"/>
      <c r="BK19" s="599"/>
      <c r="BL19" s="599"/>
      <c r="BM19" s="599"/>
      <c r="BN19" s="600"/>
      <c r="BO19" s="601">
        <v>4.3</v>
      </c>
      <c r="BP19" s="601"/>
      <c r="BQ19" s="601"/>
      <c r="BR19" s="601"/>
      <c r="BS19" s="602" t="s">
        <v>62</v>
      </c>
      <c r="BT19" s="602"/>
      <c r="BU19" s="602"/>
      <c r="BV19" s="602"/>
      <c r="BW19" s="602"/>
      <c r="BX19" s="602"/>
      <c r="BY19" s="602"/>
      <c r="BZ19" s="602"/>
      <c r="CA19" s="602"/>
      <c r="CB19" s="606"/>
      <c r="CD19" s="595" t="s">
        <v>204</v>
      </c>
      <c r="CE19" s="596"/>
      <c r="CF19" s="596"/>
      <c r="CG19" s="596"/>
      <c r="CH19" s="596"/>
      <c r="CI19" s="596"/>
      <c r="CJ19" s="596"/>
      <c r="CK19" s="596"/>
      <c r="CL19" s="596"/>
      <c r="CM19" s="596"/>
      <c r="CN19" s="596"/>
      <c r="CO19" s="596"/>
      <c r="CP19" s="596"/>
      <c r="CQ19" s="597"/>
      <c r="CR19" s="598" t="s">
        <v>62</v>
      </c>
      <c r="CS19" s="599"/>
      <c r="CT19" s="599"/>
      <c r="CU19" s="599"/>
      <c r="CV19" s="599"/>
      <c r="CW19" s="599"/>
      <c r="CX19" s="599"/>
      <c r="CY19" s="600"/>
      <c r="CZ19" s="601" t="s">
        <v>62</v>
      </c>
      <c r="DA19" s="601"/>
      <c r="DB19" s="601"/>
      <c r="DC19" s="601"/>
      <c r="DD19" s="607" t="s">
        <v>62</v>
      </c>
      <c r="DE19" s="599"/>
      <c r="DF19" s="599"/>
      <c r="DG19" s="599"/>
      <c r="DH19" s="599"/>
      <c r="DI19" s="599"/>
      <c r="DJ19" s="599"/>
      <c r="DK19" s="599"/>
      <c r="DL19" s="599"/>
      <c r="DM19" s="599"/>
      <c r="DN19" s="599"/>
      <c r="DO19" s="599"/>
      <c r="DP19" s="600"/>
      <c r="DQ19" s="607" t="s">
        <v>62</v>
      </c>
      <c r="DR19" s="599"/>
      <c r="DS19" s="599"/>
      <c r="DT19" s="599"/>
      <c r="DU19" s="599"/>
      <c r="DV19" s="599"/>
      <c r="DW19" s="599"/>
      <c r="DX19" s="599"/>
      <c r="DY19" s="599"/>
      <c r="DZ19" s="599"/>
      <c r="EA19" s="599"/>
      <c r="EB19" s="599"/>
      <c r="EC19" s="608"/>
    </row>
    <row r="20" spans="2:133" ht="11.25" customHeight="1" x14ac:dyDescent="0.15">
      <c r="B20" s="611" t="s">
        <v>205</v>
      </c>
      <c r="C20" s="612"/>
      <c r="D20" s="612"/>
      <c r="E20" s="612"/>
      <c r="F20" s="612"/>
      <c r="G20" s="612"/>
      <c r="H20" s="612"/>
      <c r="I20" s="612"/>
      <c r="J20" s="612"/>
      <c r="K20" s="612"/>
      <c r="L20" s="612"/>
      <c r="M20" s="612"/>
      <c r="N20" s="612"/>
      <c r="O20" s="612"/>
      <c r="P20" s="612"/>
      <c r="Q20" s="613"/>
      <c r="R20" s="598">
        <v>11204</v>
      </c>
      <c r="S20" s="599"/>
      <c r="T20" s="599"/>
      <c r="U20" s="599"/>
      <c r="V20" s="599"/>
      <c r="W20" s="599"/>
      <c r="X20" s="599"/>
      <c r="Y20" s="600"/>
      <c r="Z20" s="601">
        <v>0.1</v>
      </c>
      <c r="AA20" s="601"/>
      <c r="AB20" s="601"/>
      <c r="AC20" s="601"/>
      <c r="AD20" s="602">
        <v>11204</v>
      </c>
      <c r="AE20" s="602"/>
      <c r="AF20" s="602"/>
      <c r="AG20" s="602"/>
      <c r="AH20" s="602"/>
      <c r="AI20" s="602"/>
      <c r="AJ20" s="602"/>
      <c r="AK20" s="602"/>
      <c r="AL20" s="603">
        <v>0.1</v>
      </c>
      <c r="AM20" s="604"/>
      <c r="AN20" s="604"/>
      <c r="AO20" s="605"/>
      <c r="AP20" s="595" t="s">
        <v>206</v>
      </c>
      <c r="AQ20" s="596"/>
      <c r="AR20" s="596"/>
      <c r="AS20" s="596"/>
      <c r="AT20" s="596"/>
      <c r="AU20" s="596"/>
      <c r="AV20" s="596"/>
      <c r="AW20" s="596"/>
      <c r="AX20" s="596"/>
      <c r="AY20" s="596"/>
      <c r="AZ20" s="596"/>
      <c r="BA20" s="596"/>
      <c r="BB20" s="596"/>
      <c r="BC20" s="596"/>
      <c r="BD20" s="596"/>
      <c r="BE20" s="596"/>
      <c r="BF20" s="597"/>
      <c r="BG20" s="598">
        <v>131525</v>
      </c>
      <c r="BH20" s="599"/>
      <c r="BI20" s="599"/>
      <c r="BJ20" s="599"/>
      <c r="BK20" s="599"/>
      <c r="BL20" s="599"/>
      <c r="BM20" s="599"/>
      <c r="BN20" s="600"/>
      <c r="BO20" s="601">
        <v>4.3</v>
      </c>
      <c r="BP20" s="601"/>
      <c r="BQ20" s="601"/>
      <c r="BR20" s="601"/>
      <c r="BS20" s="602" t="s">
        <v>62</v>
      </c>
      <c r="BT20" s="602"/>
      <c r="BU20" s="602"/>
      <c r="BV20" s="602"/>
      <c r="BW20" s="602"/>
      <c r="BX20" s="602"/>
      <c r="BY20" s="602"/>
      <c r="BZ20" s="602"/>
      <c r="CA20" s="602"/>
      <c r="CB20" s="606"/>
      <c r="CD20" s="595" t="s">
        <v>207</v>
      </c>
      <c r="CE20" s="596"/>
      <c r="CF20" s="596"/>
      <c r="CG20" s="596"/>
      <c r="CH20" s="596"/>
      <c r="CI20" s="596"/>
      <c r="CJ20" s="596"/>
      <c r="CK20" s="596"/>
      <c r="CL20" s="596"/>
      <c r="CM20" s="596"/>
      <c r="CN20" s="596"/>
      <c r="CO20" s="596"/>
      <c r="CP20" s="596"/>
      <c r="CQ20" s="597"/>
      <c r="CR20" s="598">
        <v>17531344</v>
      </c>
      <c r="CS20" s="599"/>
      <c r="CT20" s="599"/>
      <c r="CU20" s="599"/>
      <c r="CV20" s="599"/>
      <c r="CW20" s="599"/>
      <c r="CX20" s="599"/>
      <c r="CY20" s="600"/>
      <c r="CZ20" s="601">
        <v>100</v>
      </c>
      <c r="DA20" s="601"/>
      <c r="DB20" s="601"/>
      <c r="DC20" s="601"/>
      <c r="DD20" s="607">
        <v>1187925</v>
      </c>
      <c r="DE20" s="599"/>
      <c r="DF20" s="599"/>
      <c r="DG20" s="599"/>
      <c r="DH20" s="599"/>
      <c r="DI20" s="599"/>
      <c r="DJ20" s="599"/>
      <c r="DK20" s="599"/>
      <c r="DL20" s="599"/>
      <c r="DM20" s="599"/>
      <c r="DN20" s="599"/>
      <c r="DO20" s="599"/>
      <c r="DP20" s="600"/>
      <c r="DQ20" s="607">
        <v>10604895</v>
      </c>
      <c r="DR20" s="599"/>
      <c r="DS20" s="599"/>
      <c r="DT20" s="599"/>
      <c r="DU20" s="599"/>
      <c r="DV20" s="599"/>
      <c r="DW20" s="599"/>
      <c r="DX20" s="599"/>
      <c r="DY20" s="599"/>
      <c r="DZ20" s="599"/>
      <c r="EA20" s="599"/>
      <c r="EB20" s="599"/>
      <c r="EC20" s="608"/>
    </row>
    <row r="21" spans="2:133" ht="11.25" customHeight="1" x14ac:dyDescent="0.15">
      <c r="B21" s="595" t="s">
        <v>208</v>
      </c>
      <c r="C21" s="596"/>
      <c r="D21" s="596"/>
      <c r="E21" s="596"/>
      <c r="F21" s="596"/>
      <c r="G21" s="596"/>
      <c r="H21" s="596"/>
      <c r="I21" s="596"/>
      <c r="J21" s="596"/>
      <c r="K21" s="596"/>
      <c r="L21" s="596"/>
      <c r="M21" s="596"/>
      <c r="N21" s="596"/>
      <c r="O21" s="596"/>
      <c r="P21" s="596"/>
      <c r="Q21" s="597"/>
      <c r="R21" s="598">
        <v>5583528</v>
      </c>
      <c r="S21" s="599"/>
      <c r="T21" s="599"/>
      <c r="U21" s="599"/>
      <c r="V21" s="599"/>
      <c r="W21" s="599"/>
      <c r="X21" s="599"/>
      <c r="Y21" s="600"/>
      <c r="Z21" s="601">
        <v>31</v>
      </c>
      <c r="AA21" s="601"/>
      <c r="AB21" s="601"/>
      <c r="AC21" s="601"/>
      <c r="AD21" s="602">
        <v>4532604</v>
      </c>
      <c r="AE21" s="602"/>
      <c r="AF21" s="602"/>
      <c r="AG21" s="602"/>
      <c r="AH21" s="602"/>
      <c r="AI21" s="602"/>
      <c r="AJ21" s="602"/>
      <c r="AK21" s="602"/>
      <c r="AL21" s="603">
        <v>52.8</v>
      </c>
      <c r="AM21" s="604"/>
      <c r="AN21" s="604"/>
      <c r="AO21" s="605"/>
      <c r="AP21" s="595" t="s">
        <v>209</v>
      </c>
      <c r="AQ21" s="614"/>
      <c r="AR21" s="614"/>
      <c r="AS21" s="614"/>
      <c r="AT21" s="614"/>
      <c r="AU21" s="614"/>
      <c r="AV21" s="614"/>
      <c r="AW21" s="614"/>
      <c r="AX21" s="614"/>
      <c r="AY21" s="614"/>
      <c r="AZ21" s="614"/>
      <c r="BA21" s="614"/>
      <c r="BB21" s="614"/>
      <c r="BC21" s="614"/>
      <c r="BD21" s="614"/>
      <c r="BE21" s="614"/>
      <c r="BF21" s="615"/>
      <c r="BG21" s="598">
        <v>2205</v>
      </c>
      <c r="BH21" s="599"/>
      <c r="BI21" s="599"/>
      <c r="BJ21" s="599"/>
      <c r="BK21" s="599"/>
      <c r="BL21" s="599"/>
      <c r="BM21" s="599"/>
      <c r="BN21" s="600"/>
      <c r="BO21" s="601">
        <v>0.1</v>
      </c>
      <c r="BP21" s="601"/>
      <c r="BQ21" s="601"/>
      <c r="BR21" s="601"/>
      <c r="BS21" s="602" t="s">
        <v>62</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210</v>
      </c>
      <c r="C22" s="596"/>
      <c r="D22" s="596"/>
      <c r="E22" s="596"/>
      <c r="F22" s="596"/>
      <c r="G22" s="596"/>
      <c r="H22" s="596"/>
      <c r="I22" s="596"/>
      <c r="J22" s="596"/>
      <c r="K22" s="596"/>
      <c r="L22" s="596"/>
      <c r="M22" s="596"/>
      <c r="N22" s="596"/>
      <c r="O22" s="596"/>
      <c r="P22" s="596"/>
      <c r="Q22" s="597"/>
      <c r="R22" s="598">
        <v>4532604</v>
      </c>
      <c r="S22" s="599"/>
      <c r="T22" s="599"/>
      <c r="U22" s="599"/>
      <c r="V22" s="599"/>
      <c r="W22" s="599"/>
      <c r="X22" s="599"/>
      <c r="Y22" s="600"/>
      <c r="Z22" s="601">
        <v>25.1</v>
      </c>
      <c r="AA22" s="601"/>
      <c r="AB22" s="601"/>
      <c r="AC22" s="601"/>
      <c r="AD22" s="602">
        <v>4532604</v>
      </c>
      <c r="AE22" s="602"/>
      <c r="AF22" s="602"/>
      <c r="AG22" s="602"/>
      <c r="AH22" s="602"/>
      <c r="AI22" s="602"/>
      <c r="AJ22" s="602"/>
      <c r="AK22" s="602"/>
      <c r="AL22" s="603">
        <v>52.8</v>
      </c>
      <c r="AM22" s="604"/>
      <c r="AN22" s="604"/>
      <c r="AO22" s="605"/>
      <c r="AP22" s="595" t="s">
        <v>211</v>
      </c>
      <c r="AQ22" s="614"/>
      <c r="AR22" s="614"/>
      <c r="AS22" s="614"/>
      <c r="AT22" s="614"/>
      <c r="AU22" s="614"/>
      <c r="AV22" s="614"/>
      <c r="AW22" s="614"/>
      <c r="AX22" s="614"/>
      <c r="AY22" s="614"/>
      <c r="AZ22" s="614"/>
      <c r="BA22" s="614"/>
      <c r="BB22" s="614"/>
      <c r="BC22" s="614"/>
      <c r="BD22" s="614"/>
      <c r="BE22" s="614"/>
      <c r="BF22" s="615"/>
      <c r="BG22" s="598" t="s">
        <v>62</v>
      </c>
      <c r="BH22" s="599"/>
      <c r="BI22" s="599"/>
      <c r="BJ22" s="599"/>
      <c r="BK22" s="599"/>
      <c r="BL22" s="599"/>
      <c r="BM22" s="599"/>
      <c r="BN22" s="600"/>
      <c r="BO22" s="601" t="s">
        <v>62</v>
      </c>
      <c r="BP22" s="601"/>
      <c r="BQ22" s="601"/>
      <c r="BR22" s="601"/>
      <c r="BS22" s="602" t="s">
        <v>62</v>
      </c>
      <c r="BT22" s="602"/>
      <c r="BU22" s="602"/>
      <c r="BV22" s="602"/>
      <c r="BW22" s="602"/>
      <c r="BX22" s="602"/>
      <c r="BY22" s="602"/>
      <c r="BZ22" s="602"/>
      <c r="CA22" s="602"/>
      <c r="CB22" s="606"/>
      <c r="CD22" s="580" t="s">
        <v>212</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213</v>
      </c>
      <c r="C23" s="596"/>
      <c r="D23" s="596"/>
      <c r="E23" s="596"/>
      <c r="F23" s="596"/>
      <c r="G23" s="596"/>
      <c r="H23" s="596"/>
      <c r="I23" s="596"/>
      <c r="J23" s="596"/>
      <c r="K23" s="596"/>
      <c r="L23" s="596"/>
      <c r="M23" s="596"/>
      <c r="N23" s="596"/>
      <c r="O23" s="596"/>
      <c r="P23" s="596"/>
      <c r="Q23" s="597"/>
      <c r="R23" s="598">
        <v>1050924</v>
      </c>
      <c r="S23" s="599"/>
      <c r="T23" s="599"/>
      <c r="U23" s="599"/>
      <c r="V23" s="599"/>
      <c r="W23" s="599"/>
      <c r="X23" s="599"/>
      <c r="Y23" s="600"/>
      <c r="Z23" s="601">
        <v>5.8</v>
      </c>
      <c r="AA23" s="601"/>
      <c r="AB23" s="601"/>
      <c r="AC23" s="601"/>
      <c r="AD23" s="602" t="s">
        <v>62</v>
      </c>
      <c r="AE23" s="602"/>
      <c r="AF23" s="602"/>
      <c r="AG23" s="602"/>
      <c r="AH23" s="602"/>
      <c r="AI23" s="602"/>
      <c r="AJ23" s="602"/>
      <c r="AK23" s="602"/>
      <c r="AL23" s="603" t="s">
        <v>62</v>
      </c>
      <c r="AM23" s="604"/>
      <c r="AN23" s="604"/>
      <c r="AO23" s="605"/>
      <c r="AP23" s="595" t="s">
        <v>214</v>
      </c>
      <c r="AQ23" s="614"/>
      <c r="AR23" s="614"/>
      <c r="AS23" s="614"/>
      <c r="AT23" s="614"/>
      <c r="AU23" s="614"/>
      <c r="AV23" s="614"/>
      <c r="AW23" s="614"/>
      <c r="AX23" s="614"/>
      <c r="AY23" s="614"/>
      <c r="AZ23" s="614"/>
      <c r="BA23" s="614"/>
      <c r="BB23" s="614"/>
      <c r="BC23" s="614"/>
      <c r="BD23" s="614"/>
      <c r="BE23" s="614"/>
      <c r="BF23" s="615"/>
      <c r="BG23" s="598">
        <v>129320</v>
      </c>
      <c r="BH23" s="599"/>
      <c r="BI23" s="599"/>
      <c r="BJ23" s="599"/>
      <c r="BK23" s="599"/>
      <c r="BL23" s="599"/>
      <c r="BM23" s="599"/>
      <c r="BN23" s="600"/>
      <c r="BO23" s="601">
        <v>4.3</v>
      </c>
      <c r="BP23" s="601"/>
      <c r="BQ23" s="601"/>
      <c r="BR23" s="601"/>
      <c r="BS23" s="602" t="s">
        <v>62</v>
      </c>
      <c r="BT23" s="602"/>
      <c r="BU23" s="602"/>
      <c r="BV23" s="602"/>
      <c r="BW23" s="602"/>
      <c r="BX23" s="602"/>
      <c r="BY23" s="602"/>
      <c r="BZ23" s="602"/>
      <c r="CA23" s="602"/>
      <c r="CB23" s="606"/>
      <c r="CD23" s="580" t="s">
        <v>154</v>
      </c>
      <c r="CE23" s="581"/>
      <c r="CF23" s="581"/>
      <c r="CG23" s="581"/>
      <c r="CH23" s="581"/>
      <c r="CI23" s="581"/>
      <c r="CJ23" s="581"/>
      <c r="CK23" s="581"/>
      <c r="CL23" s="581"/>
      <c r="CM23" s="581"/>
      <c r="CN23" s="581"/>
      <c r="CO23" s="581"/>
      <c r="CP23" s="581"/>
      <c r="CQ23" s="582"/>
      <c r="CR23" s="580" t="s">
        <v>215</v>
      </c>
      <c r="CS23" s="581"/>
      <c r="CT23" s="581"/>
      <c r="CU23" s="581"/>
      <c r="CV23" s="581"/>
      <c r="CW23" s="581"/>
      <c r="CX23" s="581"/>
      <c r="CY23" s="582"/>
      <c r="CZ23" s="580" t="s">
        <v>216</v>
      </c>
      <c r="DA23" s="581"/>
      <c r="DB23" s="581"/>
      <c r="DC23" s="582"/>
      <c r="DD23" s="580" t="s">
        <v>217</v>
      </c>
      <c r="DE23" s="581"/>
      <c r="DF23" s="581"/>
      <c r="DG23" s="581"/>
      <c r="DH23" s="581"/>
      <c r="DI23" s="581"/>
      <c r="DJ23" s="581"/>
      <c r="DK23" s="582"/>
      <c r="DL23" s="625" t="s">
        <v>218</v>
      </c>
      <c r="DM23" s="626"/>
      <c r="DN23" s="626"/>
      <c r="DO23" s="626"/>
      <c r="DP23" s="626"/>
      <c r="DQ23" s="626"/>
      <c r="DR23" s="626"/>
      <c r="DS23" s="626"/>
      <c r="DT23" s="626"/>
      <c r="DU23" s="626"/>
      <c r="DV23" s="627"/>
      <c r="DW23" s="580" t="s">
        <v>219</v>
      </c>
      <c r="DX23" s="581"/>
      <c r="DY23" s="581"/>
      <c r="DZ23" s="581"/>
      <c r="EA23" s="581"/>
      <c r="EB23" s="581"/>
      <c r="EC23" s="582"/>
    </row>
    <row r="24" spans="2:133" ht="11.25" customHeight="1" x14ac:dyDescent="0.15">
      <c r="B24" s="595" t="s">
        <v>220</v>
      </c>
      <c r="C24" s="596"/>
      <c r="D24" s="596"/>
      <c r="E24" s="596"/>
      <c r="F24" s="596"/>
      <c r="G24" s="596"/>
      <c r="H24" s="596"/>
      <c r="I24" s="596"/>
      <c r="J24" s="596"/>
      <c r="K24" s="596"/>
      <c r="L24" s="596"/>
      <c r="M24" s="596"/>
      <c r="N24" s="596"/>
      <c r="O24" s="596"/>
      <c r="P24" s="596"/>
      <c r="Q24" s="597"/>
      <c r="R24" s="598" t="s">
        <v>62</v>
      </c>
      <c r="S24" s="599"/>
      <c r="T24" s="599"/>
      <c r="U24" s="599"/>
      <c r="V24" s="599"/>
      <c r="W24" s="599"/>
      <c r="X24" s="599"/>
      <c r="Y24" s="600"/>
      <c r="Z24" s="601" t="s">
        <v>62</v>
      </c>
      <c r="AA24" s="601"/>
      <c r="AB24" s="601"/>
      <c r="AC24" s="601"/>
      <c r="AD24" s="602" t="s">
        <v>62</v>
      </c>
      <c r="AE24" s="602"/>
      <c r="AF24" s="602"/>
      <c r="AG24" s="602"/>
      <c r="AH24" s="602"/>
      <c r="AI24" s="602"/>
      <c r="AJ24" s="602"/>
      <c r="AK24" s="602"/>
      <c r="AL24" s="603" t="s">
        <v>62</v>
      </c>
      <c r="AM24" s="604"/>
      <c r="AN24" s="604"/>
      <c r="AO24" s="605"/>
      <c r="AP24" s="595" t="s">
        <v>221</v>
      </c>
      <c r="AQ24" s="614"/>
      <c r="AR24" s="614"/>
      <c r="AS24" s="614"/>
      <c r="AT24" s="614"/>
      <c r="AU24" s="614"/>
      <c r="AV24" s="614"/>
      <c r="AW24" s="614"/>
      <c r="AX24" s="614"/>
      <c r="AY24" s="614"/>
      <c r="AZ24" s="614"/>
      <c r="BA24" s="614"/>
      <c r="BB24" s="614"/>
      <c r="BC24" s="614"/>
      <c r="BD24" s="614"/>
      <c r="BE24" s="614"/>
      <c r="BF24" s="615"/>
      <c r="BG24" s="598" t="s">
        <v>62</v>
      </c>
      <c r="BH24" s="599"/>
      <c r="BI24" s="599"/>
      <c r="BJ24" s="599"/>
      <c r="BK24" s="599"/>
      <c r="BL24" s="599"/>
      <c r="BM24" s="599"/>
      <c r="BN24" s="600"/>
      <c r="BO24" s="601" t="s">
        <v>62</v>
      </c>
      <c r="BP24" s="601"/>
      <c r="BQ24" s="601"/>
      <c r="BR24" s="601"/>
      <c r="BS24" s="602" t="s">
        <v>62</v>
      </c>
      <c r="BT24" s="602"/>
      <c r="BU24" s="602"/>
      <c r="BV24" s="602"/>
      <c r="BW24" s="602"/>
      <c r="BX24" s="602"/>
      <c r="BY24" s="602"/>
      <c r="BZ24" s="602"/>
      <c r="CA24" s="602"/>
      <c r="CB24" s="606"/>
      <c r="CD24" s="584" t="s">
        <v>222</v>
      </c>
      <c r="CE24" s="585"/>
      <c r="CF24" s="585"/>
      <c r="CG24" s="585"/>
      <c r="CH24" s="585"/>
      <c r="CI24" s="585"/>
      <c r="CJ24" s="585"/>
      <c r="CK24" s="585"/>
      <c r="CL24" s="585"/>
      <c r="CM24" s="585"/>
      <c r="CN24" s="585"/>
      <c r="CO24" s="585"/>
      <c r="CP24" s="585"/>
      <c r="CQ24" s="586"/>
      <c r="CR24" s="587">
        <v>7452190</v>
      </c>
      <c r="CS24" s="588"/>
      <c r="CT24" s="588"/>
      <c r="CU24" s="588"/>
      <c r="CV24" s="588"/>
      <c r="CW24" s="588"/>
      <c r="CX24" s="588"/>
      <c r="CY24" s="589"/>
      <c r="CZ24" s="592">
        <v>42.5</v>
      </c>
      <c r="DA24" s="593"/>
      <c r="DB24" s="593"/>
      <c r="DC24" s="609"/>
      <c r="DD24" s="628">
        <v>4865304</v>
      </c>
      <c r="DE24" s="588"/>
      <c r="DF24" s="588"/>
      <c r="DG24" s="588"/>
      <c r="DH24" s="588"/>
      <c r="DI24" s="588"/>
      <c r="DJ24" s="588"/>
      <c r="DK24" s="589"/>
      <c r="DL24" s="628">
        <v>4235455</v>
      </c>
      <c r="DM24" s="588"/>
      <c r="DN24" s="588"/>
      <c r="DO24" s="588"/>
      <c r="DP24" s="588"/>
      <c r="DQ24" s="588"/>
      <c r="DR24" s="588"/>
      <c r="DS24" s="588"/>
      <c r="DT24" s="588"/>
      <c r="DU24" s="588"/>
      <c r="DV24" s="589"/>
      <c r="DW24" s="592">
        <v>49.2</v>
      </c>
      <c r="DX24" s="593"/>
      <c r="DY24" s="593"/>
      <c r="DZ24" s="593"/>
      <c r="EA24" s="593"/>
      <c r="EB24" s="593"/>
      <c r="EC24" s="594"/>
    </row>
    <row r="25" spans="2:133" ht="11.25" customHeight="1" x14ac:dyDescent="0.15">
      <c r="B25" s="595" t="s">
        <v>223</v>
      </c>
      <c r="C25" s="596"/>
      <c r="D25" s="596"/>
      <c r="E25" s="596"/>
      <c r="F25" s="596"/>
      <c r="G25" s="596"/>
      <c r="H25" s="596"/>
      <c r="I25" s="596"/>
      <c r="J25" s="596"/>
      <c r="K25" s="596"/>
      <c r="L25" s="596"/>
      <c r="M25" s="596"/>
      <c r="N25" s="596"/>
      <c r="O25" s="596"/>
      <c r="P25" s="596"/>
      <c r="Q25" s="597"/>
      <c r="R25" s="598">
        <v>9724027</v>
      </c>
      <c r="S25" s="599"/>
      <c r="T25" s="599"/>
      <c r="U25" s="599"/>
      <c r="V25" s="599"/>
      <c r="W25" s="599"/>
      <c r="X25" s="599"/>
      <c r="Y25" s="600"/>
      <c r="Z25" s="601">
        <v>53.9</v>
      </c>
      <c r="AA25" s="601"/>
      <c r="AB25" s="601"/>
      <c r="AC25" s="601"/>
      <c r="AD25" s="602">
        <v>8543782</v>
      </c>
      <c r="AE25" s="602"/>
      <c r="AF25" s="602"/>
      <c r="AG25" s="602"/>
      <c r="AH25" s="602"/>
      <c r="AI25" s="602"/>
      <c r="AJ25" s="602"/>
      <c r="AK25" s="602"/>
      <c r="AL25" s="603">
        <v>99.5</v>
      </c>
      <c r="AM25" s="604"/>
      <c r="AN25" s="604"/>
      <c r="AO25" s="605"/>
      <c r="AP25" s="595" t="s">
        <v>224</v>
      </c>
      <c r="AQ25" s="614"/>
      <c r="AR25" s="614"/>
      <c r="AS25" s="614"/>
      <c r="AT25" s="614"/>
      <c r="AU25" s="614"/>
      <c r="AV25" s="614"/>
      <c r="AW25" s="614"/>
      <c r="AX25" s="614"/>
      <c r="AY25" s="614"/>
      <c r="AZ25" s="614"/>
      <c r="BA25" s="614"/>
      <c r="BB25" s="614"/>
      <c r="BC25" s="614"/>
      <c r="BD25" s="614"/>
      <c r="BE25" s="614"/>
      <c r="BF25" s="615"/>
      <c r="BG25" s="598" t="s">
        <v>62</v>
      </c>
      <c r="BH25" s="599"/>
      <c r="BI25" s="599"/>
      <c r="BJ25" s="599"/>
      <c r="BK25" s="599"/>
      <c r="BL25" s="599"/>
      <c r="BM25" s="599"/>
      <c r="BN25" s="600"/>
      <c r="BO25" s="601" t="s">
        <v>62</v>
      </c>
      <c r="BP25" s="601"/>
      <c r="BQ25" s="601"/>
      <c r="BR25" s="601"/>
      <c r="BS25" s="602" t="s">
        <v>62</v>
      </c>
      <c r="BT25" s="602"/>
      <c r="BU25" s="602"/>
      <c r="BV25" s="602"/>
      <c r="BW25" s="602"/>
      <c r="BX25" s="602"/>
      <c r="BY25" s="602"/>
      <c r="BZ25" s="602"/>
      <c r="CA25" s="602"/>
      <c r="CB25" s="606"/>
      <c r="CD25" s="595" t="s">
        <v>225</v>
      </c>
      <c r="CE25" s="596"/>
      <c r="CF25" s="596"/>
      <c r="CG25" s="596"/>
      <c r="CH25" s="596"/>
      <c r="CI25" s="596"/>
      <c r="CJ25" s="596"/>
      <c r="CK25" s="596"/>
      <c r="CL25" s="596"/>
      <c r="CM25" s="596"/>
      <c r="CN25" s="596"/>
      <c r="CO25" s="596"/>
      <c r="CP25" s="596"/>
      <c r="CQ25" s="597"/>
      <c r="CR25" s="598">
        <v>2712103</v>
      </c>
      <c r="CS25" s="629"/>
      <c r="CT25" s="629"/>
      <c r="CU25" s="629"/>
      <c r="CV25" s="629"/>
      <c r="CW25" s="629"/>
      <c r="CX25" s="629"/>
      <c r="CY25" s="630"/>
      <c r="CZ25" s="603">
        <v>15.5</v>
      </c>
      <c r="DA25" s="631"/>
      <c r="DB25" s="631"/>
      <c r="DC25" s="633"/>
      <c r="DD25" s="607">
        <v>2380562</v>
      </c>
      <c r="DE25" s="629"/>
      <c r="DF25" s="629"/>
      <c r="DG25" s="629"/>
      <c r="DH25" s="629"/>
      <c r="DI25" s="629"/>
      <c r="DJ25" s="629"/>
      <c r="DK25" s="630"/>
      <c r="DL25" s="607">
        <v>2077678</v>
      </c>
      <c r="DM25" s="629"/>
      <c r="DN25" s="629"/>
      <c r="DO25" s="629"/>
      <c r="DP25" s="629"/>
      <c r="DQ25" s="629"/>
      <c r="DR25" s="629"/>
      <c r="DS25" s="629"/>
      <c r="DT25" s="629"/>
      <c r="DU25" s="629"/>
      <c r="DV25" s="630"/>
      <c r="DW25" s="603">
        <v>24.1</v>
      </c>
      <c r="DX25" s="631"/>
      <c r="DY25" s="631"/>
      <c r="DZ25" s="631"/>
      <c r="EA25" s="631"/>
      <c r="EB25" s="631"/>
      <c r="EC25" s="632"/>
    </row>
    <row r="26" spans="2:133" ht="11.25" customHeight="1" x14ac:dyDescent="0.15">
      <c r="B26" s="595" t="s">
        <v>226</v>
      </c>
      <c r="C26" s="596"/>
      <c r="D26" s="596"/>
      <c r="E26" s="596"/>
      <c r="F26" s="596"/>
      <c r="G26" s="596"/>
      <c r="H26" s="596"/>
      <c r="I26" s="596"/>
      <c r="J26" s="596"/>
      <c r="K26" s="596"/>
      <c r="L26" s="596"/>
      <c r="M26" s="596"/>
      <c r="N26" s="596"/>
      <c r="O26" s="596"/>
      <c r="P26" s="596"/>
      <c r="Q26" s="597"/>
      <c r="R26" s="598">
        <v>2552</v>
      </c>
      <c r="S26" s="599"/>
      <c r="T26" s="599"/>
      <c r="U26" s="599"/>
      <c r="V26" s="599"/>
      <c r="W26" s="599"/>
      <c r="X26" s="599"/>
      <c r="Y26" s="600"/>
      <c r="Z26" s="601">
        <v>0</v>
      </c>
      <c r="AA26" s="601"/>
      <c r="AB26" s="601"/>
      <c r="AC26" s="601"/>
      <c r="AD26" s="602">
        <v>2552</v>
      </c>
      <c r="AE26" s="602"/>
      <c r="AF26" s="602"/>
      <c r="AG26" s="602"/>
      <c r="AH26" s="602"/>
      <c r="AI26" s="602"/>
      <c r="AJ26" s="602"/>
      <c r="AK26" s="602"/>
      <c r="AL26" s="603">
        <v>0</v>
      </c>
      <c r="AM26" s="604"/>
      <c r="AN26" s="604"/>
      <c r="AO26" s="605"/>
      <c r="AP26" s="595" t="s">
        <v>227</v>
      </c>
      <c r="AQ26" s="614"/>
      <c r="AR26" s="614"/>
      <c r="AS26" s="614"/>
      <c r="AT26" s="614"/>
      <c r="AU26" s="614"/>
      <c r="AV26" s="614"/>
      <c r="AW26" s="614"/>
      <c r="AX26" s="614"/>
      <c r="AY26" s="614"/>
      <c r="AZ26" s="614"/>
      <c r="BA26" s="614"/>
      <c r="BB26" s="614"/>
      <c r="BC26" s="614"/>
      <c r="BD26" s="614"/>
      <c r="BE26" s="614"/>
      <c r="BF26" s="615"/>
      <c r="BG26" s="598" t="s">
        <v>62</v>
      </c>
      <c r="BH26" s="599"/>
      <c r="BI26" s="599"/>
      <c r="BJ26" s="599"/>
      <c r="BK26" s="599"/>
      <c r="BL26" s="599"/>
      <c r="BM26" s="599"/>
      <c r="BN26" s="600"/>
      <c r="BO26" s="601" t="s">
        <v>62</v>
      </c>
      <c r="BP26" s="601"/>
      <c r="BQ26" s="601"/>
      <c r="BR26" s="601"/>
      <c r="BS26" s="602" t="s">
        <v>62</v>
      </c>
      <c r="BT26" s="602"/>
      <c r="BU26" s="602"/>
      <c r="BV26" s="602"/>
      <c r="BW26" s="602"/>
      <c r="BX26" s="602"/>
      <c r="BY26" s="602"/>
      <c r="BZ26" s="602"/>
      <c r="CA26" s="602"/>
      <c r="CB26" s="606"/>
      <c r="CD26" s="595" t="s">
        <v>228</v>
      </c>
      <c r="CE26" s="596"/>
      <c r="CF26" s="596"/>
      <c r="CG26" s="596"/>
      <c r="CH26" s="596"/>
      <c r="CI26" s="596"/>
      <c r="CJ26" s="596"/>
      <c r="CK26" s="596"/>
      <c r="CL26" s="596"/>
      <c r="CM26" s="596"/>
      <c r="CN26" s="596"/>
      <c r="CO26" s="596"/>
      <c r="CP26" s="596"/>
      <c r="CQ26" s="597"/>
      <c r="CR26" s="598">
        <v>1554703</v>
      </c>
      <c r="CS26" s="599"/>
      <c r="CT26" s="599"/>
      <c r="CU26" s="599"/>
      <c r="CV26" s="599"/>
      <c r="CW26" s="599"/>
      <c r="CX26" s="599"/>
      <c r="CY26" s="600"/>
      <c r="CZ26" s="603">
        <v>8.9</v>
      </c>
      <c r="DA26" s="631"/>
      <c r="DB26" s="631"/>
      <c r="DC26" s="633"/>
      <c r="DD26" s="607">
        <v>1355869</v>
      </c>
      <c r="DE26" s="599"/>
      <c r="DF26" s="599"/>
      <c r="DG26" s="599"/>
      <c r="DH26" s="599"/>
      <c r="DI26" s="599"/>
      <c r="DJ26" s="599"/>
      <c r="DK26" s="600"/>
      <c r="DL26" s="607" t="s">
        <v>62</v>
      </c>
      <c r="DM26" s="599"/>
      <c r="DN26" s="599"/>
      <c r="DO26" s="599"/>
      <c r="DP26" s="599"/>
      <c r="DQ26" s="599"/>
      <c r="DR26" s="599"/>
      <c r="DS26" s="599"/>
      <c r="DT26" s="599"/>
      <c r="DU26" s="599"/>
      <c r="DV26" s="600"/>
      <c r="DW26" s="603" t="s">
        <v>62</v>
      </c>
      <c r="DX26" s="631"/>
      <c r="DY26" s="631"/>
      <c r="DZ26" s="631"/>
      <c r="EA26" s="631"/>
      <c r="EB26" s="631"/>
      <c r="EC26" s="632"/>
    </row>
    <row r="27" spans="2:133" ht="11.25" customHeight="1" x14ac:dyDescent="0.15">
      <c r="B27" s="595" t="s">
        <v>229</v>
      </c>
      <c r="C27" s="596"/>
      <c r="D27" s="596"/>
      <c r="E27" s="596"/>
      <c r="F27" s="596"/>
      <c r="G27" s="596"/>
      <c r="H27" s="596"/>
      <c r="I27" s="596"/>
      <c r="J27" s="596"/>
      <c r="K27" s="596"/>
      <c r="L27" s="596"/>
      <c r="M27" s="596"/>
      <c r="N27" s="596"/>
      <c r="O27" s="596"/>
      <c r="P27" s="596"/>
      <c r="Q27" s="597"/>
      <c r="R27" s="598">
        <v>65314</v>
      </c>
      <c r="S27" s="599"/>
      <c r="T27" s="599"/>
      <c r="U27" s="599"/>
      <c r="V27" s="599"/>
      <c r="W27" s="599"/>
      <c r="X27" s="599"/>
      <c r="Y27" s="600"/>
      <c r="Z27" s="601">
        <v>0.4</v>
      </c>
      <c r="AA27" s="601"/>
      <c r="AB27" s="601"/>
      <c r="AC27" s="601"/>
      <c r="AD27" s="602" t="s">
        <v>62</v>
      </c>
      <c r="AE27" s="602"/>
      <c r="AF27" s="602"/>
      <c r="AG27" s="602"/>
      <c r="AH27" s="602"/>
      <c r="AI27" s="602"/>
      <c r="AJ27" s="602"/>
      <c r="AK27" s="602"/>
      <c r="AL27" s="603" t="s">
        <v>62</v>
      </c>
      <c r="AM27" s="604"/>
      <c r="AN27" s="604"/>
      <c r="AO27" s="605"/>
      <c r="AP27" s="595" t="s">
        <v>230</v>
      </c>
      <c r="AQ27" s="596"/>
      <c r="AR27" s="596"/>
      <c r="AS27" s="596"/>
      <c r="AT27" s="596"/>
      <c r="AU27" s="596"/>
      <c r="AV27" s="596"/>
      <c r="AW27" s="596"/>
      <c r="AX27" s="596"/>
      <c r="AY27" s="596"/>
      <c r="AZ27" s="596"/>
      <c r="BA27" s="596"/>
      <c r="BB27" s="596"/>
      <c r="BC27" s="596"/>
      <c r="BD27" s="596"/>
      <c r="BE27" s="596"/>
      <c r="BF27" s="597"/>
      <c r="BG27" s="598">
        <v>3038854</v>
      </c>
      <c r="BH27" s="599"/>
      <c r="BI27" s="599"/>
      <c r="BJ27" s="599"/>
      <c r="BK27" s="599"/>
      <c r="BL27" s="599"/>
      <c r="BM27" s="599"/>
      <c r="BN27" s="600"/>
      <c r="BO27" s="601">
        <v>100</v>
      </c>
      <c r="BP27" s="601"/>
      <c r="BQ27" s="601"/>
      <c r="BR27" s="601"/>
      <c r="BS27" s="602">
        <v>38812</v>
      </c>
      <c r="BT27" s="602"/>
      <c r="BU27" s="602"/>
      <c r="BV27" s="602"/>
      <c r="BW27" s="602"/>
      <c r="BX27" s="602"/>
      <c r="BY27" s="602"/>
      <c r="BZ27" s="602"/>
      <c r="CA27" s="602"/>
      <c r="CB27" s="606"/>
      <c r="CD27" s="595" t="s">
        <v>231</v>
      </c>
      <c r="CE27" s="596"/>
      <c r="CF27" s="596"/>
      <c r="CG27" s="596"/>
      <c r="CH27" s="596"/>
      <c r="CI27" s="596"/>
      <c r="CJ27" s="596"/>
      <c r="CK27" s="596"/>
      <c r="CL27" s="596"/>
      <c r="CM27" s="596"/>
      <c r="CN27" s="596"/>
      <c r="CO27" s="596"/>
      <c r="CP27" s="596"/>
      <c r="CQ27" s="597"/>
      <c r="CR27" s="598">
        <v>3188005</v>
      </c>
      <c r="CS27" s="629"/>
      <c r="CT27" s="629"/>
      <c r="CU27" s="629"/>
      <c r="CV27" s="629"/>
      <c r="CW27" s="629"/>
      <c r="CX27" s="629"/>
      <c r="CY27" s="630"/>
      <c r="CZ27" s="603">
        <v>18.2</v>
      </c>
      <c r="DA27" s="631"/>
      <c r="DB27" s="631"/>
      <c r="DC27" s="633"/>
      <c r="DD27" s="607">
        <v>947665</v>
      </c>
      <c r="DE27" s="629"/>
      <c r="DF27" s="629"/>
      <c r="DG27" s="629"/>
      <c r="DH27" s="629"/>
      <c r="DI27" s="629"/>
      <c r="DJ27" s="629"/>
      <c r="DK27" s="630"/>
      <c r="DL27" s="607">
        <v>620700</v>
      </c>
      <c r="DM27" s="629"/>
      <c r="DN27" s="629"/>
      <c r="DO27" s="629"/>
      <c r="DP27" s="629"/>
      <c r="DQ27" s="629"/>
      <c r="DR27" s="629"/>
      <c r="DS27" s="629"/>
      <c r="DT27" s="629"/>
      <c r="DU27" s="629"/>
      <c r="DV27" s="630"/>
      <c r="DW27" s="603">
        <v>7.2</v>
      </c>
      <c r="DX27" s="631"/>
      <c r="DY27" s="631"/>
      <c r="DZ27" s="631"/>
      <c r="EA27" s="631"/>
      <c r="EB27" s="631"/>
      <c r="EC27" s="632"/>
    </row>
    <row r="28" spans="2:133" ht="11.25" customHeight="1" x14ac:dyDescent="0.15">
      <c r="B28" s="595" t="s">
        <v>232</v>
      </c>
      <c r="C28" s="596"/>
      <c r="D28" s="596"/>
      <c r="E28" s="596"/>
      <c r="F28" s="596"/>
      <c r="G28" s="596"/>
      <c r="H28" s="596"/>
      <c r="I28" s="596"/>
      <c r="J28" s="596"/>
      <c r="K28" s="596"/>
      <c r="L28" s="596"/>
      <c r="M28" s="596"/>
      <c r="N28" s="596"/>
      <c r="O28" s="596"/>
      <c r="P28" s="596"/>
      <c r="Q28" s="597"/>
      <c r="R28" s="598">
        <v>101162</v>
      </c>
      <c r="S28" s="599"/>
      <c r="T28" s="599"/>
      <c r="U28" s="599"/>
      <c r="V28" s="599"/>
      <c r="W28" s="599"/>
      <c r="X28" s="599"/>
      <c r="Y28" s="600"/>
      <c r="Z28" s="601">
        <v>0.6</v>
      </c>
      <c r="AA28" s="601"/>
      <c r="AB28" s="601"/>
      <c r="AC28" s="601"/>
      <c r="AD28" s="602">
        <v>18838</v>
      </c>
      <c r="AE28" s="602"/>
      <c r="AF28" s="602"/>
      <c r="AG28" s="602"/>
      <c r="AH28" s="602"/>
      <c r="AI28" s="602"/>
      <c r="AJ28" s="602"/>
      <c r="AK28" s="602"/>
      <c r="AL28" s="603">
        <v>0.2</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233</v>
      </c>
      <c r="CE28" s="596"/>
      <c r="CF28" s="596"/>
      <c r="CG28" s="596"/>
      <c r="CH28" s="596"/>
      <c r="CI28" s="596"/>
      <c r="CJ28" s="596"/>
      <c r="CK28" s="596"/>
      <c r="CL28" s="596"/>
      <c r="CM28" s="596"/>
      <c r="CN28" s="596"/>
      <c r="CO28" s="596"/>
      <c r="CP28" s="596"/>
      <c r="CQ28" s="597"/>
      <c r="CR28" s="598">
        <v>1552082</v>
      </c>
      <c r="CS28" s="599"/>
      <c r="CT28" s="599"/>
      <c r="CU28" s="599"/>
      <c r="CV28" s="599"/>
      <c r="CW28" s="599"/>
      <c r="CX28" s="599"/>
      <c r="CY28" s="600"/>
      <c r="CZ28" s="603">
        <v>8.9</v>
      </c>
      <c r="DA28" s="631"/>
      <c r="DB28" s="631"/>
      <c r="DC28" s="633"/>
      <c r="DD28" s="607">
        <v>1537077</v>
      </c>
      <c r="DE28" s="599"/>
      <c r="DF28" s="599"/>
      <c r="DG28" s="599"/>
      <c r="DH28" s="599"/>
      <c r="DI28" s="599"/>
      <c r="DJ28" s="599"/>
      <c r="DK28" s="600"/>
      <c r="DL28" s="607">
        <v>1537077</v>
      </c>
      <c r="DM28" s="599"/>
      <c r="DN28" s="599"/>
      <c r="DO28" s="599"/>
      <c r="DP28" s="599"/>
      <c r="DQ28" s="599"/>
      <c r="DR28" s="599"/>
      <c r="DS28" s="599"/>
      <c r="DT28" s="599"/>
      <c r="DU28" s="599"/>
      <c r="DV28" s="600"/>
      <c r="DW28" s="603">
        <v>17.899999999999999</v>
      </c>
      <c r="DX28" s="631"/>
      <c r="DY28" s="631"/>
      <c r="DZ28" s="631"/>
      <c r="EA28" s="631"/>
      <c r="EB28" s="631"/>
      <c r="EC28" s="632"/>
    </row>
    <row r="29" spans="2:133" ht="11.25" customHeight="1" x14ac:dyDescent="0.15">
      <c r="B29" s="595" t="s">
        <v>234</v>
      </c>
      <c r="C29" s="596"/>
      <c r="D29" s="596"/>
      <c r="E29" s="596"/>
      <c r="F29" s="596"/>
      <c r="G29" s="596"/>
      <c r="H29" s="596"/>
      <c r="I29" s="596"/>
      <c r="J29" s="596"/>
      <c r="K29" s="596"/>
      <c r="L29" s="596"/>
      <c r="M29" s="596"/>
      <c r="N29" s="596"/>
      <c r="O29" s="596"/>
      <c r="P29" s="596"/>
      <c r="Q29" s="597"/>
      <c r="R29" s="598">
        <v>32980</v>
      </c>
      <c r="S29" s="599"/>
      <c r="T29" s="599"/>
      <c r="U29" s="599"/>
      <c r="V29" s="599"/>
      <c r="W29" s="599"/>
      <c r="X29" s="599"/>
      <c r="Y29" s="600"/>
      <c r="Z29" s="601">
        <v>0.2</v>
      </c>
      <c r="AA29" s="601"/>
      <c r="AB29" s="601"/>
      <c r="AC29" s="601"/>
      <c r="AD29" s="602" t="s">
        <v>62</v>
      </c>
      <c r="AE29" s="602"/>
      <c r="AF29" s="602"/>
      <c r="AG29" s="602"/>
      <c r="AH29" s="602"/>
      <c r="AI29" s="602"/>
      <c r="AJ29" s="602"/>
      <c r="AK29" s="602"/>
      <c r="AL29" s="603" t="s">
        <v>62</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235</v>
      </c>
      <c r="CE29" s="637"/>
      <c r="CF29" s="595" t="s">
        <v>236</v>
      </c>
      <c r="CG29" s="596"/>
      <c r="CH29" s="596"/>
      <c r="CI29" s="596"/>
      <c r="CJ29" s="596"/>
      <c r="CK29" s="596"/>
      <c r="CL29" s="596"/>
      <c r="CM29" s="596"/>
      <c r="CN29" s="596"/>
      <c r="CO29" s="596"/>
      <c r="CP29" s="596"/>
      <c r="CQ29" s="597"/>
      <c r="CR29" s="598">
        <v>1551770</v>
      </c>
      <c r="CS29" s="629"/>
      <c r="CT29" s="629"/>
      <c r="CU29" s="629"/>
      <c r="CV29" s="629"/>
      <c r="CW29" s="629"/>
      <c r="CX29" s="629"/>
      <c r="CY29" s="630"/>
      <c r="CZ29" s="603">
        <v>8.9</v>
      </c>
      <c r="DA29" s="631"/>
      <c r="DB29" s="631"/>
      <c r="DC29" s="633"/>
      <c r="DD29" s="607">
        <v>1536765</v>
      </c>
      <c r="DE29" s="629"/>
      <c r="DF29" s="629"/>
      <c r="DG29" s="629"/>
      <c r="DH29" s="629"/>
      <c r="DI29" s="629"/>
      <c r="DJ29" s="629"/>
      <c r="DK29" s="630"/>
      <c r="DL29" s="607">
        <v>1536765</v>
      </c>
      <c r="DM29" s="629"/>
      <c r="DN29" s="629"/>
      <c r="DO29" s="629"/>
      <c r="DP29" s="629"/>
      <c r="DQ29" s="629"/>
      <c r="DR29" s="629"/>
      <c r="DS29" s="629"/>
      <c r="DT29" s="629"/>
      <c r="DU29" s="629"/>
      <c r="DV29" s="630"/>
      <c r="DW29" s="603">
        <v>17.8</v>
      </c>
      <c r="DX29" s="631"/>
      <c r="DY29" s="631"/>
      <c r="DZ29" s="631"/>
      <c r="EA29" s="631"/>
      <c r="EB29" s="631"/>
      <c r="EC29" s="632"/>
    </row>
    <row r="30" spans="2:133" ht="11.25" customHeight="1" x14ac:dyDescent="0.15">
      <c r="B30" s="595" t="s">
        <v>237</v>
      </c>
      <c r="C30" s="596"/>
      <c r="D30" s="596"/>
      <c r="E30" s="596"/>
      <c r="F30" s="596"/>
      <c r="G30" s="596"/>
      <c r="H30" s="596"/>
      <c r="I30" s="596"/>
      <c r="J30" s="596"/>
      <c r="K30" s="596"/>
      <c r="L30" s="596"/>
      <c r="M30" s="596"/>
      <c r="N30" s="596"/>
      <c r="O30" s="596"/>
      <c r="P30" s="596"/>
      <c r="Q30" s="597"/>
      <c r="R30" s="598">
        <v>2666544</v>
      </c>
      <c r="S30" s="599"/>
      <c r="T30" s="599"/>
      <c r="U30" s="599"/>
      <c r="V30" s="599"/>
      <c r="W30" s="599"/>
      <c r="X30" s="599"/>
      <c r="Y30" s="600"/>
      <c r="Z30" s="601">
        <v>14.8</v>
      </c>
      <c r="AA30" s="601"/>
      <c r="AB30" s="601"/>
      <c r="AC30" s="601"/>
      <c r="AD30" s="602" t="s">
        <v>62</v>
      </c>
      <c r="AE30" s="602"/>
      <c r="AF30" s="602"/>
      <c r="AG30" s="602"/>
      <c r="AH30" s="602"/>
      <c r="AI30" s="602"/>
      <c r="AJ30" s="602"/>
      <c r="AK30" s="602"/>
      <c r="AL30" s="603" t="s">
        <v>62</v>
      </c>
      <c r="AM30" s="604"/>
      <c r="AN30" s="604"/>
      <c r="AO30" s="605"/>
      <c r="AP30" s="580" t="s">
        <v>154</v>
      </c>
      <c r="AQ30" s="581"/>
      <c r="AR30" s="581"/>
      <c r="AS30" s="581"/>
      <c r="AT30" s="581"/>
      <c r="AU30" s="581"/>
      <c r="AV30" s="581"/>
      <c r="AW30" s="581"/>
      <c r="AX30" s="581"/>
      <c r="AY30" s="581"/>
      <c r="AZ30" s="581"/>
      <c r="BA30" s="581"/>
      <c r="BB30" s="581"/>
      <c r="BC30" s="581"/>
      <c r="BD30" s="581"/>
      <c r="BE30" s="581"/>
      <c r="BF30" s="582"/>
      <c r="BG30" s="580" t="s">
        <v>238</v>
      </c>
      <c r="BH30" s="634"/>
      <c r="BI30" s="634"/>
      <c r="BJ30" s="634"/>
      <c r="BK30" s="634"/>
      <c r="BL30" s="634"/>
      <c r="BM30" s="634"/>
      <c r="BN30" s="634"/>
      <c r="BO30" s="634"/>
      <c r="BP30" s="634"/>
      <c r="BQ30" s="635"/>
      <c r="BR30" s="580" t="s">
        <v>239</v>
      </c>
      <c r="BS30" s="634"/>
      <c r="BT30" s="634"/>
      <c r="BU30" s="634"/>
      <c r="BV30" s="634"/>
      <c r="BW30" s="634"/>
      <c r="BX30" s="634"/>
      <c r="BY30" s="634"/>
      <c r="BZ30" s="634"/>
      <c r="CA30" s="634"/>
      <c r="CB30" s="635"/>
      <c r="CD30" s="638"/>
      <c r="CE30" s="639"/>
      <c r="CF30" s="595" t="s">
        <v>240</v>
      </c>
      <c r="CG30" s="596"/>
      <c r="CH30" s="596"/>
      <c r="CI30" s="596"/>
      <c r="CJ30" s="596"/>
      <c r="CK30" s="596"/>
      <c r="CL30" s="596"/>
      <c r="CM30" s="596"/>
      <c r="CN30" s="596"/>
      <c r="CO30" s="596"/>
      <c r="CP30" s="596"/>
      <c r="CQ30" s="597"/>
      <c r="CR30" s="598">
        <v>1433406</v>
      </c>
      <c r="CS30" s="599"/>
      <c r="CT30" s="599"/>
      <c r="CU30" s="599"/>
      <c r="CV30" s="599"/>
      <c r="CW30" s="599"/>
      <c r="CX30" s="599"/>
      <c r="CY30" s="600"/>
      <c r="CZ30" s="603">
        <v>8.1999999999999993</v>
      </c>
      <c r="DA30" s="631"/>
      <c r="DB30" s="631"/>
      <c r="DC30" s="633"/>
      <c r="DD30" s="607">
        <v>1418895</v>
      </c>
      <c r="DE30" s="599"/>
      <c r="DF30" s="599"/>
      <c r="DG30" s="599"/>
      <c r="DH30" s="599"/>
      <c r="DI30" s="599"/>
      <c r="DJ30" s="599"/>
      <c r="DK30" s="600"/>
      <c r="DL30" s="607">
        <v>1418895</v>
      </c>
      <c r="DM30" s="599"/>
      <c r="DN30" s="599"/>
      <c r="DO30" s="599"/>
      <c r="DP30" s="599"/>
      <c r="DQ30" s="599"/>
      <c r="DR30" s="599"/>
      <c r="DS30" s="599"/>
      <c r="DT30" s="599"/>
      <c r="DU30" s="599"/>
      <c r="DV30" s="600"/>
      <c r="DW30" s="603">
        <v>16.5</v>
      </c>
      <c r="DX30" s="631"/>
      <c r="DY30" s="631"/>
      <c r="DZ30" s="631"/>
      <c r="EA30" s="631"/>
      <c r="EB30" s="631"/>
      <c r="EC30" s="632"/>
    </row>
    <row r="31" spans="2:133" ht="11.25" customHeight="1" x14ac:dyDescent="0.15">
      <c r="B31" s="611" t="s">
        <v>241</v>
      </c>
      <c r="C31" s="612"/>
      <c r="D31" s="612"/>
      <c r="E31" s="612"/>
      <c r="F31" s="612"/>
      <c r="G31" s="612"/>
      <c r="H31" s="612"/>
      <c r="I31" s="612"/>
      <c r="J31" s="612"/>
      <c r="K31" s="612"/>
      <c r="L31" s="612"/>
      <c r="M31" s="612"/>
      <c r="N31" s="612"/>
      <c r="O31" s="612"/>
      <c r="P31" s="612"/>
      <c r="Q31" s="613"/>
      <c r="R31" s="598" t="s">
        <v>62</v>
      </c>
      <c r="S31" s="599"/>
      <c r="T31" s="599"/>
      <c r="U31" s="599"/>
      <c r="V31" s="599"/>
      <c r="W31" s="599"/>
      <c r="X31" s="599"/>
      <c r="Y31" s="600"/>
      <c r="Z31" s="601" t="s">
        <v>62</v>
      </c>
      <c r="AA31" s="601"/>
      <c r="AB31" s="601"/>
      <c r="AC31" s="601"/>
      <c r="AD31" s="602" t="s">
        <v>62</v>
      </c>
      <c r="AE31" s="602"/>
      <c r="AF31" s="602"/>
      <c r="AG31" s="602"/>
      <c r="AH31" s="602"/>
      <c r="AI31" s="602"/>
      <c r="AJ31" s="602"/>
      <c r="AK31" s="602"/>
      <c r="AL31" s="603" t="s">
        <v>62</v>
      </c>
      <c r="AM31" s="604"/>
      <c r="AN31" s="604"/>
      <c r="AO31" s="605"/>
      <c r="AP31" s="642" t="s">
        <v>242</v>
      </c>
      <c r="AQ31" s="643"/>
      <c r="AR31" s="643"/>
      <c r="AS31" s="643"/>
      <c r="AT31" s="648" t="s">
        <v>243</v>
      </c>
      <c r="AU31" s="77"/>
      <c r="AV31" s="77"/>
      <c r="AW31" s="77"/>
      <c r="AX31" s="584" t="s">
        <v>119</v>
      </c>
      <c r="AY31" s="585"/>
      <c r="AZ31" s="585"/>
      <c r="BA31" s="585"/>
      <c r="BB31" s="585"/>
      <c r="BC31" s="585"/>
      <c r="BD31" s="585"/>
      <c r="BE31" s="585"/>
      <c r="BF31" s="586"/>
      <c r="BG31" s="651">
        <v>99.8</v>
      </c>
      <c r="BH31" s="652"/>
      <c r="BI31" s="652"/>
      <c r="BJ31" s="652"/>
      <c r="BK31" s="652"/>
      <c r="BL31" s="652"/>
      <c r="BM31" s="593">
        <v>99.4</v>
      </c>
      <c r="BN31" s="652"/>
      <c r="BO31" s="652"/>
      <c r="BP31" s="652"/>
      <c r="BQ31" s="653"/>
      <c r="BR31" s="651">
        <v>99.8</v>
      </c>
      <c r="BS31" s="652"/>
      <c r="BT31" s="652"/>
      <c r="BU31" s="652"/>
      <c r="BV31" s="652"/>
      <c r="BW31" s="652"/>
      <c r="BX31" s="593">
        <v>99.5</v>
      </c>
      <c r="BY31" s="652"/>
      <c r="BZ31" s="652"/>
      <c r="CA31" s="652"/>
      <c r="CB31" s="653"/>
      <c r="CD31" s="638"/>
      <c r="CE31" s="639"/>
      <c r="CF31" s="595" t="s">
        <v>244</v>
      </c>
      <c r="CG31" s="596"/>
      <c r="CH31" s="596"/>
      <c r="CI31" s="596"/>
      <c r="CJ31" s="596"/>
      <c r="CK31" s="596"/>
      <c r="CL31" s="596"/>
      <c r="CM31" s="596"/>
      <c r="CN31" s="596"/>
      <c r="CO31" s="596"/>
      <c r="CP31" s="596"/>
      <c r="CQ31" s="597"/>
      <c r="CR31" s="598">
        <v>118364</v>
      </c>
      <c r="CS31" s="629"/>
      <c r="CT31" s="629"/>
      <c r="CU31" s="629"/>
      <c r="CV31" s="629"/>
      <c r="CW31" s="629"/>
      <c r="CX31" s="629"/>
      <c r="CY31" s="630"/>
      <c r="CZ31" s="603">
        <v>0.7</v>
      </c>
      <c r="DA31" s="631"/>
      <c r="DB31" s="631"/>
      <c r="DC31" s="633"/>
      <c r="DD31" s="607">
        <v>117870</v>
      </c>
      <c r="DE31" s="629"/>
      <c r="DF31" s="629"/>
      <c r="DG31" s="629"/>
      <c r="DH31" s="629"/>
      <c r="DI31" s="629"/>
      <c r="DJ31" s="629"/>
      <c r="DK31" s="630"/>
      <c r="DL31" s="607">
        <v>117870</v>
      </c>
      <c r="DM31" s="629"/>
      <c r="DN31" s="629"/>
      <c r="DO31" s="629"/>
      <c r="DP31" s="629"/>
      <c r="DQ31" s="629"/>
      <c r="DR31" s="629"/>
      <c r="DS31" s="629"/>
      <c r="DT31" s="629"/>
      <c r="DU31" s="629"/>
      <c r="DV31" s="630"/>
      <c r="DW31" s="603">
        <v>1.4</v>
      </c>
      <c r="DX31" s="631"/>
      <c r="DY31" s="631"/>
      <c r="DZ31" s="631"/>
      <c r="EA31" s="631"/>
      <c r="EB31" s="631"/>
      <c r="EC31" s="632"/>
    </row>
    <row r="32" spans="2:133" ht="11.25" customHeight="1" x14ac:dyDescent="0.15">
      <c r="B32" s="595" t="s">
        <v>245</v>
      </c>
      <c r="C32" s="596"/>
      <c r="D32" s="596"/>
      <c r="E32" s="596"/>
      <c r="F32" s="596"/>
      <c r="G32" s="596"/>
      <c r="H32" s="596"/>
      <c r="I32" s="596"/>
      <c r="J32" s="596"/>
      <c r="K32" s="596"/>
      <c r="L32" s="596"/>
      <c r="M32" s="596"/>
      <c r="N32" s="596"/>
      <c r="O32" s="596"/>
      <c r="P32" s="596"/>
      <c r="Q32" s="597"/>
      <c r="R32" s="598">
        <v>1139611</v>
      </c>
      <c r="S32" s="599"/>
      <c r="T32" s="599"/>
      <c r="U32" s="599"/>
      <c r="V32" s="599"/>
      <c r="W32" s="599"/>
      <c r="X32" s="599"/>
      <c r="Y32" s="600"/>
      <c r="Z32" s="601">
        <v>6.3</v>
      </c>
      <c r="AA32" s="601"/>
      <c r="AB32" s="601"/>
      <c r="AC32" s="601"/>
      <c r="AD32" s="602" t="s">
        <v>62</v>
      </c>
      <c r="AE32" s="602"/>
      <c r="AF32" s="602"/>
      <c r="AG32" s="602"/>
      <c r="AH32" s="602"/>
      <c r="AI32" s="602"/>
      <c r="AJ32" s="602"/>
      <c r="AK32" s="602"/>
      <c r="AL32" s="603" t="s">
        <v>62</v>
      </c>
      <c r="AM32" s="604"/>
      <c r="AN32" s="604"/>
      <c r="AO32" s="605"/>
      <c r="AP32" s="644"/>
      <c r="AQ32" s="645"/>
      <c r="AR32" s="645"/>
      <c r="AS32" s="645"/>
      <c r="AT32" s="649"/>
      <c r="AU32" s="73" t="s">
        <v>246</v>
      </c>
      <c r="AX32" s="595" t="s">
        <v>247</v>
      </c>
      <c r="AY32" s="596"/>
      <c r="AZ32" s="596"/>
      <c r="BA32" s="596"/>
      <c r="BB32" s="596"/>
      <c r="BC32" s="596"/>
      <c r="BD32" s="596"/>
      <c r="BE32" s="596"/>
      <c r="BF32" s="597"/>
      <c r="BG32" s="654">
        <v>99.8</v>
      </c>
      <c r="BH32" s="629"/>
      <c r="BI32" s="629"/>
      <c r="BJ32" s="629"/>
      <c r="BK32" s="629"/>
      <c r="BL32" s="629"/>
      <c r="BM32" s="604">
        <v>99.4</v>
      </c>
      <c r="BN32" s="629"/>
      <c r="BO32" s="629"/>
      <c r="BP32" s="629"/>
      <c r="BQ32" s="655"/>
      <c r="BR32" s="654">
        <v>99.8</v>
      </c>
      <c r="BS32" s="629"/>
      <c r="BT32" s="629"/>
      <c r="BU32" s="629"/>
      <c r="BV32" s="629"/>
      <c r="BW32" s="629"/>
      <c r="BX32" s="604">
        <v>99.4</v>
      </c>
      <c r="BY32" s="629"/>
      <c r="BZ32" s="629"/>
      <c r="CA32" s="629"/>
      <c r="CB32" s="655"/>
      <c r="CD32" s="640"/>
      <c r="CE32" s="641"/>
      <c r="CF32" s="595" t="s">
        <v>248</v>
      </c>
      <c r="CG32" s="596"/>
      <c r="CH32" s="596"/>
      <c r="CI32" s="596"/>
      <c r="CJ32" s="596"/>
      <c r="CK32" s="596"/>
      <c r="CL32" s="596"/>
      <c r="CM32" s="596"/>
      <c r="CN32" s="596"/>
      <c r="CO32" s="596"/>
      <c r="CP32" s="596"/>
      <c r="CQ32" s="597"/>
      <c r="CR32" s="598">
        <v>312</v>
      </c>
      <c r="CS32" s="599"/>
      <c r="CT32" s="599"/>
      <c r="CU32" s="599"/>
      <c r="CV32" s="599"/>
      <c r="CW32" s="599"/>
      <c r="CX32" s="599"/>
      <c r="CY32" s="600"/>
      <c r="CZ32" s="603">
        <v>0</v>
      </c>
      <c r="DA32" s="631"/>
      <c r="DB32" s="631"/>
      <c r="DC32" s="633"/>
      <c r="DD32" s="607">
        <v>312</v>
      </c>
      <c r="DE32" s="599"/>
      <c r="DF32" s="599"/>
      <c r="DG32" s="599"/>
      <c r="DH32" s="599"/>
      <c r="DI32" s="599"/>
      <c r="DJ32" s="599"/>
      <c r="DK32" s="600"/>
      <c r="DL32" s="607">
        <v>312</v>
      </c>
      <c r="DM32" s="599"/>
      <c r="DN32" s="599"/>
      <c r="DO32" s="599"/>
      <c r="DP32" s="599"/>
      <c r="DQ32" s="599"/>
      <c r="DR32" s="599"/>
      <c r="DS32" s="599"/>
      <c r="DT32" s="599"/>
      <c r="DU32" s="599"/>
      <c r="DV32" s="600"/>
      <c r="DW32" s="603">
        <v>0</v>
      </c>
      <c r="DX32" s="631"/>
      <c r="DY32" s="631"/>
      <c r="DZ32" s="631"/>
      <c r="EA32" s="631"/>
      <c r="EB32" s="631"/>
      <c r="EC32" s="632"/>
    </row>
    <row r="33" spans="2:133" ht="11.25" customHeight="1" x14ac:dyDescent="0.15">
      <c r="B33" s="595" t="s">
        <v>249</v>
      </c>
      <c r="C33" s="596"/>
      <c r="D33" s="596"/>
      <c r="E33" s="596"/>
      <c r="F33" s="596"/>
      <c r="G33" s="596"/>
      <c r="H33" s="596"/>
      <c r="I33" s="596"/>
      <c r="J33" s="596"/>
      <c r="K33" s="596"/>
      <c r="L33" s="596"/>
      <c r="M33" s="596"/>
      <c r="N33" s="596"/>
      <c r="O33" s="596"/>
      <c r="P33" s="596"/>
      <c r="Q33" s="597"/>
      <c r="R33" s="598">
        <v>46357</v>
      </c>
      <c r="S33" s="599"/>
      <c r="T33" s="599"/>
      <c r="U33" s="599"/>
      <c r="V33" s="599"/>
      <c r="W33" s="599"/>
      <c r="X33" s="599"/>
      <c r="Y33" s="600"/>
      <c r="Z33" s="601">
        <v>0.3</v>
      </c>
      <c r="AA33" s="601"/>
      <c r="AB33" s="601"/>
      <c r="AC33" s="601"/>
      <c r="AD33" s="602">
        <v>16500</v>
      </c>
      <c r="AE33" s="602"/>
      <c r="AF33" s="602"/>
      <c r="AG33" s="602"/>
      <c r="AH33" s="602"/>
      <c r="AI33" s="602"/>
      <c r="AJ33" s="602"/>
      <c r="AK33" s="602"/>
      <c r="AL33" s="603">
        <v>0.2</v>
      </c>
      <c r="AM33" s="604"/>
      <c r="AN33" s="604"/>
      <c r="AO33" s="605"/>
      <c r="AP33" s="646"/>
      <c r="AQ33" s="647"/>
      <c r="AR33" s="647"/>
      <c r="AS33" s="647"/>
      <c r="AT33" s="650"/>
      <c r="AU33" s="78"/>
      <c r="AV33" s="78"/>
      <c r="AW33" s="78"/>
      <c r="AX33" s="619" t="s">
        <v>250</v>
      </c>
      <c r="AY33" s="620"/>
      <c r="AZ33" s="620"/>
      <c r="BA33" s="620"/>
      <c r="BB33" s="620"/>
      <c r="BC33" s="620"/>
      <c r="BD33" s="620"/>
      <c r="BE33" s="620"/>
      <c r="BF33" s="621"/>
      <c r="BG33" s="656">
        <v>99.7</v>
      </c>
      <c r="BH33" s="657"/>
      <c r="BI33" s="657"/>
      <c r="BJ33" s="657"/>
      <c r="BK33" s="657"/>
      <c r="BL33" s="657"/>
      <c r="BM33" s="658">
        <v>99.3</v>
      </c>
      <c r="BN33" s="657"/>
      <c r="BO33" s="657"/>
      <c r="BP33" s="657"/>
      <c r="BQ33" s="659"/>
      <c r="BR33" s="656">
        <v>99.8</v>
      </c>
      <c r="BS33" s="657"/>
      <c r="BT33" s="657"/>
      <c r="BU33" s="657"/>
      <c r="BV33" s="657"/>
      <c r="BW33" s="657"/>
      <c r="BX33" s="658">
        <v>99.4</v>
      </c>
      <c r="BY33" s="657"/>
      <c r="BZ33" s="657"/>
      <c r="CA33" s="657"/>
      <c r="CB33" s="659"/>
      <c r="CD33" s="595" t="s">
        <v>251</v>
      </c>
      <c r="CE33" s="596"/>
      <c r="CF33" s="596"/>
      <c r="CG33" s="596"/>
      <c r="CH33" s="596"/>
      <c r="CI33" s="596"/>
      <c r="CJ33" s="596"/>
      <c r="CK33" s="596"/>
      <c r="CL33" s="596"/>
      <c r="CM33" s="596"/>
      <c r="CN33" s="596"/>
      <c r="CO33" s="596"/>
      <c r="CP33" s="596"/>
      <c r="CQ33" s="597"/>
      <c r="CR33" s="598">
        <v>8726731</v>
      </c>
      <c r="CS33" s="629"/>
      <c r="CT33" s="629"/>
      <c r="CU33" s="629"/>
      <c r="CV33" s="629"/>
      <c r="CW33" s="629"/>
      <c r="CX33" s="629"/>
      <c r="CY33" s="630"/>
      <c r="CZ33" s="603">
        <v>49.8</v>
      </c>
      <c r="DA33" s="631"/>
      <c r="DB33" s="631"/>
      <c r="DC33" s="633"/>
      <c r="DD33" s="607">
        <v>5562683</v>
      </c>
      <c r="DE33" s="629"/>
      <c r="DF33" s="629"/>
      <c r="DG33" s="629"/>
      <c r="DH33" s="629"/>
      <c r="DI33" s="629"/>
      <c r="DJ33" s="629"/>
      <c r="DK33" s="630"/>
      <c r="DL33" s="607">
        <v>3651385</v>
      </c>
      <c r="DM33" s="629"/>
      <c r="DN33" s="629"/>
      <c r="DO33" s="629"/>
      <c r="DP33" s="629"/>
      <c r="DQ33" s="629"/>
      <c r="DR33" s="629"/>
      <c r="DS33" s="629"/>
      <c r="DT33" s="629"/>
      <c r="DU33" s="629"/>
      <c r="DV33" s="630"/>
      <c r="DW33" s="603">
        <v>42.4</v>
      </c>
      <c r="DX33" s="631"/>
      <c r="DY33" s="631"/>
      <c r="DZ33" s="631"/>
      <c r="EA33" s="631"/>
      <c r="EB33" s="631"/>
      <c r="EC33" s="632"/>
    </row>
    <row r="34" spans="2:133" ht="11.25" customHeight="1" x14ac:dyDescent="0.15">
      <c r="B34" s="595" t="s">
        <v>252</v>
      </c>
      <c r="C34" s="596"/>
      <c r="D34" s="596"/>
      <c r="E34" s="596"/>
      <c r="F34" s="596"/>
      <c r="G34" s="596"/>
      <c r="H34" s="596"/>
      <c r="I34" s="596"/>
      <c r="J34" s="596"/>
      <c r="K34" s="596"/>
      <c r="L34" s="596"/>
      <c r="M34" s="596"/>
      <c r="N34" s="596"/>
      <c r="O34" s="596"/>
      <c r="P34" s="596"/>
      <c r="Q34" s="597"/>
      <c r="R34" s="598">
        <v>856069</v>
      </c>
      <c r="S34" s="599"/>
      <c r="T34" s="599"/>
      <c r="U34" s="599"/>
      <c r="V34" s="599"/>
      <c r="W34" s="599"/>
      <c r="X34" s="599"/>
      <c r="Y34" s="600"/>
      <c r="Z34" s="601">
        <v>4.7</v>
      </c>
      <c r="AA34" s="601"/>
      <c r="AB34" s="601"/>
      <c r="AC34" s="601"/>
      <c r="AD34" s="602" t="s">
        <v>62</v>
      </c>
      <c r="AE34" s="602"/>
      <c r="AF34" s="602"/>
      <c r="AG34" s="602"/>
      <c r="AH34" s="602"/>
      <c r="AI34" s="602"/>
      <c r="AJ34" s="602"/>
      <c r="AK34" s="602"/>
      <c r="AL34" s="603" t="s">
        <v>62</v>
      </c>
      <c r="AM34" s="604"/>
      <c r="AN34" s="604"/>
      <c r="AO34" s="60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5" t="s">
        <v>253</v>
      </c>
      <c r="CE34" s="596"/>
      <c r="CF34" s="596"/>
      <c r="CG34" s="596"/>
      <c r="CH34" s="596"/>
      <c r="CI34" s="596"/>
      <c r="CJ34" s="596"/>
      <c r="CK34" s="596"/>
      <c r="CL34" s="596"/>
      <c r="CM34" s="596"/>
      <c r="CN34" s="596"/>
      <c r="CO34" s="596"/>
      <c r="CP34" s="596"/>
      <c r="CQ34" s="597"/>
      <c r="CR34" s="598">
        <v>2892324</v>
      </c>
      <c r="CS34" s="599"/>
      <c r="CT34" s="599"/>
      <c r="CU34" s="599"/>
      <c r="CV34" s="599"/>
      <c r="CW34" s="599"/>
      <c r="CX34" s="599"/>
      <c r="CY34" s="600"/>
      <c r="CZ34" s="603">
        <v>16.5</v>
      </c>
      <c r="DA34" s="631"/>
      <c r="DB34" s="631"/>
      <c r="DC34" s="633"/>
      <c r="DD34" s="607">
        <v>1737742</v>
      </c>
      <c r="DE34" s="599"/>
      <c r="DF34" s="599"/>
      <c r="DG34" s="599"/>
      <c r="DH34" s="599"/>
      <c r="DI34" s="599"/>
      <c r="DJ34" s="599"/>
      <c r="DK34" s="600"/>
      <c r="DL34" s="607">
        <v>878374</v>
      </c>
      <c r="DM34" s="599"/>
      <c r="DN34" s="599"/>
      <c r="DO34" s="599"/>
      <c r="DP34" s="599"/>
      <c r="DQ34" s="599"/>
      <c r="DR34" s="599"/>
      <c r="DS34" s="599"/>
      <c r="DT34" s="599"/>
      <c r="DU34" s="599"/>
      <c r="DV34" s="600"/>
      <c r="DW34" s="603">
        <v>10.199999999999999</v>
      </c>
      <c r="DX34" s="631"/>
      <c r="DY34" s="631"/>
      <c r="DZ34" s="631"/>
      <c r="EA34" s="631"/>
      <c r="EB34" s="631"/>
      <c r="EC34" s="632"/>
    </row>
    <row r="35" spans="2:133" ht="11.25" customHeight="1" x14ac:dyDescent="0.15">
      <c r="B35" s="595" t="s">
        <v>254</v>
      </c>
      <c r="C35" s="596"/>
      <c r="D35" s="596"/>
      <c r="E35" s="596"/>
      <c r="F35" s="596"/>
      <c r="G35" s="596"/>
      <c r="H35" s="596"/>
      <c r="I35" s="596"/>
      <c r="J35" s="596"/>
      <c r="K35" s="596"/>
      <c r="L35" s="596"/>
      <c r="M35" s="596"/>
      <c r="N35" s="596"/>
      <c r="O35" s="596"/>
      <c r="P35" s="596"/>
      <c r="Q35" s="597"/>
      <c r="R35" s="598">
        <v>1518460</v>
      </c>
      <c r="S35" s="599"/>
      <c r="T35" s="599"/>
      <c r="U35" s="599"/>
      <c r="V35" s="599"/>
      <c r="W35" s="599"/>
      <c r="X35" s="599"/>
      <c r="Y35" s="600"/>
      <c r="Z35" s="601">
        <v>8.4</v>
      </c>
      <c r="AA35" s="601"/>
      <c r="AB35" s="601"/>
      <c r="AC35" s="601"/>
      <c r="AD35" s="602" t="s">
        <v>62</v>
      </c>
      <c r="AE35" s="602"/>
      <c r="AF35" s="602"/>
      <c r="AG35" s="602"/>
      <c r="AH35" s="602"/>
      <c r="AI35" s="602"/>
      <c r="AJ35" s="602"/>
      <c r="AK35" s="602"/>
      <c r="AL35" s="603" t="s">
        <v>62</v>
      </c>
      <c r="AM35" s="604"/>
      <c r="AN35" s="604"/>
      <c r="AO35" s="605"/>
      <c r="AP35" s="81"/>
      <c r="AQ35" s="580" t="s">
        <v>255</v>
      </c>
      <c r="AR35" s="581"/>
      <c r="AS35" s="581"/>
      <c r="AT35" s="581"/>
      <c r="AU35" s="581"/>
      <c r="AV35" s="581"/>
      <c r="AW35" s="581"/>
      <c r="AX35" s="581"/>
      <c r="AY35" s="581"/>
      <c r="AZ35" s="581"/>
      <c r="BA35" s="581"/>
      <c r="BB35" s="581"/>
      <c r="BC35" s="581"/>
      <c r="BD35" s="581"/>
      <c r="BE35" s="581"/>
      <c r="BF35" s="582"/>
      <c r="BG35" s="580" t="s">
        <v>256</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257</v>
      </c>
      <c r="CE35" s="596"/>
      <c r="CF35" s="596"/>
      <c r="CG35" s="596"/>
      <c r="CH35" s="596"/>
      <c r="CI35" s="596"/>
      <c r="CJ35" s="596"/>
      <c r="CK35" s="596"/>
      <c r="CL35" s="596"/>
      <c r="CM35" s="596"/>
      <c r="CN35" s="596"/>
      <c r="CO35" s="596"/>
      <c r="CP35" s="596"/>
      <c r="CQ35" s="597"/>
      <c r="CR35" s="598">
        <v>574631</v>
      </c>
      <c r="CS35" s="629"/>
      <c r="CT35" s="629"/>
      <c r="CU35" s="629"/>
      <c r="CV35" s="629"/>
      <c r="CW35" s="629"/>
      <c r="CX35" s="629"/>
      <c r="CY35" s="630"/>
      <c r="CZ35" s="603">
        <v>3.3</v>
      </c>
      <c r="DA35" s="631"/>
      <c r="DB35" s="631"/>
      <c r="DC35" s="633"/>
      <c r="DD35" s="607">
        <v>484077</v>
      </c>
      <c r="DE35" s="629"/>
      <c r="DF35" s="629"/>
      <c r="DG35" s="629"/>
      <c r="DH35" s="629"/>
      <c r="DI35" s="629"/>
      <c r="DJ35" s="629"/>
      <c r="DK35" s="630"/>
      <c r="DL35" s="607">
        <v>291173</v>
      </c>
      <c r="DM35" s="629"/>
      <c r="DN35" s="629"/>
      <c r="DO35" s="629"/>
      <c r="DP35" s="629"/>
      <c r="DQ35" s="629"/>
      <c r="DR35" s="629"/>
      <c r="DS35" s="629"/>
      <c r="DT35" s="629"/>
      <c r="DU35" s="629"/>
      <c r="DV35" s="630"/>
      <c r="DW35" s="603">
        <v>3.4</v>
      </c>
      <c r="DX35" s="631"/>
      <c r="DY35" s="631"/>
      <c r="DZ35" s="631"/>
      <c r="EA35" s="631"/>
      <c r="EB35" s="631"/>
      <c r="EC35" s="632"/>
    </row>
    <row r="36" spans="2:133" ht="11.25" customHeight="1" x14ac:dyDescent="0.15">
      <c r="B36" s="595" t="s">
        <v>258</v>
      </c>
      <c r="C36" s="596"/>
      <c r="D36" s="596"/>
      <c r="E36" s="596"/>
      <c r="F36" s="596"/>
      <c r="G36" s="596"/>
      <c r="H36" s="596"/>
      <c r="I36" s="596"/>
      <c r="J36" s="596"/>
      <c r="K36" s="596"/>
      <c r="L36" s="596"/>
      <c r="M36" s="596"/>
      <c r="N36" s="596"/>
      <c r="O36" s="596"/>
      <c r="P36" s="596"/>
      <c r="Q36" s="597"/>
      <c r="R36" s="598">
        <v>618294</v>
      </c>
      <c r="S36" s="599"/>
      <c r="T36" s="599"/>
      <c r="U36" s="599"/>
      <c r="V36" s="599"/>
      <c r="W36" s="599"/>
      <c r="X36" s="599"/>
      <c r="Y36" s="600"/>
      <c r="Z36" s="601">
        <v>3.4</v>
      </c>
      <c r="AA36" s="601"/>
      <c r="AB36" s="601"/>
      <c r="AC36" s="601"/>
      <c r="AD36" s="602" t="s">
        <v>62</v>
      </c>
      <c r="AE36" s="602"/>
      <c r="AF36" s="602"/>
      <c r="AG36" s="602"/>
      <c r="AH36" s="602"/>
      <c r="AI36" s="602"/>
      <c r="AJ36" s="602"/>
      <c r="AK36" s="602"/>
      <c r="AL36" s="603" t="s">
        <v>62</v>
      </c>
      <c r="AM36" s="604"/>
      <c r="AN36" s="604"/>
      <c r="AO36" s="605"/>
      <c r="AP36" s="81"/>
      <c r="AQ36" s="660" t="s">
        <v>259</v>
      </c>
      <c r="AR36" s="661"/>
      <c r="AS36" s="661"/>
      <c r="AT36" s="661"/>
      <c r="AU36" s="661"/>
      <c r="AV36" s="661"/>
      <c r="AW36" s="661"/>
      <c r="AX36" s="661"/>
      <c r="AY36" s="662"/>
      <c r="AZ36" s="587">
        <v>2171589</v>
      </c>
      <c r="BA36" s="588"/>
      <c r="BB36" s="588"/>
      <c r="BC36" s="588"/>
      <c r="BD36" s="588"/>
      <c r="BE36" s="588"/>
      <c r="BF36" s="663"/>
      <c r="BG36" s="584" t="s">
        <v>260</v>
      </c>
      <c r="BH36" s="585"/>
      <c r="BI36" s="585"/>
      <c r="BJ36" s="585"/>
      <c r="BK36" s="585"/>
      <c r="BL36" s="585"/>
      <c r="BM36" s="585"/>
      <c r="BN36" s="585"/>
      <c r="BO36" s="585"/>
      <c r="BP36" s="585"/>
      <c r="BQ36" s="585"/>
      <c r="BR36" s="585"/>
      <c r="BS36" s="585"/>
      <c r="BT36" s="585"/>
      <c r="BU36" s="586"/>
      <c r="BV36" s="587">
        <v>400573</v>
      </c>
      <c r="BW36" s="588"/>
      <c r="BX36" s="588"/>
      <c r="BY36" s="588"/>
      <c r="BZ36" s="588"/>
      <c r="CA36" s="588"/>
      <c r="CB36" s="663"/>
      <c r="CD36" s="595" t="s">
        <v>261</v>
      </c>
      <c r="CE36" s="596"/>
      <c r="CF36" s="596"/>
      <c r="CG36" s="596"/>
      <c r="CH36" s="596"/>
      <c r="CI36" s="596"/>
      <c r="CJ36" s="596"/>
      <c r="CK36" s="596"/>
      <c r="CL36" s="596"/>
      <c r="CM36" s="596"/>
      <c r="CN36" s="596"/>
      <c r="CO36" s="596"/>
      <c r="CP36" s="596"/>
      <c r="CQ36" s="597"/>
      <c r="CR36" s="598">
        <v>3045039</v>
      </c>
      <c r="CS36" s="599"/>
      <c r="CT36" s="599"/>
      <c r="CU36" s="599"/>
      <c r="CV36" s="599"/>
      <c r="CW36" s="599"/>
      <c r="CX36" s="599"/>
      <c r="CY36" s="600"/>
      <c r="CZ36" s="603">
        <v>17.399999999999999</v>
      </c>
      <c r="DA36" s="631"/>
      <c r="DB36" s="631"/>
      <c r="DC36" s="633"/>
      <c r="DD36" s="607">
        <v>2326457</v>
      </c>
      <c r="DE36" s="599"/>
      <c r="DF36" s="599"/>
      <c r="DG36" s="599"/>
      <c r="DH36" s="599"/>
      <c r="DI36" s="599"/>
      <c r="DJ36" s="599"/>
      <c r="DK36" s="600"/>
      <c r="DL36" s="607">
        <v>1568592</v>
      </c>
      <c r="DM36" s="599"/>
      <c r="DN36" s="599"/>
      <c r="DO36" s="599"/>
      <c r="DP36" s="599"/>
      <c r="DQ36" s="599"/>
      <c r="DR36" s="599"/>
      <c r="DS36" s="599"/>
      <c r="DT36" s="599"/>
      <c r="DU36" s="599"/>
      <c r="DV36" s="600"/>
      <c r="DW36" s="603">
        <v>18.2</v>
      </c>
      <c r="DX36" s="631"/>
      <c r="DY36" s="631"/>
      <c r="DZ36" s="631"/>
      <c r="EA36" s="631"/>
      <c r="EB36" s="631"/>
      <c r="EC36" s="632"/>
    </row>
    <row r="37" spans="2:133" ht="11.25" customHeight="1" x14ac:dyDescent="0.15">
      <c r="B37" s="595" t="s">
        <v>262</v>
      </c>
      <c r="C37" s="596"/>
      <c r="D37" s="596"/>
      <c r="E37" s="596"/>
      <c r="F37" s="596"/>
      <c r="G37" s="596"/>
      <c r="H37" s="596"/>
      <c r="I37" s="596"/>
      <c r="J37" s="596"/>
      <c r="K37" s="596"/>
      <c r="L37" s="596"/>
      <c r="M37" s="596"/>
      <c r="N37" s="596"/>
      <c r="O37" s="596"/>
      <c r="P37" s="596"/>
      <c r="Q37" s="597"/>
      <c r="R37" s="598">
        <v>430922</v>
      </c>
      <c r="S37" s="599"/>
      <c r="T37" s="599"/>
      <c r="U37" s="599"/>
      <c r="V37" s="599"/>
      <c r="W37" s="599"/>
      <c r="X37" s="599"/>
      <c r="Y37" s="600"/>
      <c r="Z37" s="601">
        <v>2.4</v>
      </c>
      <c r="AA37" s="601"/>
      <c r="AB37" s="601"/>
      <c r="AC37" s="601"/>
      <c r="AD37" s="602">
        <v>3245</v>
      </c>
      <c r="AE37" s="602"/>
      <c r="AF37" s="602"/>
      <c r="AG37" s="602"/>
      <c r="AH37" s="602"/>
      <c r="AI37" s="602"/>
      <c r="AJ37" s="602"/>
      <c r="AK37" s="602"/>
      <c r="AL37" s="603">
        <v>0</v>
      </c>
      <c r="AM37" s="604"/>
      <c r="AN37" s="604"/>
      <c r="AO37" s="605"/>
      <c r="AQ37" s="664" t="s">
        <v>263</v>
      </c>
      <c r="AR37" s="665"/>
      <c r="AS37" s="665"/>
      <c r="AT37" s="665"/>
      <c r="AU37" s="665"/>
      <c r="AV37" s="665"/>
      <c r="AW37" s="665"/>
      <c r="AX37" s="665"/>
      <c r="AY37" s="666"/>
      <c r="AZ37" s="598">
        <v>524216</v>
      </c>
      <c r="BA37" s="599"/>
      <c r="BB37" s="599"/>
      <c r="BC37" s="599"/>
      <c r="BD37" s="629"/>
      <c r="BE37" s="629"/>
      <c r="BF37" s="655"/>
      <c r="BG37" s="595" t="s">
        <v>264</v>
      </c>
      <c r="BH37" s="596"/>
      <c r="BI37" s="596"/>
      <c r="BJ37" s="596"/>
      <c r="BK37" s="596"/>
      <c r="BL37" s="596"/>
      <c r="BM37" s="596"/>
      <c r="BN37" s="596"/>
      <c r="BO37" s="596"/>
      <c r="BP37" s="596"/>
      <c r="BQ37" s="596"/>
      <c r="BR37" s="596"/>
      <c r="BS37" s="596"/>
      <c r="BT37" s="596"/>
      <c r="BU37" s="597"/>
      <c r="BV37" s="598">
        <v>400573</v>
      </c>
      <c r="BW37" s="599"/>
      <c r="BX37" s="599"/>
      <c r="BY37" s="599"/>
      <c r="BZ37" s="599"/>
      <c r="CA37" s="599"/>
      <c r="CB37" s="608"/>
      <c r="CD37" s="595" t="s">
        <v>265</v>
      </c>
      <c r="CE37" s="596"/>
      <c r="CF37" s="596"/>
      <c r="CG37" s="596"/>
      <c r="CH37" s="596"/>
      <c r="CI37" s="596"/>
      <c r="CJ37" s="596"/>
      <c r="CK37" s="596"/>
      <c r="CL37" s="596"/>
      <c r="CM37" s="596"/>
      <c r="CN37" s="596"/>
      <c r="CO37" s="596"/>
      <c r="CP37" s="596"/>
      <c r="CQ37" s="597"/>
      <c r="CR37" s="598">
        <v>796859</v>
      </c>
      <c r="CS37" s="629"/>
      <c r="CT37" s="629"/>
      <c r="CU37" s="629"/>
      <c r="CV37" s="629"/>
      <c r="CW37" s="629"/>
      <c r="CX37" s="629"/>
      <c r="CY37" s="630"/>
      <c r="CZ37" s="603">
        <v>4.5</v>
      </c>
      <c r="DA37" s="631"/>
      <c r="DB37" s="631"/>
      <c r="DC37" s="633"/>
      <c r="DD37" s="607">
        <v>767060</v>
      </c>
      <c r="DE37" s="629"/>
      <c r="DF37" s="629"/>
      <c r="DG37" s="629"/>
      <c r="DH37" s="629"/>
      <c r="DI37" s="629"/>
      <c r="DJ37" s="629"/>
      <c r="DK37" s="630"/>
      <c r="DL37" s="607">
        <v>733286</v>
      </c>
      <c r="DM37" s="629"/>
      <c r="DN37" s="629"/>
      <c r="DO37" s="629"/>
      <c r="DP37" s="629"/>
      <c r="DQ37" s="629"/>
      <c r="DR37" s="629"/>
      <c r="DS37" s="629"/>
      <c r="DT37" s="629"/>
      <c r="DU37" s="629"/>
      <c r="DV37" s="630"/>
      <c r="DW37" s="603">
        <v>8.5</v>
      </c>
      <c r="DX37" s="631"/>
      <c r="DY37" s="631"/>
      <c r="DZ37" s="631"/>
      <c r="EA37" s="631"/>
      <c r="EB37" s="631"/>
      <c r="EC37" s="632"/>
    </row>
    <row r="38" spans="2:133" ht="11.25" customHeight="1" x14ac:dyDescent="0.15">
      <c r="B38" s="595" t="s">
        <v>266</v>
      </c>
      <c r="C38" s="596"/>
      <c r="D38" s="596"/>
      <c r="E38" s="596"/>
      <c r="F38" s="596"/>
      <c r="G38" s="596"/>
      <c r="H38" s="596"/>
      <c r="I38" s="596"/>
      <c r="J38" s="596"/>
      <c r="K38" s="596"/>
      <c r="L38" s="596"/>
      <c r="M38" s="596"/>
      <c r="N38" s="596"/>
      <c r="O38" s="596"/>
      <c r="P38" s="596"/>
      <c r="Q38" s="597"/>
      <c r="R38" s="598">
        <v>823259</v>
      </c>
      <c r="S38" s="599"/>
      <c r="T38" s="599"/>
      <c r="U38" s="599"/>
      <c r="V38" s="599"/>
      <c r="W38" s="599"/>
      <c r="X38" s="599"/>
      <c r="Y38" s="600"/>
      <c r="Z38" s="601">
        <v>4.5999999999999996</v>
      </c>
      <c r="AA38" s="601"/>
      <c r="AB38" s="601"/>
      <c r="AC38" s="601"/>
      <c r="AD38" s="602" t="s">
        <v>62</v>
      </c>
      <c r="AE38" s="602"/>
      <c r="AF38" s="602"/>
      <c r="AG38" s="602"/>
      <c r="AH38" s="602"/>
      <c r="AI38" s="602"/>
      <c r="AJ38" s="602"/>
      <c r="AK38" s="602"/>
      <c r="AL38" s="603" t="s">
        <v>62</v>
      </c>
      <c r="AM38" s="604"/>
      <c r="AN38" s="604"/>
      <c r="AO38" s="605"/>
      <c r="AQ38" s="664" t="s">
        <v>267</v>
      </c>
      <c r="AR38" s="665"/>
      <c r="AS38" s="665"/>
      <c r="AT38" s="665"/>
      <c r="AU38" s="665"/>
      <c r="AV38" s="665"/>
      <c r="AW38" s="665"/>
      <c r="AX38" s="665"/>
      <c r="AY38" s="666"/>
      <c r="AZ38" s="598">
        <v>519223</v>
      </c>
      <c r="BA38" s="599"/>
      <c r="BB38" s="599"/>
      <c r="BC38" s="599"/>
      <c r="BD38" s="629"/>
      <c r="BE38" s="629"/>
      <c r="BF38" s="655"/>
      <c r="BG38" s="595" t="s">
        <v>268</v>
      </c>
      <c r="BH38" s="596"/>
      <c r="BI38" s="596"/>
      <c r="BJ38" s="596"/>
      <c r="BK38" s="596"/>
      <c r="BL38" s="596"/>
      <c r="BM38" s="596"/>
      <c r="BN38" s="596"/>
      <c r="BO38" s="596"/>
      <c r="BP38" s="596"/>
      <c r="BQ38" s="596"/>
      <c r="BR38" s="596"/>
      <c r="BS38" s="596"/>
      <c r="BT38" s="596"/>
      <c r="BU38" s="597"/>
      <c r="BV38" s="598">
        <v>2694</v>
      </c>
      <c r="BW38" s="599"/>
      <c r="BX38" s="599"/>
      <c r="BY38" s="599"/>
      <c r="BZ38" s="599"/>
      <c r="CA38" s="599"/>
      <c r="CB38" s="608"/>
      <c r="CD38" s="595" t="s">
        <v>269</v>
      </c>
      <c r="CE38" s="596"/>
      <c r="CF38" s="596"/>
      <c r="CG38" s="596"/>
      <c r="CH38" s="596"/>
      <c r="CI38" s="596"/>
      <c r="CJ38" s="596"/>
      <c r="CK38" s="596"/>
      <c r="CL38" s="596"/>
      <c r="CM38" s="596"/>
      <c r="CN38" s="596"/>
      <c r="CO38" s="596"/>
      <c r="CP38" s="596"/>
      <c r="CQ38" s="597"/>
      <c r="CR38" s="598">
        <v>1125803</v>
      </c>
      <c r="CS38" s="599"/>
      <c r="CT38" s="599"/>
      <c r="CU38" s="599"/>
      <c r="CV38" s="599"/>
      <c r="CW38" s="599"/>
      <c r="CX38" s="599"/>
      <c r="CY38" s="600"/>
      <c r="CZ38" s="603">
        <v>6.4</v>
      </c>
      <c r="DA38" s="631"/>
      <c r="DB38" s="631"/>
      <c r="DC38" s="633"/>
      <c r="DD38" s="607">
        <v>943589</v>
      </c>
      <c r="DE38" s="599"/>
      <c r="DF38" s="599"/>
      <c r="DG38" s="599"/>
      <c r="DH38" s="599"/>
      <c r="DI38" s="599"/>
      <c r="DJ38" s="599"/>
      <c r="DK38" s="600"/>
      <c r="DL38" s="607">
        <v>913246</v>
      </c>
      <c r="DM38" s="599"/>
      <c r="DN38" s="599"/>
      <c r="DO38" s="599"/>
      <c r="DP38" s="599"/>
      <c r="DQ38" s="599"/>
      <c r="DR38" s="599"/>
      <c r="DS38" s="599"/>
      <c r="DT38" s="599"/>
      <c r="DU38" s="599"/>
      <c r="DV38" s="600"/>
      <c r="DW38" s="603">
        <v>10.6</v>
      </c>
      <c r="DX38" s="631"/>
      <c r="DY38" s="631"/>
      <c r="DZ38" s="631"/>
      <c r="EA38" s="631"/>
      <c r="EB38" s="631"/>
      <c r="EC38" s="632"/>
    </row>
    <row r="39" spans="2:133" ht="11.25" customHeight="1" x14ac:dyDescent="0.15">
      <c r="B39" s="595" t="s">
        <v>270</v>
      </c>
      <c r="C39" s="596"/>
      <c r="D39" s="596"/>
      <c r="E39" s="596"/>
      <c r="F39" s="596"/>
      <c r="G39" s="596"/>
      <c r="H39" s="596"/>
      <c r="I39" s="596"/>
      <c r="J39" s="596"/>
      <c r="K39" s="596"/>
      <c r="L39" s="596"/>
      <c r="M39" s="596"/>
      <c r="N39" s="596"/>
      <c r="O39" s="596"/>
      <c r="P39" s="596"/>
      <c r="Q39" s="597"/>
      <c r="R39" s="598" t="s">
        <v>62</v>
      </c>
      <c r="S39" s="599"/>
      <c r="T39" s="599"/>
      <c r="U39" s="599"/>
      <c r="V39" s="599"/>
      <c r="W39" s="599"/>
      <c r="X39" s="599"/>
      <c r="Y39" s="600"/>
      <c r="Z39" s="601" t="s">
        <v>62</v>
      </c>
      <c r="AA39" s="601"/>
      <c r="AB39" s="601"/>
      <c r="AC39" s="601"/>
      <c r="AD39" s="602" t="s">
        <v>62</v>
      </c>
      <c r="AE39" s="602"/>
      <c r="AF39" s="602"/>
      <c r="AG39" s="602"/>
      <c r="AH39" s="602"/>
      <c r="AI39" s="602"/>
      <c r="AJ39" s="602"/>
      <c r="AK39" s="602"/>
      <c r="AL39" s="603" t="s">
        <v>62</v>
      </c>
      <c r="AM39" s="604"/>
      <c r="AN39" s="604"/>
      <c r="AO39" s="605"/>
      <c r="AQ39" s="664" t="s">
        <v>271</v>
      </c>
      <c r="AR39" s="665"/>
      <c r="AS39" s="665"/>
      <c r="AT39" s="665"/>
      <c r="AU39" s="665"/>
      <c r="AV39" s="665"/>
      <c r="AW39" s="665"/>
      <c r="AX39" s="665"/>
      <c r="AY39" s="666"/>
      <c r="AZ39" s="598">
        <v>14720</v>
      </c>
      <c r="BA39" s="599"/>
      <c r="BB39" s="599"/>
      <c r="BC39" s="599"/>
      <c r="BD39" s="629"/>
      <c r="BE39" s="629"/>
      <c r="BF39" s="655"/>
      <c r="BG39" s="595" t="s">
        <v>272</v>
      </c>
      <c r="BH39" s="596"/>
      <c r="BI39" s="596"/>
      <c r="BJ39" s="596"/>
      <c r="BK39" s="596"/>
      <c r="BL39" s="596"/>
      <c r="BM39" s="596"/>
      <c r="BN39" s="596"/>
      <c r="BO39" s="596"/>
      <c r="BP39" s="596"/>
      <c r="BQ39" s="596"/>
      <c r="BR39" s="596"/>
      <c r="BS39" s="596"/>
      <c r="BT39" s="596"/>
      <c r="BU39" s="597"/>
      <c r="BV39" s="598">
        <v>4003</v>
      </c>
      <c r="BW39" s="599"/>
      <c r="BX39" s="599"/>
      <c r="BY39" s="599"/>
      <c r="BZ39" s="599"/>
      <c r="CA39" s="599"/>
      <c r="CB39" s="608"/>
      <c r="CD39" s="595" t="s">
        <v>273</v>
      </c>
      <c r="CE39" s="596"/>
      <c r="CF39" s="596"/>
      <c r="CG39" s="596"/>
      <c r="CH39" s="596"/>
      <c r="CI39" s="596"/>
      <c r="CJ39" s="596"/>
      <c r="CK39" s="596"/>
      <c r="CL39" s="596"/>
      <c r="CM39" s="596"/>
      <c r="CN39" s="596"/>
      <c r="CO39" s="596"/>
      <c r="CP39" s="596"/>
      <c r="CQ39" s="597"/>
      <c r="CR39" s="598">
        <v>998934</v>
      </c>
      <c r="CS39" s="629"/>
      <c r="CT39" s="629"/>
      <c r="CU39" s="629"/>
      <c r="CV39" s="629"/>
      <c r="CW39" s="629"/>
      <c r="CX39" s="629"/>
      <c r="CY39" s="630"/>
      <c r="CZ39" s="603">
        <v>5.7</v>
      </c>
      <c r="DA39" s="631"/>
      <c r="DB39" s="631"/>
      <c r="DC39" s="633"/>
      <c r="DD39" s="607">
        <v>70818</v>
      </c>
      <c r="DE39" s="629"/>
      <c r="DF39" s="629"/>
      <c r="DG39" s="629"/>
      <c r="DH39" s="629"/>
      <c r="DI39" s="629"/>
      <c r="DJ39" s="629"/>
      <c r="DK39" s="630"/>
      <c r="DL39" s="607" t="s">
        <v>62</v>
      </c>
      <c r="DM39" s="629"/>
      <c r="DN39" s="629"/>
      <c r="DO39" s="629"/>
      <c r="DP39" s="629"/>
      <c r="DQ39" s="629"/>
      <c r="DR39" s="629"/>
      <c r="DS39" s="629"/>
      <c r="DT39" s="629"/>
      <c r="DU39" s="629"/>
      <c r="DV39" s="630"/>
      <c r="DW39" s="603" t="s">
        <v>62</v>
      </c>
      <c r="DX39" s="631"/>
      <c r="DY39" s="631"/>
      <c r="DZ39" s="631"/>
      <c r="EA39" s="631"/>
      <c r="EB39" s="631"/>
      <c r="EC39" s="632"/>
    </row>
    <row r="40" spans="2:133" ht="11.25" customHeight="1" x14ac:dyDescent="0.15">
      <c r="B40" s="595" t="s">
        <v>274</v>
      </c>
      <c r="C40" s="596"/>
      <c r="D40" s="596"/>
      <c r="E40" s="596"/>
      <c r="F40" s="596"/>
      <c r="G40" s="596"/>
      <c r="H40" s="596"/>
      <c r="I40" s="596"/>
      <c r="J40" s="596"/>
      <c r="K40" s="596"/>
      <c r="L40" s="596"/>
      <c r="M40" s="596"/>
      <c r="N40" s="596"/>
      <c r="O40" s="596"/>
      <c r="P40" s="596"/>
      <c r="Q40" s="597"/>
      <c r="R40" s="598">
        <v>25959</v>
      </c>
      <c r="S40" s="599"/>
      <c r="T40" s="599"/>
      <c r="U40" s="599"/>
      <c r="V40" s="599"/>
      <c r="W40" s="599"/>
      <c r="X40" s="599"/>
      <c r="Y40" s="600"/>
      <c r="Z40" s="601">
        <v>0.1</v>
      </c>
      <c r="AA40" s="601"/>
      <c r="AB40" s="601"/>
      <c r="AC40" s="601"/>
      <c r="AD40" s="602" t="s">
        <v>62</v>
      </c>
      <c r="AE40" s="602"/>
      <c r="AF40" s="602"/>
      <c r="AG40" s="602"/>
      <c r="AH40" s="602"/>
      <c r="AI40" s="602"/>
      <c r="AJ40" s="602"/>
      <c r="AK40" s="602"/>
      <c r="AL40" s="603" t="s">
        <v>62</v>
      </c>
      <c r="AM40" s="604"/>
      <c r="AN40" s="604"/>
      <c r="AO40" s="605"/>
      <c r="AQ40" s="664" t="s">
        <v>275</v>
      </c>
      <c r="AR40" s="665"/>
      <c r="AS40" s="665"/>
      <c r="AT40" s="665"/>
      <c r="AU40" s="665"/>
      <c r="AV40" s="665"/>
      <c r="AW40" s="665"/>
      <c r="AX40" s="665"/>
      <c r="AY40" s="666"/>
      <c r="AZ40" s="598">
        <v>2347</v>
      </c>
      <c r="BA40" s="599"/>
      <c r="BB40" s="599"/>
      <c r="BC40" s="599"/>
      <c r="BD40" s="629"/>
      <c r="BE40" s="629"/>
      <c r="BF40" s="655"/>
      <c r="BG40" s="644" t="s">
        <v>276</v>
      </c>
      <c r="BH40" s="645"/>
      <c r="BI40" s="645"/>
      <c r="BJ40" s="645"/>
      <c r="BK40" s="645"/>
      <c r="BL40" s="82"/>
      <c r="BM40" s="596" t="s">
        <v>277</v>
      </c>
      <c r="BN40" s="596"/>
      <c r="BO40" s="596"/>
      <c r="BP40" s="596"/>
      <c r="BQ40" s="596"/>
      <c r="BR40" s="596"/>
      <c r="BS40" s="596"/>
      <c r="BT40" s="596"/>
      <c r="BU40" s="597"/>
      <c r="BV40" s="598">
        <v>110</v>
      </c>
      <c r="BW40" s="599"/>
      <c r="BX40" s="599"/>
      <c r="BY40" s="599"/>
      <c r="BZ40" s="599"/>
      <c r="CA40" s="599"/>
      <c r="CB40" s="608"/>
      <c r="CD40" s="595" t="s">
        <v>278</v>
      </c>
      <c r="CE40" s="596"/>
      <c r="CF40" s="596"/>
      <c r="CG40" s="596"/>
      <c r="CH40" s="596"/>
      <c r="CI40" s="596"/>
      <c r="CJ40" s="596"/>
      <c r="CK40" s="596"/>
      <c r="CL40" s="596"/>
      <c r="CM40" s="596"/>
      <c r="CN40" s="596"/>
      <c r="CO40" s="596"/>
      <c r="CP40" s="596"/>
      <c r="CQ40" s="597"/>
      <c r="CR40" s="598">
        <v>90000</v>
      </c>
      <c r="CS40" s="599"/>
      <c r="CT40" s="599"/>
      <c r="CU40" s="599"/>
      <c r="CV40" s="599"/>
      <c r="CW40" s="599"/>
      <c r="CX40" s="599"/>
      <c r="CY40" s="600"/>
      <c r="CZ40" s="603">
        <v>0.5</v>
      </c>
      <c r="DA40" s="631"/>
      <c r="DB40" s="631"/>
      <c r="DC40" s="633"/>
      <c r="DD40" s="607" t="s">
        <v>62</v>
      </c>
      <c r="DE40" s="599"/>
      <c r="DF40" s="599"/>
      <c r="DG40" s="599"/>
      <c r="DH40" s="599"/>
      <c r="DI40" s="599"/>
      <c r="DJ40" s="599"/>
      <c r="DK40" s="600"/>
      <c r="DL40" s="607" t="s">
        <v>62</v>
      </c>
      <c r="DM40" s="599"/>
      <c r="DN40" s="599"/>
      <c r="DO40" s="599"/>
      <c r="DP40" s="599"/>
      <c r="DQ40" s="599"/>
      <c r="DR40" s="599"/>
      <c r="DS40" s="599"/>
      <c r="DT40" s="599"/>
      <c r="DU40" s="599"/>
      <c r="DV40" s="600"/>
      <c r="DW40" s="603" t="s">
        <v>62</v>
      </c>
      <c r="DX40" s="631"/>
      <c r="DY40" s="631"/>
      <c r="DZ40" s="631"/>
      <c r="EA40" s="631"/>
      <c r="EB40" s="631"/>
      <c r="EC40" s="632"/>
    </row>
    <row r="41" spans="2:133" ht="11.25" customHeight="1" x14ac:dyDescent="0.15">
      <c r="B41" s="619" t="s">
        <v>279</v>
      </c>
      <c r="C41" s="620"/>
      <c r="D41" s="620"/>
      <c r="E41" s="620"/>
      <c r="F41" s="620"/>
      <c r="G41" s="620"/>
      <c r="H41" s="620"/>
      <c r="I41" s="620"/>
      <c r="J41" s="620"/>
      <c r="K41" s="620"/>
      <c r="L41" s="620"/>
      <c r="M41" s="620"/>
      <c r="N41" s="620"/>
      <c r="O41" s="620"/>
      <c r="P41" s="620"/>
      <c r="Q41" s="621"/>
      <c r="R41" s="673">
        <v>18025551</v>
      </c>
      <c r="S41" s="674"/>
      <c r="T41" s="674"/>
      <c r="U41" s="674"/>
      <c r="V41" s="674"/>
      <c r="W41" s="674"/>
      <c r="X41" s="674"/>
      <c r="Y41" s="675"/>
      <c r="Z41" s="676">
        <v>100</v>
      </c>
      <c r="AA41" s="676"/>
      <c r="AB41" s="676"/>
      <c r="AC41" s="676"/>
      <c r="AD41" s="677">
        <v>8584917</v>
      </c>
      <c r="AE41" s="677"/>
      <c r="AF41" s="677"/>
      <c r="AG41" s="677"/>
      <c r="AH41" s="677"/>
      <c r="AI41" s="677"/>
      <c r="AJ41" s="677"/>
      <c r="AK41" s="677"/>
      <c r="AL41" s="678">
        <v>100</v>
      </c>
      <c r="AM41" s="658"/>
      <c r="AN41" s="658"/>
      <c r="AO41" s="679"/>
      <c r="AQ41" s="664" t="s">
        <v>280</v>
      </c>
      <c r="AR41" s="665"/>
      <c r="AS41" s="665"/>
      <c r="AT41" s="665"/>
      <c r="AU41" s="665"/>
      <c r="AV41" s="665"/>
      <c r="AW41" s="665"/>
      <c r="AX41" s="665"/>
      <c r="AY41" s="666"/>
      <c r="AZ41" s="598">
        <v>188363</v>
      </c>
      <c r="BA41" s="599"/>
      <c r="BB41" s="599"/>
      <c r="BC41" s="599"/>
      <c r="BD41" s="629"/>
      <c r="BE41" s="629"/>
      <c r="BF41" s="655"/>
      <c r="BG41" s="644"/>
      <c r="BH41" s="645"/>
      <c r="BI41" s="645"/>
      <c r="BJ41" s="645"/>
      <c r="BK41" s="645"/>
      <c r="BL41" s="82"/>
      <c r="BM41" s="596" t="s">
        <v>281</v>
      </c>
      <c r="BN41" s="596"/>
      <c r="BO41" s="596"/>
      <c r="BP41" s="596"/>
      <c r="BQ41" s="596"/>
      <c r="BR41" s="596"/>
      <c r="BS41" s="596"/>
      <c r="BT41" s="596"/>
      <c r="BU41" s="597"/>
      <c r="BV41" s="598">
        <v>1</v>
      </c>
      <c r="BW41" s="599"/>
      <c r="BX41" s="599"/>
      <c r="BY41" s="599"/>
      <c r="BZ41" s="599"/>
      <c r="CA41" s="599"/>
      <c r="CB41" s="608"/>
      <c r="CD41" s="595" t="s">
        <v>282</v>
      </c>
      <c r="CE41" s="596"/>
      <c r="CF41" s="596"/>
      <c r="CG41" s="596"/>
      <c r="CH41" s="596"/>
      <c r="CI41" s="596"/>
      <c r="CJ41" s="596"/>
      <c r="CK41" s="596"/>
      <c r="CL41" s="596"/>
      <c r="CM41" s="596"/>
      <c r="CN41" s="596"/>
      <c r="CO41" s="596"/>
      <c r="CP41" s="596"/>
      <c r="CQ41" s="597"/>
      <c r="CR41" s="598" t="s">
        <v>62</v>
      </c>
      <c r="CS41" s="629"/>
      <c r="CT41" s="629"/>
      <c r="CU41" s="629"/>
      <c r="CV41" s="629"/>
      <c r="CW41" s="629"/>
      <c r="CX41" s="629"/>
      <c r="CY41" s="630"/>
      <c r="CZ41" s="603" t="s">
        <v>62</v>
      </c>
      <c r="DA41" s="631"/>
      <c r="DB41" s="631"/>
      <c r="DC41" s="633"/>
      <c r="DD41" s="607" t="s">
        <v>62</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15">
      <c r="AQ42" s="680" t="s">
        <v>283</v>
      </c>
      <c r="AR42" s="681"/>
      <c r="AS42" s="681"/>
      <c r="AT42" s="681"/>
      <c r="AU42" s="681"/>
      <c r="AV42" s="681"/>
      <c r="AW42" s="681"/>
      <c r="AX42" s="681"/>
      <c r="AY42" s="682"/>
      <c r="AZ42" s="673">
        <v>922720</v>
      </c>
      <c r="BA42" s="674"/>
      <c r="BB42" s="674"/>
      <c r="BC42" s="674"/>
      <c r="BD42" s="657"/>
      <c r="BE42" s="657"/>
      <c r="BF42" s="659"/>
      <c r="BG42" s="646"/>
      <c r="BH42" s="647"/>
      <c r="BI42" s="647"/>
      <c r="BJ42" s="647"/>
      <c r="BK42" s="647"/>
      <c r="BL42" s="83"/>
      <c r="BM42" s="620" t="s">
        <v>284</v>
      </c>
      <c r="BN42" s="620"/>
      <c r="BO42" s="620"/>
      <c r="BP42" s="620"/>
      <c r="BQ42" s="620"/>
      <c r="BR42" s="620"/>
      <c r="BS42" s="620"/>
      <c r="BT42" s="620"/>
      <c r="BU42" s="621"/>
      <c r="BV42" s="673">
        <v>411</v>
      </c>
      <c r="BW42" s="674"/>
      <c r="BX42" s="674"/>
      <c r="BY42" s="674"/>
      <c r="BZ42" s="674"/>
      <c r="CA42" s="674"/>
      <c r="CB42" s="683"/>
      <c r="CD42" s="595" t="s">
        <v>285</v>
      </c>
      <c r="CE42" s="596"/>
      <c r="CF42" s="596"/>
      <c r="CG42" s="596"/>
      <c r="CH42" s="596"/>
      <c r="CI42" s="596"/>
      <c r="CJ42" s="596"/>
      <c r="CK42" s="596"/>
      <c r="CL42" s="596"/>
      <c r="CM42" s="596"/>
      <c r="CN42" s="596"/>
      <c r="CO42" s="596"/>
      <c r="CP42" s="596"/>
      <c r="CQ42" s="597"/>
      <c r="CR42" s="598">
        <v>1352423</v>
      </c>
      <c r="CS42" s="629"/>
      <c r="CT42" s="629"/>
      <c r="CU42" s="629"/>
      <c r="CV42" s="629"/>
      <c r="CW42" s="629"/>
      <c r="CX42" s="629"/>
      <c r="CY42" s="630"/>
      <c r="CZ42" s="603">
        <v>7.7</v>
      </c>
      <c r="DA42" s="631"/>
      <c r="DB42" s="631"/>
      <c r="DC42" s="633"/>
      <c r="DD42" s="607">
        <v>176908</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15">
      <c r="B43" s="73" t="s">
        <v>286</v>
      </c>
      <c r="CD43" s="595" t="s">
        <v>287</v>
      </c>
      <c r="CE43" s="596"/>
      <c r="CF43" s="596"/>
      <c r="CG43" s="596"/>
      <c r="CH43" s="596"/>
      <c r="CI43" s="596"/>
      <c r="CJ43" s="596"/>
      <c r="CK43" s="596"/>
      <c r="CL43" s="596"/>
      <c r="CM43" s="596"/>
      <c r="CN43" s="596"/>
      <c r="CO43" s="596"/>
      <c r="CP43" s="596"/>
      <c r="CQ43" s="597"/>
      <c r="CR43" s="598">
        <v>42919</v>
      </c>
      <c r="CS43" s="629"/>
      <c r="CT43" s="629"/>
      <c r="CU43" s="629"/>
      <c r="CV43" s="629"/>
      <c r="CW43" s="629"/>
      <c r="CX43" s="629"/>
      <c r="CY43" s="630"/>
      <c r="CZ43" s="603">
        <v>0.2</v>
      </c>
      <c r="DA43" s="631"/>
      <c r="DB43" s="631"/>
      <c r="DC43" s="633"/>
      <c r="DD43" s="607">
        <v>9531</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15">
      <c r="B44" s="684" t="s">
        <v>288</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235</v>
      </c>
      <c r="CE44" s="637"/>
      <c r="CF44" s="595" t="s">
        <v>289</v>
      </c>
      <c r="CG44" s="596"/>
      <c r="CH44" s="596"/>
      <c r="CI44" s="596"/>
      <c r="CJ44" s="596"/>
      <c r="CK44" s="596"/>
      <c r="CL44" s="596"/>
      <c r="CM44" s="596"/>
      <c r="CN44" s="596"/>
      <c r="CO44" s="596"/>
      <c r="CP44" s="596"/>
      <c r="CQ44" s="597"/>
      <c r="CR44" s="598">
        <v>1187925</v>
      </c>
      <c r="CS44" s="599"/>
      <c r="CT44" s="599"/>
      <c r="CU44" s="599"/>
      <c r="CV44" s="599"/>
      <c r="CW44" s="599"/>
      <c r="CX44" s="599"/>
      <c r="CY44" s="600"/>
      <c r="CZ44" s="603">
        <v>6.8</v>
      </c>
      <c r="DA44" s="604"/>
      <c r="DB44" s="604"/>
      <c r="DC44" s="610"/>
      <c r="DD44" s="607">
        <v>143512</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15">
      <c r="B45" s="684" t="s">
        <v>290</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291</v>
      </c>
      <c r="CG45" s="596"/>
      <c r="CH45" s="596"/>
      <c r="CI45" s="596"/>
      <c r="CJ45" s="596"/>
      <c r="CK45" s="596"/>
      <c r="CL45" s="596"/>
      <c r="CM45" s="596"/>
      <c r="CN45" s="596"/>
      <c r="CO45" s="596"/>
      <c r="CP45" s="596"/>
      <c r="CQ45" s="597"/>
      <c r="CR45" s="598">
        <v>575541</v>
      </c>
      <c r="CS45" s="629"/>
      <c r="CT45" s="629"/>
      <c r="CU45" s="629"/>
      <c r="CV45" s="629"/>
      <c r="CW45" s="629"/>
      <c r="CX45" s="629"/>
      <c r="CY45" s="630"/>
      <c r="CZ45" s="603">
        <v>3.3</v>
      </c>
      <c r="DA45" s="631"/>
      <c r="DB45" s="631"/>
      <c r="DC45" s="633"/>
      <c r="DD45" s="607">
        <v>27230</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15">
      <c r="B46" s="84"/>
      <c r="CD46" s="638"/>
      <c r="CE46" s="639"/>
      <c r="CF46" s="595" t="s">
        <v>292</v>
      </c>
      <c r="CG46" s="596"/>
      <c r="CH46" s="596"/>
      <c r="CI46" s="596"/>
      <c r="CJ46" s="596"/>
      <c r="CK46" s="596"/>
      <c r="CL46" s="596"/>
      <c r="CM46" s="596"/>
      <c r="CN46" s="596"/>
      <c r="CO46" s="596"/>
      <c r="CP46" s="596"/>
      <c r="CQ46" s="597"/>
      <c r="CR46" s="598">
        <v>490140</v>
      </c>
      <c r="CS46" s="599"/>
      <c r="CT46" s="599"/>
      <c r="CU46" s="599"/>
      <c r="CV46" s="599"/>
      <c r="CW46" s="599"/>
      <c r="CX46" s="599"/>
      <c r="CY46" s="600"/>
      <c r="CZ46" s="603">
        <v>2.8</v>
      </c>
      <c r="DA46" s="604"/>
      <c r="DB46" s="604"/>
      <c r="DC46" s="610"/>
      <c r="DD46" s="607">
        <v>115138</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15">
      <c r="B47" s="84"/>
      <c r="CD47" s="638"/>
      <c r="CE47" s="639"/>
      <c r="CF47" s="595" t="s">
        <v>293</v>
      </c>
      <c r="CG47" s="596"/>
      <c r="CH47" s="596"/>
      <c r="CI47" s="596"/>
      <c r="CJ47" s="596"/>
      <c r="CK47" s="596"/>
      <c r="CL47" s="596"/>
      <c r="CM47" s="596"/>
      <c r="CN47" s="596"/>
      <c r="CO47" s="596"/>
      <c r="CP47" s="596"/>
      <c r="CQ47" s="597"/>
      <c r="CR47" s="598">
        <v>164498</v>
      </c>
      <c r="CS47" s="629"/>
      <c r="CT47" s="629"/>
      <c r="CU47" s="629"/>
      <c r="CV47" s="629"/>
      <c r="CW47" s="629"/>
      <c r="CX47" s="629"/>
      <c r="CY47" s="630"/>
      <c r="CZ47" s="603">
        <v>0.9</v>
      </c>
      <c r="DA47" s="631"/>
      <c r="DB47" s="631"/>
      <c r="DC47" s="633"/>
      <c r="DD47" s="607">
        <v>33396</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x14ac:dyDescent="0.15">
      <c r="B48" s="84"/>
      <c r="CD48" s="640"/>
      <c r="CE48" s="641"/>
      <c r="CF48" s="595" t="s">
        <v>294</v>
      </c>
      <c r="CG48" s="596"/>
      <c r="CH48" s="596"/>
      <c r="CI48" s="596"/>
      <c r="CJ48" s="596"/>
      <c r="CK48" s="596"/>
      <c r="CL48" s="596"/>
      <c r="CM48" s="596"/>
      <c r="CN48" s="596"/>
      <c r="CO48" s="596"/>
      <c r="CP48" s="596"/>
      <c r="CQ48" s="597"/>
      <c r="CR48" s="598" t="s">
        <v>62</v>
      </c>
      <c r="CS48" s="599"/>
      <c r="CT48" s="599"/>
      <c r="CU48" s="599"/>
      <c r="CV48" s="599"/>
      <c r="CW48" s="599"/>
      <c r="CX48" s="599"/>
      <c r="CY48" s="600"/>
      <c r="CZ48" s="603" t="s">
        <v>62</v>
      </c>
      <c r="DA48" s="604"/>
      <c r="DB48" s="604"/>
      <c r="DC48" s="610"/>
      <c r="DD48" s="607" t="s">
        <v>62</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15">
      <c r="B49" s="84"/>
      <c r="CD49" s="619" t="s">
        <v>295</v>
      </c>
      <c r="CE49" s="620"/>
      <c r="CF49" s="620"/>
      <c r="CG49" s="620"/>
      <c r="CH49" s="620"/>
      <c r="CI49" s="620"/>
      <c r="CJ49" s="620"/>
      <c r="CK49" s="620"/>
      <c r="CL49" s="620"/>
      <c r="CM49" s="620"/>
      <c r="CN49" s="620"/>
      <c r="CO49" s="620"/>
      <c r="CP49" s="620"/>
      <c r="CQ49" s="621"/>
      <c r="CR49" s="673">
        <v>17531344</v>
      </c>
      <c r="CS49" s="657"/>
      <c r="CT49" s="657"/>
      <c r="CU49" s="657"/>
      <c r="CV49" s="657"/>
      <c r="CW49" s="657"/>
      <c r="CX49" s="657"/>
      <c r="CY49" s="686"/>
      <c r="CZ49" s="678">
        <v>100</v>
      </c>
      <c r="DA49" s="687"/>
      <c r="DB49" s="687"/>
      <c r="DC49" s="688"/>
      <c r="DD49" s="689">
        <v>10604895</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Zwut4ao0hY7StvxH5nDr717o7WFNOni7wdDYghlYdvYVDPj9RevdoS5VyH4YFTwwMksEtdDe22xRJqrpi+uLNQ==" saltValue="9Tw3SLB1m5vWazxfIjeSx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ageMargins left="0.59055118110236227" right="0" top="0.59055118110236227" bottom="0.59055118110236227" header="0.39370078740157483" footer="0.39370078740157483"/>
  <pageSetup paperSize="9" scale="6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10" t="s">
        <v>296</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297</v>
      </c>
      <c r="DK2" s="712"/>
      <c r="DL2" s="712"/>
      <c r="DM2" s="712"/>
      <c r="DN2" s="712"/>
      <c r="DO2" s="713"/>
      <c r="DP2" s="87"/>
      <c r="DQ2" s="711" t="s">
        <v>298</v>
      </c>
      <c r="DR2" s="712"/>
      <c r="DS2" s="712"/>
      <c r="DT2" s="712"/>
      <c r="DU2" s="712"/>
      <c r="DV2" s="712"/>
      <c r="DW2" s="712"/>
      <c r="DX2" s="712"/>
      <c r="DY2" s="712"/>
      <c r="DZ2" s="713"/>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14" t="s">
        <v>299</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300</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3"/>
    </row>
    <row r="5" spans="1:131" s="94" customFormat="1" ht="26.25" customHeight="1" x14ac:dyDescent="0.15">
      <c r="A5" s="704" t="s">
        <v>301</v>
      </c>
      <c r="B5" s="705"/>
      <c r="C5" s="705"/>
      <c r="D5" s="705"/>
      <c r="E5" s="705"/>
      <c r="F5" s="705"/>
      <c r="G5" s="705"/>
      <c r="H5" s="705"/>
      <c r="I5" s="705"/>
      <c r="J5" s="705"/>
      <c r="K5" s="705"/>
      <c r="L5" s="705"/>
      <c r="M5" s="705"/>
      <c r="N5" s="705"/>
      <c r="O5" s="705"/>
      <c r="P5" s="706"/>
      <c r="Q5" s="700" t="s">
        <v>302</v>
      </c>
      <c r="R5" s="696"/>
      <c r="S5" s="696"/>
      <c r="T5" s="696"/>
      <c r="U5" s="697"/>
      <c r="V5" s="700" t="s">
        <v>303</v>
      </c>
      <c r="W5" s="696"/>
      <c r="X5" s="696"/>
      <c r="Y5" s="696"/>
      <c r="Z5" s="697"/>
      <c r="AA5" s="700" t="s">
        <v>304</v>
      </c>
      <c r="AB5" s="696"/>
      <c r="AC5" s="696"/>
      <c r="AD5" s="696"/>
      <c r="AE5" s="696"/>
      <c r="AF5" s="716" t="s">
        <v>305</v>
      </c>
      <c r="AG5" s="696"/>
      <c r="AH5" s="696"/>
      <c r="AI5" s="696"/>
      <c r="AJ5" s="702"/>
      <c r="AK5" s="696" t="s">
        <v>306</v>
      </c>
      <c r="AL5" s="696"/>
      <c r="AM5" s="696"/>
      <c r="AN5" s="696"/>
      <c r="AO5" s="697"/>
      <c r="AP5" s="700" t="s">
        <v>307</v>
      </c>
      <c r="AQ5" s="696"/>
      <c r="AR5" s="696"/>
      <c r="AS5" s="696"/>
      <c r="AT5" s="697"/>
      <c r="AU5" s="700" t="s">
        <v>308</v>
      </c>
      <c r="AV5" s="696"/>
      <c r="AW5" s="696"/>
      <c r="AX5" s="696"/>
      <c r="AY5" s="702"/>
      <c r="AZ5" s="91"/>
      <c r="BA5" s="91"/>
      <c r="BB5" s="91"/>
      <c r="BC5" s="91"/>
      <c r="BD5" s="91"/>
      <c r="BE5" s="92"/>
      <c r="BF5" s="92"/>
      <c r="BG5" s="92"/>
      <c r="BH5" s="92"/>
      <c r="BI5" s="92"/>
      <c r="BJ5" s="92"/>
      <c r="BK5" s="92"/>
      <c r="BL5" s="92"/>
      <c r="BM5" s="92"/>
      <c r="BN5" s="92"/>
      <c r="BO5" s="92"/>
      <c r="BP5" s="92"/>
      <c r="BQ5" s="704" t="s">
        <v>309</v>
      </c>
      <c r="BR5" s="705"/>
      <c r="BS5" s="705"/>
      <c r="BT5" s="705"/>
      <c r="BU5" s="705"/>
      <c r="BV5" s="705"/>
      <c r="BW5" s="705"/>
      <c r="BX5" s="705"/>
      <c r="BY5" s="705"/>
      <c r="BZ5" s="705"/>
      <c r="CA5" s="705"/>
      <c r="CB5" s="705"/>
      <c r="CC5" s="705"/>
      <c r="CD5" s="705"/>
      <c r="CE5" s="705"/>
      <c r="CF5" s="705"/>
      <c r="CG5" s="706"/>
      <c r="CH5" s="700" t="s">
        <v>310</v>
      </c>
      <c r="CI5" s="696"/>
      <c r="CJ5" s="696"/>
      <c r="CK5" s="696"/>
      <c r="CL5" s="697"/>
      <c r="CM5" s="700" t="s">
        <v>311</v>
      </c>
      <c r="CN5" s="696"/>
      <c r="CO5" s="696"/>
      <c r="CP5" s="696"/>
      <c r="CQ5" s="697"/>
      <c r="CR5" s="700" t="s">
        <v>312</v>
      </c>
      <c r="CS5" s="696"/>
      <c r="CT5" s="696"/>
      <c r="CU5" s="696"/>
      <c r="CV5" s="697"/>
      <c r="CW5" s="700" t="s">
        <v>313</v>
      </c>
      <c r="CX5" s="696"/>
      <c r="CY5" s="696"/>
      <c r="CZ5" s="696"/>
      <c r="DA5" s="697"/>
      <c r="DB5" s="700" t="s">
        <v>314</v>
      </c>
      <c r="DC5" s="696"/>
      <c r="DD5" s="696"/>
      <c r="DE5" s="696"/>
      <c r="DF5" s="697"/>
      <c r="DG5" s="749" t="s">
        <v>315</v>
      </c>
      <c r="DH5" s="750"/>
      <c r="DI5" s="750"/>
      <c r="DJ5" s="750"/>
      <c r="DK5" s="751"/>
      <c r="DL5" s="749" t="s">
        <v>316</v>
      </c>
      <c r="DM5" s="750"/>
      <c r="DN5" s="750"/>
      <c r="DO5" s="750"/>
      <c r="DP5" s="751"/>
      <c r="DQ5" s="700" t="s">
        <v>317</v>
      </c>
      <c r="DR5" s="696"/>
      <c r="DS5" s="696"/>
      <c r="DT5" s="696"/>
      <c r="DU5" s="697"/>
      <c r="DV5" s="700" t="s">
        <v>308</v>
      </c>
      <c r="DW5" s="696"/>
      <c r="DX5" s="696"/>
      <c r="DY5" s="696"/>
      <c r="DZ5" s="702"/>
      <c r="EA5" s="93"/>
    </row>
    <row r="6" spans="1:131" s="94" customFormat="1" ht="26.25" customHeight="1" thickBot="1" x14ac:dyDescent="0.2">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3"/>
    </row>
    <row r="7" spans="1:131" s="94" customFormat="1" ht="26.25" customHeight="1" thickTop="1" x14ac:dyDescent="0.15">
      <c r="A7" s="95">
        <v>1</v>
      </c>
      <c r="B7" s="735" t="s">
        <v>318</v>
      </c>
      <c r="C7" s="736"/>
      <c r="D7" s="736"/>
      <c r="E7" s="736"/>
      <c r="F7" s="736"/>
      <c r="G7" s="736"/>
      <c r="H7" s="736"/>
      <c r="I7" s="736"/>
      <c r="J7" s="736"/>
      <c r="K7" s="736"/>
      <c r="L7" s="736"/>
      <c r="M7" s="736"/>
      <c r="N7" s="736"/>
      <c r="O7" s="736"/>
      <c r="P7" s="737"/>
      <c r="Q7" s="738">
        <v>17824</v>
      </c>
      <c r="R7" s="739"/>
      <c r="S7" s="739"/>
      <c r="T7" s="739"/>
      <c r="U7" s="739"/>
      <c r="V7" s="739">
        <v>17330</v>
      </c>
      <c r="W7" s="739"/>
      <c r="X7" s="739"/>
      <c r="Y7" s="739"/>
      <c r="Z7" s="739"/>
      <c r="AA7" s="739">
        <v>494</v>
      </c>
      <c r="AB7" s="739"/>
      <c r="AC7" s="739"/>
      <c r="AD7" s="739"/>
      <c r="AE7" s="740"/>
      <c r="AF7" s="741">
        <v>432</v>
      </c>
      <c r="AG7" s="742"/>
      <c r="AH7" s="742"/>
      <c r="AI7" s="742"/>
      <c r="AJ7" s="743"/>
      <c r="AK7" s="744">
        <v>1257</v>
      </c>
      <c r="AL7" s="745"/>
      <c r="AM7" s="745"/>
      <c r="AN7" s="745"/>
      <c r="AO7" s="745"/>
      <c r="AP7" s="745">
        <v>24207</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5">
        <v>1</v>
      </c>
      <c r="BR7" s="96"/>
      <c r="BS7" s="721" t="s">
        <v>319</v>
      </c>
      <c r="BT7" s="722"/>
      <c r="BU7" s="722"/>
      <c r="BV7" s="722"/>
      <c r="BW7" s="722"/>
      <c r="BX7" s="722"/>
      <c r="BY7" s="722"/>
      <c r="BZ7" s="722"/>
      <c r="CA7" s="722"/>
      <c r="CB7" s="722"/>
      <c r="CC7" s="722"/>
      <c r="CD7" s="722"/>
      <c r="CE7" s="722"/>
      <c r="CF7" s="722"/>
      <c r="CG7" s="748"/>
      <c r="CH7" s="718">
        <v>4</v>
      </c>
      <c r="CI7" s="719"/>
      <c r="CJ7" s="719"/>
      <c r="CK7" s="719"/>
      <c r="CL7" s="720"/>
      <c r="CM7" s="718">
        <v>33</v>
      </c>
      <c r="CN7" s="719"/>
      <c r="CO7" s="719"/>
      <c r="CP7" s="719"/>
      <c r="CQ7" s="720"/>
      <c r="CR7" s="718">
        <v>3</v>
      </c>
      <c r="CS7" s="719"/>
      <c r="CT7" s="719"/>
      <c r="CU7" s="719"/>
      <c r="CV7" s="720"/>
      <c r="CW7" s="718" t="s">
        <v>320</v>
      </c>
      <c r="CX7" s="719"/>
      <c r="CY7" s="719"/>
      <c r="CZ7" s="719"/>
      <c r="DA7" s="720"/>
      <c r="DB7" s="718" t="s">
        <v>320</v>
      </c>
      <c r="DC7" s="719"/>
      <c r="DD7" s="719"/>
      <c r="DE7" s="719"/>
      <c r="DF7" s="720"/>
      <c r="DG7" s="718" t="s">
        <v>320</v>
      </c>
      <c r="DH7" s="719"/>
      <c r="DI7" s="719"/>
      <c r="DJ7" s="719"/>
      <c r="DK7" s="720"/>
      <c r="DL7" s="718" t="s">
        <v>320</v>
      </c>
      <c r="DM7" s="719"/>
      <c r="DN7" s="719"/>
      <c r="DO7" s="719"/>
      <c r="DP7" s="720"/>
      <c r="DQ7" s="718" t="s">
        <v>320</v>
      </c>
      <c r="DR7" s="719"/>
      <c r="DS7" s="719"/>
      <c r="DT7" s="719"/>
      <c r="DU7" s="720"/>
      <c r="DV7" s="721"/>
      <c r="DW7" s="722"/>
      <c r="DX7" s="722"/>
      <c r="DY7" s="722"/>
      <c r="DZ7" s="723"/>
      <c r="EA7" s="93"/>
    </row>
    <row r="8" spans="1:131" s="94" customFormat="1" ht="26.25" customHeight="1" x14ac:dyDescent="0.15">
      <c r="A8" s="97">
        <v>2</v>
      </c>
      <c r="B8" s="724" t="s">
        <v>321</v>
      </c>
      <c r="C8" s="725"/>
      <c r="D8" s="725"/>
      <c r="E8" s="725"/>
      <c r="F8" s="725"/>
      <c r="G8" s="725"/>
      <c r="H8" s="725"/>
      <c r="I8" s="725"/>
      <c r="J8" s="725"/>
      <c r="K8" s="725"/>
      <c r="L8" s="725"/>
      <c r="M8" s="725"/>
      <c r="N8" s="725"/>
      <c r="O8" s="725"/>
      <c r="P8" s="726"/>
      <c r="Q8" s="727">
        <v>287</v>
      </c>
      <c r="R8" s="728"/>
      <c r="S8" s="728"/>
      <c r="T8" s="728"/>
      <c r="U8" s="728"/>
      <c r="V8" s="728">
        <v>287</v>
      </c>
      <c r="W8" s="728"/>
      <c r="X8" s="728"/>
      <c r="Y8" s="728"/>
      <c r="Z8" s="728"/>
      <c r="AA8" s="728" t="s">
        <v>320</v>
      </c>
      <c r="AB8" s="728"/>
      <c r="AC8" s="728"/>
      <c r="AD8" s="728"/>
      <c r="AE8" s="729"/>
      <c r="AF8" s="730" t="s">
        <v>62</v>
      </c>
      <c r="AG8" s="731"/>
      <c r="AH8" s="731"/>
      <c r="AI8" s="731"/>
      <c r="AJ8" s="732"/>
      <c r="AK8" s="733">
        <v>206</v>
      </c>
      <c r="AL8" s="734"/>
      <c r="AM8" s="734"/>
      <c r="AN8" s="734"/>
      <c r="AO8" s="734"/>
      <c r="AP8" s="734" t="s">
        <v>320</v>
      </c>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7">
        <v>2</v>
      </c>
      <c r="BR8" s="98"/>
      <c r="BS8" s="757" t="s">
        <v>322</v>
      </c>
      <c r="BT8" s="758"/>
      <c r="BU8" s="758"/>
      <c r="BV8" s="758"/>
      <c r="BW8" s="758"/>
      <c r="BX8" s="758"/>
      <c r="BY8" s="758"/>
      <c r="BZ8" s="758"/>
      <c r="CA8" s="758"/>
      <c r="CB8" s="758"/>
      <c r="CC8" s="758"/>
      <c r="CD8" s="758"/>
      <c r="CE8" s="758"/>
      <c r="CF8" s="758"/>
      <c r="CG8" s="759"/>
      <c r="CH8" s="760">
        <v>0</v>
      </c>
      <c r="CI8" s="761"/>
      <c r="CJ8" s="761"/>
      <c r="CK8" s="761"/>
      <c r="CL8" s="762"/>
      <c r="CM8" s="760">
        <v>53</v>
      </c>
      <c r="CN8" s="761"/>
      <c r="CO8" s="761"/>
      <c r="CP8" s="761"/>
      <c r="CQ8" s="762"/>
      <c r="CR8" s="760">
        <v>50</v>
      </c>
      <c r="CS8" s="761"/>
      <c r="CT8" s="761"/>
      <c r="CU8" s="761"/>
      <c r="CV8" s="762"/>
      <c r="CW8" s="760" t="s">
        <v>320</v>
      </c>
      <c r="CX8" s="761"/>
      <c r="CY8" s="761"/>
      <c r="CZ8" s="761"/>
      <c r="DA8" s="762"/>
      <c r="DB8" s="760" t="s">
        <v>320</v>
      </c>
      <c r="DC8" s="761"/>
      <c r="DD8" s="761"/>
      <c r="DE8" s="761"/>
      <c r="DF8" s="762"/>
      <c r="DG8" s="760" t="s">
        <v>320</v>
      </c>
      <c r="DH8" s="761"/>
      <c r="DI8" s="761"/>
      <c r="DJ8" s="761"/>
      <c r="DK8" s="762"/>
      <c r="DL8" s="760" t="s">
        <v>320</v>
      </c>
      <c r="DM8" s="761"/>
      <c r="DN8" s="761"/>
      <c r="DO8" s="761"/>
      <c r="DP8" s="762"/>
      <c r="DQ8" s="760" t="s">
        <v>320</v>
      </c>
      <c r="DR8" s="761"/>
      <c r="DS8" s="761"/>
      <c r="DT8" s="761"/>
      <c r="DU8" s="762"/>
      <c r="DV8" s="757"/>
      <c r="DW8" s="758"/>
      <c r="DX8" s="758"/>
      <c r="DY8" s="758"/>
      <c r="DZ8" s="763"/>
      <c r="EA8" s="93"/>
    </row>
    <row r="9" spans="1:131" s="94" customFormat="1" ht="26.25" customHeight="1" x14ac:dyDescent="0.15">
      <c r="A9" s="97">
        <v>3</v>
      </c>
      <c r="B9" s="724"/>
      <c r="C9" s="725"/>
      <c r="D9" s="725"/>
      <c r="E9" s="725"/>
      <c r="F9" s="725"/>
      <c r="G9" s="725"/>
      <c r="H9" s="725"/>
      <c r="I9" s="725"/>
      <c r="J9" s="725"/>
      <c r="K9" s="725"/>
      <c r="L9" s="725"/>
      <c r="M9" s="725"/>
      <c r="N9" s="725"/>
      <c r="O9" s="725"/>
      <c r="P9" s="726"/>
      <c r="Q9" s="727"/>
      <c r="R9" s="728"/>
      <c r="S9" s="728"/>
      <c r="T9" s="728"/>
      <c r="U9" s="728"/>
      <c r="V9" s="728"/>
      <c r="W9" s="728"/>
      <c r="X9" s="728"/>
      <c r="Y9" s="728"/>
      <c r="Z9" s="728"/>
      <c r="AA9" s="728"/>
      <c r="AB9" s="728"/>
      <c r="AC9" s="728"/>
      <c r="AD9" s="728"/>
      <c r="AE9" s="729"/>
      <c r="AF9" s="730"/>
      <c r="AG9" s="731"/>
      <c r="AH9" s="731"/>
      <c r="AI9" s="731"/>
      <c r="AJ9" s="732"/>
      <c r="AK9" s="733"/>
      <c r="AL9" s="734"/>
      <c r="AM9" s="734"/>
      <c r="AN9" s="734"/>
      <c r="AO9" s="734"/>
      <c r="AP9" s="734"/>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7">
        <v>3</v>
      </c>
      <c r="BR9" s="98"/>
      <c r="BS9" s="757" t="s">
        <v>323</v>
      </c>
      <c r="BT9" s="758"/>
      <c r="BU9" s="758"/>
      <c r="BV9" s="758"/>
      <c r="BW9" s="758"/>
      <c r="BX9" s="758"/>
      <c r="BY9" s="758"/>
      <c r="BZ9" s="758"/>
      <c r="CA9" s="758"/>
      <c r="CB9" s="758"/>
      <c r="CC9" s="758"/>
      <c r="CD9" s="758"/>
      <c r="CE9" s="758"/>
      <c r="CF9" s="758"/>
      <c r="CG9" s="759"/>
      <c r="CH9" s="760">
        <v>24</v>
      </c>
      <c r="CI9" s="761"/>
      <c r="CJ9" s="761"/>
      <c r="CK9" s="761"/>
      <c r="CL9" s="762"/>
      <c r="CM9" s="760">
        <v>109</v>
      </c>
      <c r="CN9" s="761"/>
      <c r="CO9" s="761"/>
      <c r="CP9" s="761"/>
      <c r="CQ9" s="762"/>
      <c r="CR9" s="760">
        <v>44</v>
      </c>
      <c r="CS9" s="761"/>
      <c r="CT9" s="761"/>
      <c r="CU9" s="761"/>
      <c r="CV9" s="762"/>
      <c r="CW9" s="760" t="s">
        <v>320</v>
      </c>
      <c r="CX9" s="761"/>
      <c r="CY9" s="761"/>
      <c r="CZ9" s="761"/>
      <c r="DA9" s="762"/>
      <c r="DB9" s="760" t="s">
        <v>320</v>
      </c>
      <c r="DC9" s="761"/>
      <c r="DD9" s="761"/>
      <c r="DE9" s="761"/>
      <c r="DF9" s="762"/>
      <c r="DG9" s="760" t="s">
        <v>320</v>
      </c>
      <c r="DH9" s="761"/>
      <c r="DI9" s="761"/>
      <c r="DJ9" s="761"/>
      <c r="DK9" s="762"/>
      <c r="DL9" s="760" t="s">
        <v>320</v>
      </c>
      <c r="DM9" s="761"/>
      <c r="DN9" s="761"/>
      <c r="DO9" s="761"/>
      <c r="DP9" s="762"/>
      <c r="DQ9" s="760" t="s">
        <v>320</v>
      </c>
      <c r="DR9" s="761"/>
      <c r="DS9" s="761"/>
      <c r="DT9" s="761"/>
      <c r="DU9" s="762"/>
      <c r="DV9" s="757"/>
      <c r="DW9" s="758"/>
      <c r="DX9" s="758"/>
      <c r="DY9" s="758"/>
      <c r="DZ9" s="763"/>
      <c r="EA9" s="93"/>
    </row>
    <row r="10" spans="1:131" s="94" customFormat="1" ht="26.25" customHeight="1" x14ac:dyDescent="0.15">
      <c r="A10" s="97">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7">
        <v>4</v>
      </c>
      <c r="BR10" s="98"/>
      <c r="BS10" s="757" t="s">
        <v>324</v>
      </c>
      <c r="BT10" s="758"/>
      <c r="BU10" s="758"/>
      <c r="BV10" s="758"/>
      <c r="BW10" s="758"/>
      <c r="BX10" s="758"/>
      <c r="BY10" s="758"/>
      <c r="BZ10" s="758"/>
      <c r="CA10" s="758"/>
      <c r="CB10" s="758"/>
      <c r="CC10" s="758"/>
      <c r="CD10" s="758"/>
      <c r="CE10" s="758"/>
      <c r="CF10" s="758"/>
      <c r="CG10" s="759"/>
      <c r="CH10" s="760">
        <v>-99</v>
      </c>
      <c r="CI10" s="761"/>
      <c r="CJ10" s="761"/>
      <c r="CK10" s="761"/>
      <c r="CL10" s="762"/>
      <c r="CM10" s="760">
        <v>917</v>
      </c>
      <c r="CN10" s="761"/>
      <c r="CO10" s="761"/>
      <c r="CP10" s="761"/>
      <c r="CQ10" s="762"/>
      <c r="CR10" s="760">
        <v>4</v>
      </c>
      <c r="CS10" s="761"/>
      <c r="CT10" s="761"/>
      <c r="CU10" s="761"/>
      <c r="CV10" s="762"/>
      <c r="CW10" s="760">
        <v>48</v>
      </c>
      <c r="CX10" s="761"/>
      <c r="CY10" s="761"/>
      <c r="CZ10" s="761"/>
      <c r="DA10" s="762"/>
      <c r="DB10" s="760" t="s">
        <v>320</v>
      </c>
      <c r="DC10" s="761"/>
      <c r="DD10" s="761"/>
      <c r="DE10" s="761"/>
      <c r="DF10" s="762"/>
      <c r="DG10" s="760" t="s">
        <v>320</v>
      </c>
      <c r="DH10" s="761"/>
      <c r="DI10" s="761"/>
      <c r="DJ10" s="761"/>
      <c r="DK10" s="762"/>
      <c r="DL10" s="760" t="s">
        <v>320</v>
      </c>
      <c r="DM10" s="761"/>
      <c r="DN10" s="761"/>
      <c r="DO10" s="761"/>
      <c r="DP10" s="762"/>
      <c r="DQ10" s="760" t="s">
        <v>320</v>
      </c>
      <c r="DR10" s="761"/>
      <c r="DS10" s="761"/>
      <c r="DT10" s="761"/>
      <c r="DU10" s="762"/>
      <c r="DV10" s="757"/>
      <c r="DW10" s="758"/>
      <c r="DX10" s="758"/>
      <c r="DY10" s="758"/>
      <c r="DZ10" s="763"/>
      <c r="EA10" s="93"/>
    </row>
    <row r="11" spans="1:131" s="94" customFormat="1" ht="26.25" customHeight="1" x14ac:dyDescent="0.15">
      <c r="A11" s="97">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7">
        <v>5</v>
      </c>
      <c r="BR11" s="98" t="s">
        <v>325</v>
      </c>
      <c r="BS11" s="757" t="s">
        <v>326</v>
      </c>
      <c r="BT11" s="758"/>
      <c r="BU11" s="758"/>
      <c r="BV11" s="758"/>
      <c r="BW11" s="758"/>
      <c r="BX11" s="758"/>
      <c r="BY11" s="758"/>
      <c r="BZ11" s="758"/>
      <c r="CA11" s="758"/>
      <c r="CB11" s="758"/>
      <c r="CC11" s="758"/>
      <c r="CD11" s="758"/>
      <c r="CE11" s="758"/>
      <c r="CF11" s="758"/>
      <c r="CG11" s="759"/>
      <c r="CH11" s="760">
        <v>-89</v>
      </c>
      <c r="CI11" s="761"/>
      <c r="CJ11" s="761"/>
      <c r="CK11" s="761"/>
      <c r="CL11" s="762"/>
      <c r="CM11" s="760">
        <v>-279</v>
      </c>
      <c r="CN11" s="761"/>
      <c r="CO11" s="761"/>
      <c r="CP11" s="761"/>
      <c r="CQ11" s="762"/>
      <c r="CR11" s="760">
        <v>10</v>
      </c>
      <c r="CS11" s="761"/>
      <c r="CT11" s="761"/>
      <c r="CU11" s="761"/>
      <c r="CV11" s="762"/>
      <c r="CW11" s="760">
        <v>44</v>
      </c>
      <c r="CX11" s="761"/>
      <c r="CY11" s="761"/>
      <c r="CZ11" s="761"/>
      <c r="DA11" s="762"/>
      <c r="DB11" s="760" t="s">
        <v>320</v>
      </c>
      <c r="DC11" s="761"/>
      <c r="DD11" s="761"/>
      <c r="DE11" s="761"/>
      <c r="DF11" s="762"/>
      <c r="DG11" s="760" t="s">
        <v>320</v>
      </c>
      <c r="DH11" s="761"/>
      <c r="DI11" s="761"/>
      <c r="DJ11" s="761"/>
      <c r="DK11" s="762"/>
      <c r="DL11" s="760">
        <v>150</v>
      </c>
      <c r="DM11" s="761"/>
      <c r="DN11" s="761"/>
      <c r="DO11" s="761"/>
      <c r="DP11" s="762"/>
      <c r="DQ11" s="760" t="s">
        <v>320</v>
      </c>
      <c r="DR11" s="761"/>
      <c r="DS11" s="761"/>
      <c r="DT11" s="761"/>
      <c r="DU11" s="762"/>
      <c r="DV11" s="757"/>
      <c r="DW11" s="758"/>
      <c r="DX11" s="758"/>
      <c r="DY11" s="758"/>
      <c r="DZ11" s="763"/>
      <c r="EA11" s="93"/>
    </row>
    <row r="12" spans="1:131" s="94" customFormat="1" ht="26.25" customHeight="1" x14ac:dyDescent="0.15">
      <c r="A12" s="97">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7">
        <v>6</v>
      </c>
      <c r="BR12" s="98"/>
      <c r="BS12" s="757" t="s">
        <v>327</v>
      </c>
      <c r="BT12" s="758"/>
      <c r="BU12" s="758"/>
      <c r="BV12" s="758"/>
      <c r="BW12" s="758"/>
      <c r="BX12" s="758"/>
      <c r="BY12" s="758"/>
      <c r="BZ12" s="758"/>
      <c r="CA12" s="758"/>
      <c r="CB12" s="758"/>
      <c r="CC12" s="758"/>
      <c r="CD12" s="758"/>
      <c r="CE12" s="758"/>
      <c r="CF12" s="758"/>
      <c r="CG12" s="759"/>
      <c r="CH12" s="760" t="s">
        <v>328</v>
      </c>
      <c r="CI12" s="761"/>
      <c r="CJ12" s="761"/>
      <c r="CK12" s="761"/>
      <c r="CL12" s="762"/>
      <c r="CM12" s="760">
        <v>22</v>
      </c>
      <c r="CN12" s="761"/>
      <c r="CO12" s="761"/>
      <c r="CP12" s="761"/>
      <c r="CQ12" s="762"/>
      <c r="CR12" s="760">
        <v>60</v>
      </c>
      <c r="CS12" s="761"/>
      <c r="CT12" s="761"/>
      <c r="CU12" s="761"/>
      <c r="CV12" s="762"/>
      <c r="CW12" s="760">
        <v>178</v>
      </c>
      <c r="CX12" s="761"/>
      <c r="CY12" s="761"/>
      <c r="CZ12" s="761"/>
      <c r="DA12" s="762"/>
      <c r="DB12" s="760" t="s">
        <v>320</v>
      </c>
      <c r="DC12" s="761"/>
      <c r="DD12" s="761"/>
      <c r="DE12" s="761"/>
      <c r="DF12" s="762"/>
      <c r="DG12" s="760" t="s">
        <v>320</v>
      </c>
      <c r="DH12" s="761"/>
      <c r="DI12" s="761"/>
      <c r="DJ12" s="761"/>
      <c r="DK12" s="762"/>
      <c r="DL12" s="760" t="s">
        <v>320</v>
      </c>
      <c r="DM12" s="761"/>
      <c r="DN12" s="761"/>
      <c r="DO12" s="761"/>
      <c r="DP12" s="762"/>
      <c r="DQ12" s="760" t="s">
        <v>320</v>
      </c>
      <c r="DR12" s="761"/>
      <c r="DS12" s="761"/>
      <c r="DT12" s="761"/>
      <c r="DU12" s="762"/>
      <c r="DV12" s="757"/>
      <c r="DW12" s="758"/>
      <c r="DX12" s="758"/>
      <c r="DY12" s="758"/>
      <c r="DZ12" s="763"/>
      <c r="EA12" s="93"/>
    </row>
    <row r="13" spans="1:131" s="94" customFormat="1" ht="26.25" customHeight="1" x14ac:dyDescent="0.15">
      <c r="A13" s="97">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7">
        <v>7</v>
      </c>
      <c r="BR13" s="98"/>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93"/>
    </row>
    <row r="14" spans="1:131" s="94" customFormat="1" ht="26.25" customHeight="1" x14ac:dyDescent="0.15">
      <c r="A14" s="97">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7">
        <v>8</v>
      </c>
      <c r="BR14" s="98"/>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3"/>
    </row>
    <row r="15" spans="1:131" s="94" customFormat="1" ht="26.25" customHeight="1" x14ac:dyDescent="0.15">
      <c r="A15" s="97">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7">
        <v>9</v>
      </c>
      <c r="BR15" s="98"/>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3"/>
    </row>
    <row r="16" spans="1:131" s="94" customFormat="1" ht="26.25" customHeight="1" x14ac:dyDescent="0.15">
      <c r="A16" s="97">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7">
        <v>10</v>
      </c>
      <c r="BR16" s="98"/>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3"/>
    </row>
    <row r="17" spans="1:131" s="94" customFormat="1" ht="26.25" customHeight="1" x14ac:dyDescent="0.15">
      <c r="A17" s="97">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7">
        <v>11</v>
      </c>
      <c r="BR17" s="98"/>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3"/>
    </row>
    <row r="18" spans="1:131" s="94" customFormat="1" ht="26.25" customHeight="1" x14ac:dyDescent="0.15">
      <c r="A18" s="97">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7">
        <v>12</v>
      </c>
      <c r="BR18" s="98"/>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3"/>
    </row>
    <row r="19" spans="1:131" s="94" customFormat="1" ht="26.25" customHeight="1" x14ac:dyDescent="0.15">
      <c r="A19" s="97">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7">
        <v>13</v>
      </c>
      <c r="BR19" s="98"/>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3"/>
    </row>
    <row r="20" spans="1:131" s="94" customFormat="1" ht="26.25" customHeight="1" x14ac:dyDescent="0.15">
      <c r="A20" s="97">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7">
        <v>14</v>
      </c>
      <c r="BR20" s="98"/>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3"/>
    </row>
    <row r="21" spans="1:131" s="94" customFormat="1" ht="26.25" customHeight="1" thickBot="1" x14ac:dyDescent="0.2">
      <c r="A21" s="97">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7">
        <v>15</v>
      </c>
      <c r="BR21" s="98"/>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3"/>
    </row>
    <row r="22" spans="1:131" s="94" customFormat="1" ht="26.25" customHeight="1" x14ac:dyDescent="0.15">
      <c r="A22" s="97">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329</v>
      </c>
      <c r="BA22" s="781"/>
      <c r="BB22" s="781"/>
      <c r="BC22" s="781"/>
      <c r="BD22" s="782"/>
      <c r="BE22" s="92"/>
      <c r="BF22" s="92"/>
      <c r="BG22" s="92"/>
      <c r="BH22" s="92"/>
      <c r="BI22" s="92"/>
      <c r="BJ22" s="92"/>
      <c r="BK22" s="92"/>
      <c r="BL22" s="92"/>
      <c r="BM22" s="92"/>
      <c r="BN22" s="92"/>
      <c r="BO22" s="92"/>
      <c r="BP22" s="92"/>
      <c r="BQ22" s="97">
        <v>16</v>
      </c>
      <c r="BR22" s="98"/>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3"/>
    </row>
    <row r="23" spans="1:131" s="94" customFormat="1" ht="26.25" customHeight="1" thickBot="1" x14ac:dyDescent="0.2">
      <c r="A23" s="99" t="s">
        <v>330</v>
      </c>
      <c r="B23" s="764" t="s">
        <v>331</v>
      </c>
      <c r="C23" s="765"/>
      <c r="D23" s="765"/>
      <c r="E23" s="765"/>
      <c r="F23" s="765"/>
      <c r="G23" s="765"/>
      <c r="H23" s="765"/>
      <c r="I23" s="765"/>
      <c r="J23" s="765"/>
      <c r="K23" s="765"/>
      <c r="L23" s="765"/>
      <c r="M23" s="765"/>
      <c r="N23" s="765"/>
      <c r="O23" s="765"/>
      <c r="P23" s="766"/>
      <c r="Q23" s="767">
        <v>18078</v>
      </c>
      <c r="R23" s="768"/>
      <c r="S23" s="768"/>
      <c r="T23" s="768"/>
      <c r="U23" s="768"/>
      <c r="V23" s="768">
        <v>17584</v>
      </c>
      <c r="W23" s="768"/>
      <c r="X23" s="768"/>
      <c r="Y23" s="768"/>
      <c r="Z23" s="768"/>
      <c r="AA23" s="768">
        <v>494</v>
      </c>
      <c r="AB23" s="768"/>
      <c r="AC23" s="768"/>
      <c r="AD23" s="768"/>
      <c r="AE23" s="769"/>
      <c r="AF23" s="770">
        <v>432</v>
      </c>
      <c r="AG23" s="768"/>
      <c r="AH23" s="768"/>
      <c r="AI23" s="768"/>
      <c r="AJ23" s="771"/>
      <c r="AK23" s="772"/>
      <c r="AL23" s="773"/>
      <c r="AM23" s="773"/>
      <c r="AN23" s="773"/>
      <c r="AO23" s="773"/>
      <c r="AP23" s="768">
        <v>24207</v>
      </c>
      <c r="AQ23" s="768"/>
      <c r="AR23" s="768"/>
      <c r="AS23" s="768"/>
      <c r="AT23" s="768"/>
      <c r="AU23" s="784"/>
      <c r="AV23" s="784"/>
      <c r="AW23" s="784"/>
      <c r="AX23" s="784"/>
      <c r="AY23" s="785"/>
      <c r="AZ23" s="786" t="s">
        <v>62</v>
      </c>
      <c r="BA23" s="787"/>
      <c r="BB23" s="787"/>
      <c r="BC23" s="787"/>
      <c r="BD23" s="788"/>
      <c r="BE23" s="92"/>
      <c r="BF23" s="92"/>
      <c r="BG23" s="92"/>
      <c r="BH23" s="92"/>
      <c r="BI23" s="92"/>
      <c r="BJ23" s="92"/>
      <c r="BK23" s="92"/>
      <c r="BL23" s="92"/>
      <c r="BM23" s="92"/>
      <c r="BN23" s="92"/>
      <c r="BO23" s="92"/>
      <c r="BP23" s="92"/>
      <c r="BQ23" s="97">
        <v>17</v>
      </c>
      <c r="BR23" s="98"/>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3"/>
    </row>
    <row r="24" spans="1:131" s="94" customFormat="1" ht="26.25" customHeight="1" x14ac:dyDescent="0.15">
      <c r="A24" s="783" t="s">
        <v>332</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7">
        <v>18</v>
      </c>
      <c r="BR24" s="98"/>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3"/>
    </row>
    <row r="25" spans="1:131" ht="26.25" customHeight="1" thickBot="1" x14ac:dyDescent="0.2">
      <c r="A25" s="714" t="s">
        <v>333</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0"/>
      <c r="BP25" s="100"/>
      <c r="BQ25" s="97">
        <v>19</v>
      </c>
      <c r="BR25" s="98"/>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15">
      <c r="A26" s="704" t="s">
        <v>301</v>
      </c>
      <c r="B26" s="705"/>
      <c r="C26" s="705"/>
      <c r="D26" s="705"/>
      <c r="E26" s="705"/>
      <c r="F26" s="705"/>
      <c r="G26" s="705"/>
      <c r="H26" s="705"/>
      <c r="I26" s="705"/>
      <c r="J26" s="705"/>
      <c r="K26" s="705"/>
      <c r="L26" s="705"/>
      <c r="M26" s="705"/>
      <c r="N26" s="705"/>
      <c r="O26" s="705"/>
      <c r="P26" s="706"/>
      <c r="Q26" s="700" t="s">
        <v>334</v>
      </c>
      <c r="R26" s="696"/>
      <c r="S26" s="696"/>
      <c r="T26" s="696"/>
      <c r="U26" s="697"/>
      <c r="V26" s="700" t="s">
        <v>335</v>
      </c>
      <c r="W26" s="696"/>
      <c r="X26" s="696"/>
      <c r="Y26" s="696"/>
      <c r="Z26" s="697"/>
      <c r="AA26" s="700" t="s">
        <v>336</v>
      </c>
      <c r="AB26" s="696"/>
      <c r="AC26" s="696"/>
      <c r="AD26" s="696"/>
      <c r="AE26" s="696"/>
      <c r="AF26" s="789" t="s">
        <v>337</v>
      </c>
      <c r="AG26" s="790"/>
      <c r="AH26" s="790"/>
      <c r="AI26" s="790"/>
      <c r="AJ26" s="791"/>
      <c r="AK26" s="696" t="s">
        <v>338</v>
      </c>
      <c r="AL26" s="696"/>
      <c r="AM26" s="696"/>
      <c r="AN26" s="696"/>
      <c r="AO26" s="697"/>
      <c r="AP26" s="700" t="s">
        <v>339</v>
      </c>
      <c r="AQ26" s="696"/>
      <c r="AR26" s="696"/>
      <c r="AS26" s="696"/>
      <c r="AT26" s="697"/>
      <c r="AU26" s="700" t="s">
        <v>340</v>
      </c>
      <c r="AV26" s="696"/>
      <c r="AW26" s="696"/>
      <c r="AX26" s="696"/>
      <c r="AY26" s="697"/>
      <c r="AZ26" s="700" t="s">
        <v>341</v>
      </c>
      <c r="BA26" s="696"/>
      <c r="BB26" s="696"/>
      <c r="BC26" s="696"/>
      <c r="BD26" s="697"/>
      <c r="BE26" s="700" t="s">
        <v>308</v>
      </c>
      <c r="BF26" s="696"/>
      <c r="BG26" s="696"/>
      <c r="BH26" s="696"/>
      <c r="BI26" s="702"/>
      <c r="BJ26" s="91"/>
      <c r="BK26" s="91"/>
      <c r="BL26" s="91"/>
      <c r="BM26" s="91"/>
      <c r="BN26" s="91"/>
      <c r="BO26" s="100"/>
      <c r="BP26" s="100"/>
      <c r="BQ26" s="97">
        <v>20</v>
      </c>
      <c r="BR26" s="98"/>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0"/>
      <c r="BP27" s="100"/>
      <c r="BQ27" s="97">
        <v>21</v>
      </c>
      <c r="BR27" s="98"/>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15">
      <c r="A28" s="101">
        <v>1</v>
      </c>
      <c r="B28" s="735" t="s">
        <v>342</v>
      </c>
      <c r="C28" s="736"/>
      <c r="D28" s="736"/>
      <c r="E28" s="736"/>
      <c r="F28" s="736"/>
      <c r="G28" s="736"/>
      <c r="H28" s="736"/>
      <c r="I28" s="736"/>
      <c r="J28" s="736"/>
      <c r="K28" s="736"/>
      <c r="L28" s="736"/>
      <c r="M28" s="736"/>
      <c r="N28" s="736"/>
      <c r="O28" s="736"/>
      <c r="P28" s="737"/>
      <c r="Q28" s="797">
        <v>2664</v>
      </c>
      <c r="R28" s="798"/>
      <c r="S28" s="798"/>
      <c r="T28" s="798"/>
      <c r="U28" s="798"/>
      <c r="V28" s="798">
        <v>2263</v>
      </c>
      <c r="W28" s="798"/>
      <c r="X28" s="798"/>
      <c r="Y28" s="798"/>
      <c r="Z28" s="798"/>
      <c r="AA28" s="798">
        <v>401</v>
      </c>
      <c r="AB28" s="798"/>
      <c r="AC28" s="798"/>
      <c r="AD28" s="798"/>
      <c r="AE28" s="799"/>
      <c r="AF28" s="800">
        <v>401</v>
      </c>
      <c r="AG28" s="798"/>
      <c r="AH28" s="798"/>
      <c r="AI28" s="798"/>
      <c r="AJ28" s="801"/>
      <c r="AK28" s="802">
        <v>132</v>
      </c>
      <c r="AL28" s="803"/>
      <c r="AM28" s="803"/>
      <c r="AN28" s="803"/>
      <c r="AO28" s="803"/>
      <c r="AP28" s="803" t="s">
        <v>320</v>
      </c>
      <c r="AQ28" s="803"/>
      <c r="AR28" s="803"/>
      <c r="AS28" s="803"/>
      <c r="AT28" s="803"/>
      <c r="AU28" s="803" t="s">
        <v>320</v>
      </c>
      <c r="AV28" s="803"/>
      <c r="AW28" s="803"/>
      <c r="AX28" s="803"/>
      <c r="AY28" s="803"/>
      <c r="AZ28" s="804" t="s">
        <v>320</v>
      </c>
      <c r="BA28" s="804"/>
      <c r="BB28" s="804"/>
      <c r="BC28" s="804"/>
      <c r="BD28" s="804"/>
      <c r="BE28" s="795"/>
      <c r="BF28" s="795"/>
      <c r="BG28" s="795"/>
      <c r="BH28" s="795"/>
      <c r="BI28" s="796"/>
      <c r="BJ28" s="91"/>
      <c r="BK28" s="91"/>
      <c r="BL28" s="91"/>
      <c r="BM28" s="91"/>
      <c r="BN28" s="91"/>
      <c r="BO28" s="100"/>
      <c r="BP28" s="100"/>
      <c r="BQ28" s="97">
        <v>22</v>
      </c>
      <c r="BR28" s="98"/>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15">
      <c r="A29" s="101">
        <v>2</v>
      </c>
      <c r="B29" s="724" t="s">
        <v>343</v>
      </c>
      <c r="C29" s="725"/>
      <c r="D29" s="725"/>
      <c r="E29" s="725"/>
      <c r="F29" s="725"/>
      <c r="G29" s="725"/>
      <c r="H29" s="725"/>
      <c r="I29" s="725"/>
      <c r="J29" s="725"/>
      <c r="K29" s="725"/>
      <c r="L29" s="725"/>
      <c r="M29" s="725"/>
      <c r="N29" s="725"/>
      <c r="O29" s="725"/>
      <c r="P29" s="726"/>
      <c r="Q29" s="727">
        <v>3271</v>
      </c>
      <c r="R29" s="728"/>
      <c r="S29" s="728"/>
      <c r="T29" s="728"/>
      <c r="U29" s="728"/>
      <c r="V29" s="728">
        <v>3248</v>
      </c>
      <c r="W29" s="728"/>
      <c r="X29" s="728"/>
      <c r="Y29" s="728"/>
      <c r="Z29" s="728"/>
      <c r="AA29" s="728">
        <v>23</v>
      </c>
      <c r="AB29" s="728"/>
      <c r="AC29" s="728"/>
      <c r="AD29" s="728"/>
      <c r="AE29" s="729"/>
      <c r="AF29" s="730">
        <v>24</v>
      </c>
      <c r="AG29" s="731"/>
      <c r="AH29" s="731"/>
      <c r="AI29" s="731"/>
      <c r="AJ29" s="732"/>
      <c r="AK29" s="809">
        <v>444</v>
      </c>
      <c r="AL29" s="805"/>
      <c r="AM29" s="805"/>
      <c r="AN29" s="805"/>
      <c r="AO29" s="805"/>
      <c r="AP29" s="805" t="s">
        <v>320</v>
      </c>
      <c r="AQ29" s="805"/>
      <c r="AR29" s="805"/>
      <c r="AS29" s="805"/>
      <c r="AT29" s="805"/>
      <c r="AU29" s="805" t="s">
        <v>320</v>
      </c>
      <c r="AV29" s="805"/>
      <c r="AW29" s="805"/>
      <c r="AX29" s="805"/>
      <c r="AY29" s="805"/>
      <c r="AZ29" s="806" t="s">
        <v>320</v>
      </c>
      <c r="BA29" s="806"/>
      <c r="BB29" s="806"/>
      <c r="BC29" s="806"/>
      <c r="BD29" s="806"/>
      <c r="BE29" s="807"/>
      <c r="BF29" s="807"/>
      <c r="BG29" s="807"/>
      <c r="BH29" s="807"/>
      <c r="BI29" s="808"/>
      <c r="BJ29" s="91"/>
      <c r="BK29" s="91"/>
      <c r="BL29" s="91"/>
      <c r="BM29" s="91"/>
      <c r="BN29" s="91"/>
      <c r="BO29" s="100"/>
      <c r="BP29" s="100"/>
      <c r="BQ29" s="97">
        <v>23</v>
      </c>
      <c r="BR29" s="98"/>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15">
      <c r="A30" s="101">
        <v>3</v>
      </c>
      <c r="B30" s="724" t="s">
        <v>344</v>
      </c>
      <c r="C30" s="725"/>
      <c r="D30" s="725"/>
      <c r="E30" s="725"/>
      <c r="F30" s="725"/>
      <c r="G30" s="725"/>
      <c r="H30" s="725"/>
      <c r="I30" s="725"/>
      <c r="J30" s="725"/>
      <c r="K30" s="725"/>
      <c r="L30" s="725"/>
      <c r="M30" s="725"/>
      <c r="N30" s="725"/>
      <c r="O30" s="725"/>
      <c r="P30" s="726"/>
      <c r="Q30" s="727">
        <v>440</v>
      </c>
      <c r="R30" s="728"/>
      <c r="S30" s="728"/>
      <c r="T30" s="728"/>
      <c r="U30" s="728"/>
      <c r="V30" s="728">
        <v>431</v>
      </c>
      <c r="W30" s="728"/>
      <c r="X30" s="728"/>
      <c r="Y30" s="728"/>
      <c r="Z30" s="728"/>
      <c r="AA30" s="728">
        <v>9</v>
      </c>
      <c r="AB30" s="728"/>
      <c r="AC30" s="728"/>
      <c r="AD30" s="728"/>
      <c r="AE30" s="729"/>
      <c r="AF30" s="730">
        <v>9</v>
      </c>
      <c r="AG30" s="731"/>
      <c r="AH30" s="731"/>
      <c r="AI30" s="731"/>
      <c r="AJ30" s="732"/>
      <c r="AK30" s="809">
        <v>117</v>
      </c>
      <c r="AL30" s="805"/>
      <c r="AM30" s="805"/>
      <c r="AN30" s="805"/>
      <c r="AO30" s="805"/>
      <c r="AP30" s="805" t="s">
        <v>320</v>
      </c>
      <c r="AQ30" s="805"/>
      <c r="AR30" s="805"/>
      <c r="AS30" s="805"/>
      <c r="AT30" s="805"/>
      <c r="AU30" s="805" t="s">
        <v>320</v>
      </c>
      <c r="AV30" s="805"/>
      <c r="AW30" s="805"/>
      <c r="AX30" s="805"/>
      <c r="AY30" s="805"/>
      <c r="AZ30" s="806" t="s">
        <v>320</v>
      </c>
      <c r="BA30" s="806"/>
      <c r="BB30" s="806"/>
      <c r="BC30" s="806"/>
      <c r="BD30" s="806"/>
      <c r="BE30" s="807"/>
      <c r="BF30" s="807"/>
      <c r="BG30" s="807"/>
      <c r="BH30" s="807"/>
      <c r="BI30" s="808"/>
      <c r="BJ30" s="91"/>
      <c r="BK30" s="91"/>
      <c r="BL30" s="91"/>
      <c r="BM30" s="91"/>
      <c r="BN30" s="91"/>
      <c r="BO30" s="100"/>
      <c r="BP30" s="100"/>
      <c r="BQ30" s="97">
        <v>24</v>
      </c>
      <c r="BR30" s="98"/>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15">
      <c r="A31" s="101">
        <v>4</v>
      </c>
      <c r="B31" s="724" t="s">
        <v>345</v>
      </c>
      <c r="C31" s="725"/>
      <c r="D31" s="725"/>
      <c r="E31" s="725"/>
      <c r="F31" s="725"/>
      <c r="G31" s="725"/>
      <c r="H31" s="725"/>
      <c r="I31" s="725"/>
      <c r="J31" s="725"/>
      <c r="K31" s="725"/>
      <c r="L31" s="725"/>
      <c r="M31" s="725"/>
      <c r="N31" s="725"/>
      <c r="O31" s="725"/>
      <c r="P31" s="726"/>
      <c r="Q31" s="727">
        <v>40</v>
      </c>
      <c r="R31" s="728"/>
      <c r="S31" s="728"/>
      <c r="T31" s="728"/>
      <c r="U31" s="728"/>
      <c r="V31" s="728">
        <v>39</v>
      </c>
      <c r="W31" s="728"/>
      <c r="X31" s="728"/>
      <c r="Y31" s="728"/>
      <c r="Z31" s="728"/>
      <c r="AA31" s="728">
        <v>0</v>
      </c>
      <c r="AB31" s="728"/>
      <c r="AC31" s="728"/>
      <c r="AD31" s="728"/>
      <c r="AE31" s="729"/>
      <c r="AF31" s="730">
        <v>0</v>
      </c>
      <c r="AG31" s="731"/>
      <c r="AH31" s="731"/>
      <c r="AI31" s="731"/>
      <c r="AJ31" s="732"/>
      <c r="AK31" s="809">
        <v>15</v>
      </c>
      <c r="AL31" s="805"/>
      <c r="AM31" s="805"/>
      <c r="AN31" s="805"/>
      <c r="AO31" s="805"/>
      <c r="AP31" s="805" t="s">
        <v>320</v>
      </c>
      <c r="AQ31" s="805"/>
      <c r="AR31" s="805"/>
      <c r="AS31" s="805"/>
      <c r="AT31" s="805"/>
      <c r="AU31" s="805" t="s">
        <v>320</v>
      </c>
      <c r="AV31" s="805"/>
      <c r="AW31" s="805"/>
      <c r="AX31" s="805"/>
      <c r="AY31" s="805"/>
      <c r="AZ31" s="806" t="s">
        <v>320</v>
      </c>
      <c r="BA31" s="806"/>
      <c r="BB31" s="806"/>
      <c r="BC31" s="806"/>
      <c r="BD31" s="806"/>
      <c r="BE31" s="807"/>
      <c r="BF31" s="807"/>
      <c r="BG31" s="807"/>
      <c r="BH31" s="807"/>
      <c r="BI31" s="808"/>
      <c r="BJ31" s="91"/>
      <c r="BK31" s="91"/>
      <c r="BL31" s="91"/>
      <c r="BM31" s="91"/>
      <c r="BN31" s="91"/>
      <c r="BO31" s="100"/>
      <c r="BP31" s="100"/>
      <c r="BQ31" s="97">
        <v>25</v>
      </c>
      <c r="BR31" s="98"/>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15">
      <c r="A32" s="101">
        <v>5</v>
      </c>
      <c r="B32" s="724" t="s">
        <v>346</v>
      </c>
      <c r="C32" s="725"/>
      <c r="D32" s="725"/>
      <c r="E32" s="725"/>
      <c r="F32" s="725"/>
      <c r="G32" s="725"/>
      <c r="H32" s="725"/>
      <c r="I32" s="725"/>
      <c r="J32" s="725"/>
      <c r="K32" s="725"/>
      <c r="L32" s="725"/>
      <c r="M32" s="725"/>
      <c r="N32" s="725"/>
      <c r="O32" s="725"/>
      <c r="P32" s="726"/>
      <c r="Q32" s="727">
        <v>644</v>
      </c>
      <c r="R32" s="728"/>
      <c r="S32" s="728"/>
      <c r="T32" s="728"/>
      <c r="U32" s="728"/>
      <c r="V32" s="728">
        <v>551</v>
      </c>
      <c r="W32" s="728"/>
      <c r="X32" s="728"/>
      <c r="Y32" s="728"/>
      <c r="Z32" s="728"/>
      <c r="AA32" s="728">
        <v>94</v>
      </c>
      <c r="AB32" s="728"/>
      <c r="AC32" s="728"/>
      <c r="AD32" s="728"/>
      <c r="AE32" s="729"/>
      <c r="AF32" s="730">
        <v>921</v>
      </c>
      <c r="AG32" s="731"/>
      <c r="AH32" s="731"/>
      <c r="AI32" s="731"/>
      <c r="AJ32" s="732"/>
      <c r="AK32" s="809">
        <v>2</v>
      </c>
      <c r="AL32" s="805"/>
      <c r="AM32" s="805"/>
      <c r="AN32" s="805"/>
      <c r="AO32" s="805"/>
      <c r="AP32" s="805">
        <v>2906</v>
      </c>
      <c r="AQ32" s="805"/>
      <c r="AR32" s="805"/>
      <c r="AS32" s="805"/>
      <c r="AT32" s="805"/>
      <c r="AU32" s="805">
        <v>15</v>
      </c>
      <c r="AV32" s="805"/>
      <c r="AW32" s="805"/>
      <c r="AX32" s="805"/>
      <c r="AY32" s="805"/>
      <c r="AZ32" s="806" t="s">
        <v>320</v>
      </c>
      <c r="BA32" s="806"/>
      <c r="BB32" s="806"/>
      <c r="BC32" s="806"/>
      <c r="BD32" s="806"/>
      <c r="BE32" s="807" t="s">
        <v>347</v>
      </c>
      <c r="BF32" s="807"/>
      <c r="BG32" s="807"/>
      <c r="BH32" s="807"/>
      <c r="BI32" s="808"/>
      <c r="BJ32" s="91"/>
      <c r="BK32" s="91"/>
      <c r="BL32" s="91"/>
      <c r="BM32" s="91"/>
      <c r="BN32" s="91"/>
      <c r="BO32" s="100"/>
      <c r="BP32" s="100"/>
      <c r="BQ32" s="97">
        <v>26</v>
      </c>
      <c r="BR32" s="98"/>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15">
      <c r="A33" s="101">
        <v>6</v>
      </c>
      <c r="B33" s="724" t="s">
        <v>348</v>
      </c>
      <c r="C33" s="725"/>
      <c r="D33" s="725"/>
      <c r="E33" s="725"/>
      <c r="F33" s="725"/>
      <c r="G33" s="725"/>
      <c r="H33" s="725"/>
      <c r="I33" s="725"/>
      <c r="J33" s="725"/>
      <c r="K33" s="725"/>
      <c r="L33" s="725"/>
      <c r="M33" s="725"/>
      <c r="N33" s="725"/>
      <c r="O33" s="725"/>
      <c r="P33" s="726"/>
      <c r="Q33" s="727">
        <v>946</v>
      </c>
      <c r="R33" s="728"/>
      <c r="S33" s="728"/>
      <c r="T33" s="728"/>
      <c r="U33" s="728"/>
      <c r="V33" s="728">
        <v>934</v>
      </c>
      <c r="W33" s="728"/>
      <c r="X33" s="728"/>
      <c r="Y33" s="728"/>
      <c r="Z33" s="728"/>
      <c r="AA33" s="728">
        <v>12</v>
      </c>
      <c r="AB33" s="728"/>
      <c r="AC33" s="728"/>
      <c r="AD33" s="728"/>
      <c r="AE33" s="729"/>
      <c r="AF33" s="730">
        <v>71</v>
      </c>
      <c r="AG33" s="731"/>
      <c r="AH33" s="731"/>
      <c r="AI33" s="731"/>
      <c r="AJ33" s="732"/>
      <c r="AK33" s="809">
        <v>519</v>
      </c>
      <c r="AL33" s="805"/>
      <c r="AM33" s="805"/>
      <c r="AN33" s="805"/>
      <c r="AO33" s="805"/>
      <c r="AP33" s="805">
        <v>4053</v>
      </c>
      <c r="AQ33" s="805"/>
      <c r="AR33" s="805"/>
      <c r="AS33" s="805"/>
      <c r="AT33" s="805"/>
      <c r="AU33" s="805">
        <v>2651</v>
      </c>
      <c r="AV33" s="805"/>
      <c r="AW33" s="805"/>
      <c r="AX33" s="805"/>
      <c r="AY33" s="805"/>
      <c r="AZ33" s="806" t="s">
        <v>320</v>
      </c>
      <c r="BA33" s="806"/>
      <c r="BB33" s="806"/>
      <c r="BC33" s="806"/>
      <c r="BD33" s="806"/>
      <c r="BE33" s="807" t="s">
        <v>347</v>
      </c>
      <c r="BF33" s="807"/>
      <c r="BG33" s="807"/>
      <c r="BH33" s="807"/>
      <c r="BI33" s="808"/>
      <c r="BJ33" s="91"/>
      <c r="BK33" s="91"/>
      <c r="BL33" s="91"/>
      <c r="BM33" s="91"/>
      <c r="BN33" s="91"/>
      <c r="BO33" s="100"/>
      <c r="BP33" s="100"/>
      <c r="BQ33" s="97">
        <v>27</v>
      </c>
      <c r="BR33" s="98"/>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15">
      <c r="A34" s="101">
        <v>7</v>
      </c>
      <c r="B34" s="724" t="s">
        <v>349</v>
      </c>
      <c r="C34" s="725"/>
      <c r="D34" s="725"/>
      <c r="E34" s="725"/>
      <c r="F34" s="725"/>
      <c r="G34" s="725"/>
      <c r="H34" s="725"/>
      <c r="I34" s="725"/>
      <c r="J34" s="725"/>
      <c r="K34" s="725"/>
      <c r="L34" s="725"/>
      <c r="M34" s="725"/>
      <c r="N34" s="725"/>
      <c r="O34" s="725"/>
      <c r="P34" s="726"/>
      <c r="Q34" s="727">
        <v>20</v>
      </c>
      <c r="R34" s="728"/>
      <c r="S34" s="728"/>
      <c r="T34" s="728"/>
      <c r="U34" s="728"/>
      <c r="V34" s="728">
        <v>20</v>
      </c>
      <c r="W34" s="728"/>
      <c r="X34" s="728"/>
      <c r="Y34" s="728"/>
      <c r="Z34" s="728"/>
      <c r="AA34" s="728" t="s">
        <v>320</v>
      </c>
      <c r="AB34" s="728"/>
      <c r="AC34" s="728"/>
      <c r="AD34" s="728"/>
      <c r="AE34" s="729"/>
      <c r="AF34" s="730" t="s">
        <v>62</v>
      </c>
      <c r="AG34" s="731"/>
      <c r="AH34" s="731"/>
      <c r="AI34" s="731"/>
      <c r="AJ34" s="732"/>
      <c r="AK34" s="809" t="s">
        <v>320</v>
      </c>
      <c r="AL34" s="805"/>
      <c r="AM34" s="805"/>
      <c r="AN34" s="805"/>
      <c r="AO34" s="805"/>
      <c r="AP34" s="805">
        <v>20</v>
      </c>
      <c r="AQ34" s="805"/>
      <c r="AR34" s="805"/>
      <c r="AS34" s="805"/>
      <c r="AT34" s="805"/>
      <c r="AU34" s="805">
        <v>20</v>
      </c>
      <c r="AV34" s="805"/>
      <c r="AW34" s="805"/>
      <c r="AX34" s="805"/>
      <c r="AY34" s="805"/>
      <c r="AZ34" s="806" t="s">
        <v>320</v>
      </c>
      <c r="BA34" s="806"/>
      <c r="BB34" s="806"/>
      <c r="BC34" s="806"/>
      <c r="BD34" s="806"/>
      <c r="BE34" s="807" t="s">
        <v>350</v>
      </c>
      <c r="BF34" s="807"/>
      <c r="BG34" s="807"/>
      <c r="BH34" s="807"/>
      <c r="BI34" s="808"/>
      <c r="BJ34" s="91"/>
      <c r="BK34" s="91"/>
      <c r="BL34" s="91"/>
      <c r="BM34" s="91"/>
      <c r="BN34" s="91"/>
      <c r="BO34" s="100"/>
      <c r="BP34" s="100"/>
      <c r="BQ34" s="97">
        <v>28</v>
      </c>
      <c r="BR34" s="98"/>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15">
      <c r="A35" s="101">
        <v>8</v>
      </c>
      <c r="B35" s="724"/>
      <c r="C35" s="725"/>
      <c r="D35" s="725"/>
      <c r="E35" s="725"/>
      <c r="F35" s="725"/>
      <c r="G35" s="725"/>
      <c r="H35" s="725"/>
      <c r="I35" s="725"/>
      <c r="J35" s="725"/>
      <c r="K35" s="725"/>
      <c r="L35" s="725"/>
      <c r="M35" s="725"/>
      <c r="N35" s="725"/>
      <c r="O35" s="725"/>
      <c r="P35" s="726"/>
      <c r="Q35" s="727"/>
      <c r="R35" s="728"/>
      <c r="S35" s="728"/>
      <c r="T35" s="728"/>
      <c r="U35" s="728"/>
      <c r="V35" s="728"/>
      <c r="W35" s="728"/>
      <c r="X35" s="728"/>
      <c r="Y35" s="728"/>
      <c r="Z35" s="728"/>
      <c r="AA35" s="728"/>
      <c r="AB35" s="728"/>
      <c r="AC35" s="728"/>
      <c r="AD35" s="728"/>
      <c r="AE35" s="729"/>
      <c r="AF35" s="730"/>
      <c r="AG35" s="731"/>
      <c r="AH35" s="731"/>
      <c r="AI35" s="731"/>
      <c r="AJ35" s="732"/>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0"/>
      <c r="BP35" s="100"/>
      <c r="BQ35" s="97">
        <v>29</v>
      </c>
      <c r="BR35" s="98"/>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15">
      <c r="A36" s="101">
        <v>9</v>
      </c>
      <c r="B36" s="724"/>
      <c r="C36" s="725"/>
      <c r="D36" s="725"/>
      <c r="E36" s="725"/>
      <c r="F36" s="725"/>
      <c r="G36" s="725"/>
      <c r="H36" s="725"/>
      <c r="I36" s="725"/>
      <c r="J36" s="725"/>
      <c r="K36" s="725"/>
      <c r="L36" s="725"/>
      <c r="M36" s="725"/>
      <c r="N36" s="725"/>
      <c r="O36" s="725"/>
      <c r="P36" s="726"/>
      <c r="Q36" s="727"/>
      <c r="R36" s="728"/>
      <c r="S36" s="728"/>
      <c r="T36" s="728"/>
      <c r="U36" s="728"/>
      <c r="V36" s="728"/>
      <c r="W36" s="728"/>
      <c r="X36" s="728"/>
      <c r="Y36" s="728"/>
      <c r="Z36" s="728"/>
      <c r="AA36" s="728"/>
      <c r="AB36" s="728"/>
      <c r="AC36" s="728"/>
      <c r="AD36" s="728"/>
      <c r="AE36" s="729"/>
      <c r="AF36" s="730"/>
      <c r="AG36" s="731"/>
      <c r="AH36" s="731"/>
      <c r="AI36" s="731"/>
      <c r="AJ36" s="732"/>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0"/>
      <c r="BP36" s="100"/>
      <c r="BQ36" s="97">
        <v>30</v>
      </c>
      <c r="BR36" s="98"/>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15">
      <c r="A37" s="101">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0"/>
      <c r="BP37" s="100"/>
      <c r="BQ37" s="97">
        <v>31</v>
      </c>
      <c r="BR37" s="98"/>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15">
      <c r="A38" s="101">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0"/>
      <c r="BP38" s="100"/>
      <c r="BQ38" s="97">
        <v>32</v>
      </c>
      <c r="BR38" s="98"/>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15">
      <c r="A39" s="101">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0"/>
      <c r="BP39" s="100"/>
      <c r="BQ39" s="97">
        <v>33</v>
      </c>
      <c r="BR39" s="98"/>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15">
      <c r="A40" s="97">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0"/>
      <c r="BP40" s="100"/>
      <c r="BQ40" s="97">
        <v>34</v>
      </c>
      <c r="BR40" s="98"/>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15">
      <c r="A41" s="97">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0"/>
      <c r="BP41" s="100"/>
      <c r="BQ41" s="97">
        <v>35</v>
      </c>
      <c r="BR41" s="98"/>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15">
      <c r="A42" s="97">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0"/>
      <c r="BP42" s="100"/>
      <c r="BQ42" s="97">
        <v>36</v>
      </c>
      <c r="BR42" s="98"/>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15">
      <c r="A43" s="97">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0"/>
      <c r="BP43" s="100"/>
      <c r="BQ43" s="97">
        <v>37</v>
      </c>
      <c r="BR43" s="98"/>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15">
      <c r="A44" s="97">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0"/>
      <c r="BP44" s="100"/>
      <c r="BQ44" s="97">
        <v>38</v>
      </c>
      <c r="BR44" s="98"/>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15">
      <c r="A45" s="97">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0"/>
      <c r="BP45" s="100"/>
      <c r="BQ45" s="97">
        <v>39</v>
      </c>
      <c r="BR45" s="98"/>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15">
      <c r="A46" s="97">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0"/>
      <c r="BP46" s="100"/>
      <c r="BQ46" s="97">
        <v>40</v>
      </c>
      <c r="BR46" s="98"/>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15">
      <c r="A47" s="97">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0"/>
      <c r="BP47" s="100"/>
      <c r="BQ47" s="97">
        <v>41</v>
      </c>
      <c r="BR47" s="98"/>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15">
      <c r="A48" s="97">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0"/>
      <c r="BP48" s="100"/>
      <c r="BQ48" s="97">
        <v>42</v>
      </c>
      <c r="BR48" s="98"/>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15">
      <c r="A49" s="97">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0"/>
      <c r="BP49" s="100"/>
      <c r="BQ49" s="97">
        <v>43</v>
      </c>
      <c r="BR49" s="98"/>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15">
      <c r="A50" s="97">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0"/>
      <c r="BP50" s="100"/>
      <c r="BQ50" s="97">
        <v>44</v>
      </c>
      <c r="BR50" s="98"/>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15">
      <c r="A51" s="97">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0"/>
      <c r="BP51" s="100"/>
      <c r="BQ51" s="97">
        <v>45</v>
      </c>
      <c r="BR51" s="98"/>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15">
      <c r="A52" s="97">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0"/>
      <c r="BP52" s="100"/>
      <c r="BQ52" s="97">
        <v>46</v>
      </c>
      <c r="BR52" s="98"/>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15">
      <c r="A53" s="97">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0"/>
      <c r="BP53" s="100"/>
      <c r="BQ53" s="97">
        <v>47</v>
      </c>
      <c r="BR53" s="98"/>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15">
      <c r="A54" s="97">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0"/>
      <c r="BP54" s="100"/>
      <c r="BQ54" s="97">
        <v>48</v>
      </c>
      <c r="BR54" s="98"/>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15">
      <c r="A55" s="97">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0"/>
      <c r="BP55" s="100"/>
      <c r="BQ55" s="97">
        <v>49</v>
      </c>
      <c r="BR55" s="98"/>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15">
      <c r="A56" s="97">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0"/>
      <c r="BP56" s="100"/>
      <c r="BQ56" s="97">
        <v>50</v>
      </c>
      <c r="BR56" s="98"/>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15">
      <c r="A57" s="97">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0"/>
      <c r="BP57" s="100"/>
      <c r="BQ57" s="97">
        <v>51</v>
      </c>
      <c r="BR57" s="98"/>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15">
      <c r="A58" s="97">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0"/>
      <c r="BP58" s="100"/>
      <c r="BQ58" s="97">
        <v>52</v>
      </c>
      <c r="BR58" s="98"/>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15">
      <c r="A59" s="97">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0"/>
      <c r="BP59" s="100"/>
      <c r="BQ59" s="97">
        <v>53</v>
      </c>
      <c r="BR59" s="98"/>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15">
      <c r="A60" s="97">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0"/>
      <c r="BP60" s="100"/>
      <c r="BQ60" s="97">
        <v>54</v>
      </c>
      <c r="BR60" s="98"/>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
      <c r="A61" s="97">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0"/>
      <c r="BP61" s="100"/>
      <c r="BQ61" s="97">
        <v>55</v>
      </c>
      <c r="BR61" s="98"/>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15">
      <c r="A62" s="97">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351</v>
      </c>
      <c r="BK62" s="781"/>
      <c r="BL62" s="781"/>
      <c r="BM62" s="781"/>
      <c r="BN62" s="782"/>
      <c r="BO62" s="100"/>
      <c r="BP62" s="100"/>
      <c r="BQ62" s="97">
        <v>56</v>
      </c>
      <c r="BR62" s="98"/>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
      <c r="A63" s="99" t="s">
        <v>330</v>
      </c>
      <c r="B63" s="764" t="s">
        <v>352</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1425</v>
      </c>
      <c r="AG63" s="819"/>
      <c r="AH63" s="819"/>
      <c r="AI63" s="819"/>
      <c r="AJ63" s="820"/>
      <c r="AK63" s="821"/>
      <c r="AL63" s="816"/>
      <c r="AM63" s="816"/>
      <c r="AN63" s="816"/>
      <c r="AO63" s="816"/>
      <c r="AP63" s="819">
        <f>SUM(AP32:AT34)-1</f>
        <v>6978</v>
      </c>
      <c r="AQ63" s="819"/>
      <c r="AR63" s="819"/>
      <c r="AS63" s="819"/>
      <c r="AT63" s="819"/>
      <c r="AU63" s="819">
        <f>SUM(AU32:AY34)-1</f>
        <v>2685</v>
      </c>
      <c r="AV63" s="819"/>
      <c r="AW63" s="819"/>
      <c r="AX63" s="819"/>
      <c r="AY63" s="819"/>
      <c r="AZ63" s="823"/>
      <c r="BA63" s="823"/>
      <c r="BB63" s="823"/>
      <c r="BC63" s="823"/>
      <c r="BD63" s="823"/>
      <c r="BE63" s="824"/>
      <c r="BF63" s="824"/>
      <c r="BG63" s="824"/>
      <c r="BH63" s="824"/>
      <c r="BI63" s="825"/>
      <c r="BJ63" s="826" t="s">
        <v>62</v>
      </c>
      <c r="BK63" s="827"/>
      <c r="BL63" s="827"/>
      <c r="BM63" s="827"/>
      <c r="BN63" s="828"/>
      <c r="BO63" s="100"/>
      <c r="BP63" s="100"/>
      <c r="BQ63" s="97">
        <v>57</v>
      </c>
      <c r="BR63" s="98"/>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
      <c r="A65" s="91" t="s">
        <v>353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15">
      <c r="A66" s="704" t="s">
        <v>354</v>
      </c>
      <c r="B66" s="705"/>
      <c r="C66" s="705"/>
      <c r="D66" s="705"/>
      <c r="E66" s="705"/>
      <c r="F66" s="705"/>
      <c r="G66" s="705"/>
      <c r="H66" s="705"/>
      <c r="I66" s="705"/>
      <c r="J66" s="705"/>
      <c r="K66" s="705"/>
      <c r="L66" s="705"/>
      <c r="M66" s="705"/>
      <c r="N66" s="705"/>
      <c r="O66" s="705"/>
      <c r="P66" s="706"/>
      <c r="Q66" s="700" t="s">
        <v>334</v>
      </c>
      <c r="R66" s="696"/>
      <c r="S66" s="696"/>
      <c r="T66" s="696"/>
      <c r="U66" s="697"/>
      <c r="V66" s="700" t="s">
        <v>335</v>
      </c>
      <c r="W66" s="696"/>
      <c r="X66" s="696"/>
      <c r="Y66" s="696"/>
      <c r="Z66" s="697"/>
      <c r="AA66" s="700" t="s">
        <v>336</v>
      </c>
      <c r="AB66" s="696"/>
      <c r="AC66" s="696"/>
      <c r="AD66" s="696"/>
      <c r="AE66" s="697"/>
      <c r="AF66" s="829" t="s">
        <v>337</v>
      </c>
      <c r="AG66" s="790"/>
      <c r="AH66" s="790"/>
      <c r="AI66" s="790"/>
      <c r="AJ66" s="830"/>
      <c r="AK66" s="700" t="s">
        <v>338</v>
      </c>
      <c r="AL66" s="705"/>
      <c r="AM66" s="705"/>
      <c r="AN66" s="705"/>
      <c r="AO66" s="706"/>
      <c r="AP66" s="700" t="s">
        <v>339</v>
      </c>
      <c r="AQ66" s="696"/>
      <c r="AR66" s="696"/>
      <c r="AS66" s="696"/>
      <c r="AT66" s="697"/>
      <c r="AU66" s="700" t="s">
        <v>355</v>
      </c>
      <c r="AV66" s="696"/>
      <c r="AW66" s="696"/>
      <c r="AX66" s="696"/>
      <c r="AY66" s="697"/>
      <c r="AZ66" s="700" t="s">
        <v>308</v>
      </c>
      <c r="BA66" s="696"/>
      <c r="BB66" s="696"/>
      <c r="BC66" s="696"/>
      <c r="BD66" s="702"/>
      <c r="BE66" s="100"/>
      <c r="BF66" s="100"/>
      <c r="BG66" s="100"/>
      <c r="BH66" s="100"/>
      <c r="BI66" s="100"/>
      <c r="BJ66" s="100"/>
      <c r="BK66" s="100"/>
      <c r="BL66" s="100"/>
      <c r="BM66" s="100"/>
      <c r="BN66" s="100"/>
      <c r="BO66" s="100"/>
      <c r="BP66" s="100"/>
      <c r="BQ66" s="97">
        <v>60</v>
      </c>
      <c r="BR66" s="102"/>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100"/>
      <c r="BF67" s="100"/>
      <c r="BG67" s="100"/>
      <c r="BH67" s="100"/>
      <c r="BI67" s="100"/>
      <c r="BJ67" s="100"/>
      <c r="BK67" s="100"/>
      <c r="BL67" s="100"/>
      <c r="BM67" s="100"/>
      <c r="BN67" s="100"/>
      <c r="BO67" s="100"/>
      <c r="BP67" s="100"/>
      <c r="BQ67" s="97">
        <v>61</v>
      </c>
      <c r="BR67" s="102"/>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15">
      <c r="A68" s="95">
        <v>1</v>
      </c>
      <c r="B68" s="844" t="s">
        <v>356</v>
      </c>
      <c r="C68" s="845"/>
      <c r="D68" s="845"/>
      <c r="E68" s="845"/>
      <c r="F68" s="845"/>
      <c r="G68" s="845"/>
      <c r="H68" s="845"/>
      <c r="I68" s="845"/>
      <c r="J68" s="845"/>
      <c r="K68" s="845"/>
      <c r="L68" s="845"/>
      <c r="M68" s="845"/>
      <c r="N68" s="845"/>
      <c r="O68" s="845"/>
      <c r="P68" s="846"/>
      <c r="Q68" s="847">
        <v>18050</v>
      </c>
      <c r="R68" s="841"/>
      <c r="S68" s="841"/>
      <c r="T68" s="841"/>
      <c r="U68" s="841"/>
      <c r="V68" s="841">
        <v>18859</v>
      </c>
      <c r="W68" s="841"/>
      <c r="X68" s="841"/>
      <c r="Y68" s="841"/>
      <c r="Z68" s="841"/>
      <c r="AA68" s="841">
        <v>-809</v>
      </c>
      <c r="AB68" s="841"/>
      <c r="AC68" s="841"/>
      <c r="AD68" s="841"/>
      <c r="AE68" s="841"/>
      <c r="AF68" s="841">
        <v>2596</v>
      </c>
      <c r="AG68" s="841"/>
      <c r="AH68" s="841"/>
      <c r="AI68" s="841"/>
      <c r="AJ68" s="841"/>
      <c r="AK68" s="841" t="s">
        <v>320</v>
      </c>
      <c r="AL68" s="841"/>
      <c r="AM68" s="841"/>
      <c r="AN68" s="841"/>
      <c r="AO68" s="841"/>
      <c r="AP68" s="841">
        <v>14109</v>
      </c>
      <c r="AQ68" s="841"/>
      <c r="AR68" s="841"/>
      <c r="AS68" s="841"/>
      <c r="AT68" s="841"/>
      <c r="AU68" s="841">
        <v>3510</v>
      </c>
      <c r="AV68" s="841"/>
      <c r="AW68" s="841"/>
      <c r="AX68" s="841"/>
      <c r="AY68" s="841"/>
      <c r="AZ68" s="842"/>
      <c r="BA68" s="842"/>
      <c r="BB68" s="842"/>
      <c r="BC68" s="842"/>
      <c r="BD68" s="843"/>
      <c r="BE68" s="100"/>
      <c r="BF68" s="100"/>
      <c r="BG68" s="100"/>
      <c r="BH68" s="100"/>
      <c r="BI68" s="100"/>
      <c r="BJ68" s="100"/>
      <c r="BK68" s="100"/>
      <c r="BL68" s="100"/>
      <c r="BM68" s="100"/>
      <c r="BN68" s="100"/>
      <c r="BO68" s="100"/>
      <c r="BP68" s="100"/>
      <c r="BQ68" s="97">
        <v>62</v>
      </c>
      <c r="BR68" s="102"/>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15">
      <c r="A69" s="97">
        <v>2</v>
      </c>
      <c r="B69" s="848" t="s">
        <v>357</v>
      </c>
      <c r="C69" s="849"/>
      <c r="D69" s="849"/>
      <c r="E69" s="849"/>
      <c r="F69" s="849"/>
      <c r="G69" s="849"/>
      <c r="H69" s="849"/>
      <c r="I69" s="849"/>
      <c r="J69" s="849"/>
      <c r="K69" s="849"/>
      <c r="L69" s="849"/>
      <c r="M69" s="849"/>
      <c r="N69" s="849"/>
      <c r="O69" s="849"/>
      <c r="P69" s="850"/>
      <c r="Q69" s="851">
        <v>1582</v>
      </c>
      <c r="R69" s="805"/>
      <c r="S69" s="805"/>
      <c r="T69" s="805"/>
      <c r="U69" s="805"/>
      <c r="V69" s="805">
        <v>1522</v>
      </c>
      <c r="W69" s="805"/>
      <c r="X69" s="805"/>
      <c r="Y69" s="805"/>
      <c r="Z69" s="805"/>
      <c r="AA69" s="805">
        <v>60</v>
      </c>
      <c r="AB69" s="805"/>
      <c r="AC69" s="805"/>
      <c r="AD69" s="805"/>
      <c r="AE69" s="805"/>
      <c r="AF69" s="805">
        <v>59</v>
      </c>
      <c r="AG69" s="805"/>
      <c r="AH69" s="805"/>
      <c r="AI69" s="805"/>
      <c r="AJ69" s="805"/>
      <c r="AK69" s="805" t="s">
        <v>320</v>
      </c>
      <c r="AL69" s="805"/>
      <c r="AM69" s="805"/>
      <c r="AN69" s="805"/>
      <c r="AO69" s="805"/>
      <c r="AP69" s="805">
        <v>647</v>
      </c>
      <c r="AQ69" s="805"/>
      <c r="AR69" s="805"/>
      <c r="AS69" s="805"/>
      <c r="AT69" s="805"/>
      <c r="AU69" s="805">
        <v>636</v>
      </c>
      <c r="AV69" s="805"/>
      <c r="AW69" s="805"/>
      <c r="AX69" s="805"/>
      <c r="AY69" s="805"/>
      <c r="AZ69" s="807"/>
      <c r="BA69" s="807"/>
      <c r="BB69" s="807"/>
      <c r="BC69" s="807"/>
      <c r="BD69" s="808"/>
      <c r="BE69" s="100"/>
      <c r="BF69" s="100"/>
      <c r="BG69" s="100"/>
      <c r="BH69" s="100"/>
      <c r="BI69" s="100"/>
      <c r="BJ69" s="100"/>
      <c r="BK69" s="100"/>
      <c r="BL69" s="100"/>
      <c r="BM69" s="100"/>
      <c r="BN69" s="100"/>
      <c r="BO69" s="100"/>
      <c r="BP69" s="100"/>
      <c r="BQ69" s="97">
        <v>63</v>
      </c>
      <c r="BR69" s="102"/>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15">
      <c r="A70" s="97">
        <v>3</v>
      </c>
      <c r="B70" s="848" t="s">
        <v>358</v>
      </c>
      <c r="C70" s="849"/>
      <c r="D70" s="849"/>
      <c r="E70" s="849"/>
      <c r="F70" s="849"/>
      <c r="G70" s="849"/>
      <c r="H70" s="849"/>
      <c r="I70" s="849"/>
      <c r="J70" s="849"/>
      <c r="K70" s="849"/>
      <c r="L70" s="849"/>
      <c r="M70" s="849"/>
      <c r="N70" s="849"/>
      <c r="O70" s="849"/>
      <c r="P70" s="850"/>
      <c r="Q70" s="851">
        <v>7671</v>
      </c>
      <c r="R70" s="805"/>
      <c r="S70" s="805"/>
      <c r="T70" s="805"/>
      <c r="U70" s="805"/>
      <c r="V70" s="805">
        <v>7513</v>
      </c>
      <c r="W70" s="805"/>
      <c r="X70" s="805"/>
      <c r="Y70" s="805"/>
      <c r="Z70" s="805"/>
      <c r="AA70" s="805">
        <v>158</v>
      </c>
      <c r="AB70" s="805"/>
      <c r="AC70" s="805"/>
      <c r="AD70" s="805"/>
      <c r="AE70" s="805"/>
      <c r="AF70" s="805">
        <v>158</v>
      </c>
      <c r="AG70" s="805"/>
      <c r="AH70" s="805"/>
      <c r="AI70" s="805"/>
      <c r="AJ70" s="805"/>
      <c r="AK70" s="805">
        <v>80</v>
      </c>
      <c r="AL70" s="805"/>
      <c r="AM70" s="805"/>
      <c r="AN70" s="805"/>
      <c r="AO70" s="805"/>
      <c r="AP70" s="805">
        <v>3611</v>
      </c>
      <c r="AQ70" s="805"/>
      <c r="AR70" s="805"/>
      <c r="AS70" s="805"/>
      <c r="AT70" s="805"/>
      <c r="AU70" s="805" t="s">
        <v>320</v>
      </c>
      <c r="AV70" s="805"/>
      <c r="AW70" s="805"/>
      <c r="AX70" s="805"/>
      <c r="AY70" s="805"/>
      <c r="AZ70" s="807"/>
      <c r="BA70" s="807"/>
      <c r="BB70" s="807"/>
      <c r="BC70" s="807"/>
      <c r="BD70" s="808"/>
      <c r="BE70" s="100"/>
      <c r="BF70" s="100"/>
      <c r="BG70" s="100"/>
      <c r="BH70" s="100"/>
      <c r="BI70" s="100"/>
      <c r="BJ70" s="100"/>
      <c r="BK70" s="100"/>
      <c r="BL70" s="100"/>
      <c r="BM70" s="100"/>
      <c r="BN70" s="100"/>
      <c r="BO70" s="100"/>
      <c r="BP70" s="100"/>
      <c r="BQ70" s="97">
        <v>64</v>
      </c>
      <c r="BR70" s="102"/>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15">
      <c r="A71" s="97">
        <v>4</v>
      </c>
      <c r="B71" s="848" t="s">
        <v>359</v>
      </c>
      <c r="C71" s="849"/>
      <c r="D71" s="849"/>
      <c r="E71" s="849"/>
      <c r="F71" s="849"/>
      <c r="G71" s="849"/>
      <c r="H71" s="849"/>
      <c r="I71" s="849"/>
      <c r="J71" s="849"/>
      <c r="K71" s="849"/>
      <c r="L71" s="849"/>
      <c r="M71" s="849"/>
      <c r="N71" s="849"/>
      <c r="O71" s="849"/>
      <c r="P71" s="850"/>
      <c r="Q71" s="851">
        <v>1046</v>
      </c>
      <c r="R71" s="805"/>
      <c r="S71" s="805"/>
      <c r="T71" s="805"/>
      <c r="U71" s="805"/>
      <c r="V71" s="805">
        <v>1043</v>
      </c>
      <c r="W71" s="805"/>
      <c r="X71" s="805"/>
      <c r="Y71" s="805"/>
      <c r="Z71" s="805"/>
      <c r="AA71" s="805">
        <v>3</v>
      </c>
      <c r="AB71" s="805"/>
      <c r="AC71" s="805"/>
      <c r="AD71" s="805"/>
      <c r="AE71" s="805"/>
      <c r="AF71" s="805">
        <v>3</v>
      </c>
      <c r="AG71" s="805"/>
      <c r="AH71" s="805"/>
      <c r="AI71" s="805"/>
      <c r="AJ71" s="805"/>
      <c r="AK71" s="805" t="s">
        <v>320</v>
      </c>
      <c r="AL71" s="805"/>
      <c r="AM71" s="805"/>
      <c r="AN71" s="805"/>
      <c r="AO71" s="805"/>
      <c r="AP71" s="805" t="s">
        <v>320</v>
      </c>
      <c r="AQ71" s="805"/>
      <c r="AR71" s="805"/>
      <c r="AS71" s="805"/>
      <c r="AT71" s="805"/>
      <c r="AU71" s="805" t="s">
        <v>320</v>
      </c>
      <c r="AV71" s="805"/>
      <c r="AW71" s="805"/>
      <c r="AX71" s="805"/>
      <c r="AY71" s="805"/>
      <c r="AZ71" s="807"/>
      <c r="BA71" s="807"/>
      <c r="BB71" s="807"/>
      <c r="BC71" s="807"/>
      <c r="BD71" s="808"/>
      <c r="BE71" s="100"/>
      <c r="BF71" s="100"/>
      <c r="BG71" s="100"/>
      <c r="BH71" s="100"/>
      <c r="BI71" s="100"/>
      <c r="BJ71" s="100"/>
      <c r="BK71" s="100"/>
      <c r="BL71" s="100"/>
      <c r="BM71" s="100"/>
      <c r="BN71" s="100"/>
      <c r="BO71" s="100"/>
      <c r="BP71" s="100"/>
      <c r="BQ71" s="97">
        <v>65</v>
      </c>
      <c r="BR71" s="102"/>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15">
      <c r="A72" s="97">
        <v>5</v>
      </c>
      <c r="B72" s="848" t="s">
        <v>360</v>
      </c>
      <c r="C72" s="849"/>
      <c r="D72" s="849"/>
      <c r="E72" s="849"/>
      <c r="F72" s="849"/>
      <c r="G72" s="849"/>
      <c r="H72" s="849"/>
      <c r="I72" s="849"/>
      <c r="J72" s="849"/>
      <c r="K72" s="849"/>
      <c r="L72" s="849"/>
      <c r="M72" s="849"/>
      <c r="N72" s="849"/>
      <c r="O72" s="849"/>
      <c r="P72" s="850"/>
      <c r="Q72" s="851">
        <v>127</v>
      </c>
      <c r="R72" s="805"/>
      <c r="S72" s="805"/>
      <c r="T72" s="805"/>
      <c r="U72" s="805"/>
      <c r="V72" s="805">
        <v>112</v>
      </c>
      <c r="W72" s="805"/>
      <c r="X72" s="805"/>
      <c r="Y72" s="805"/>
      <c r="Z72" s="805"/>
      <c r="AA72" s="805">
        <v>15</v>
      </c>
      <c r="AB72" s="805"/>
      <c r="AC72" s="805"/>
      <c r="AD72" s="805"/>
      <c r="AE72" s="805"/>
      <c r="AF72" s="805">
        <v>15</v>
      </c>
      <c r="AG72" s="805"/>
      <c r="AH72" s="805"/>
      <c r="AI72" s="805"/>
      <c r="AJ72" s="805"/>
      <c r="AK72" s="805">
        <v>48</v>
      </c>
      <c r="AL72" s="805"/>
      <c r="AM72" s="805"/>
      <c r="AN72" s="805"/>
      <c r="AO72" s="805"/>
      <c r="AP72" s="805" t="s">
        <v>320</v>
      </c>
      <c r="AQ72" s="805"/>
      <c r="AR72" s="805"/>
      <c r="AS72" s="805"/>
      <c r="AT72" s="805"/>
      <c r="AU72" s="805" t="s">
        <v>320</v>
      </c>
      <c r="AV72" s="805"/>
      <c r="AW72" s="805"/>
      <c r="AX72" s="805"/>
      <c r="AY72" s="805"/>
      <c r="AZ72" s="807"/>
      <c r="BA72" s="807"/>
      <c r="BB72" s="807"/>
      <c r="BC72" s="807"/>
      <c r="BD72" s="808"/>
      <c r="BE72" s="100"/>
      <c r="BF72" s="100"/>
      <c r="BG72" s="100"/>
      <c r="BH72" s="100"/>
      <c r="BI72" s="100"/>
      <c r="BJ72" s="100"/>
      <c r="BK72" s="100"/>
      <c r="BL72" s="100"/>
      <c r="BM72" s="100"/>
      <c r="BN72" s="100"/>
      <c r="BO72" s="100"/>
      <c r="BP72" s="100"/>
      <c r="BQ72" s="97">
        <v>66</v>
      </c>
      <c r="BR72" s="102"/>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15">
      <c r="A73" s="97">
        <v>6</v>
      </c>
      <c r="B73" s="848" t="s">
        <v>361</v>
      </c>
      <c r="C73" s="849"/>
      <c r="D73" s="849"/>
      <c r="E73" s="849"/>
      <c r="F73" s="849"/>
      <c r="G73" s="849"/>
      <c r="H73" s="849"/>
      <c r="I73" s="849"/>
      <c r="J73" s="849"/>
      <c r="K73" s="849"/>
      <c r="L73" s="849"/>
      <c r="M73" s="849"/>
      <c r="N73" s="849"/>
      <c r="O73" s="849"/>
      <c r="P73" s="850"/>
      <c r="Q73" s="851">
        <v>335</v>
      </c>
      <c r="R73" s="805"/>
      <c r="S73" s="805"/>
      <c r="T73" s="805"/>
      <c r="U73" s="805"/>
      <c r="V73" s="805">
        <v>181</v>
      </c>
      <c r="W73" s="805"/>
      <c r="X73" s="805"/>
      <c r="Y73" s="805"/>
      <c r="Z73" s="805"/>
      <c r="AA73" s="805">
        <v>154</v>
      </c>
      <c r="AB73" s="805"/>
      <c r="AC73" s="805"/>
      <c r="AD73" s="805"/>
      <c r="AE73" s="805"/>
      <c r="AF73" s="805">
        <v>154</v>
      </c>
      <c r="AG73" s="805"/>
      <c r="AH73" s="805"/>
      <c r="AI73" s="805"/>
      <c r="AJ73" s="805"/>
      <c r="AK73" s="805">
        <v>162</v>
      </c>
      <c r="AL73" s="805"/>
      <c r="AM73" s="805"/>
      <c r="AN73" s="805"/>
      <c r="AO73" s="805"/>
      <c r="AP73" s="805" t="s">
        <v>320</v>
      </c>
      <c r="AQ73" s="805"/>
      <c r="AR73" s="805"/>
      <c r="AS73" s="805"/>
      <c r="AT73" s="805"/>
      <c r="AU73" s="805" t="s">
        <v>320</v>
      </c>
      <c r="AV73" s="805"/>
      <c r="AW73" s="805"/>
      <c r="AX73" s="805"/>
      <c r="AY73" s="805"/>
      <c r="AZ73" s="807"/>
      <c r="BA73" s="807"/>
      <c r="BB73" s="807"/>
      <c r="BC73" s="807"/>
      <c r="BD73" s="808"/>
      <c r="BE73" s="100"/>
      <c r="BF73" s="100"/>
      <c r="BG73" s="100"/>
      <c r="BH73" s="100"/>
      <c r="BI73" s="100"/>
      <c r="BJ73" s="100"/>
      <c r="BK73" s="100"/>
      <c r="BL73" s="100"/>
      <c r="BM73" s="100"/>
      <c r="BN73" s="100"/>
      <c r="BO73" s="100"/>
      <c r="BP73" s="100"/>
      <c r="BQ73" s="97">
        <v>67</v>
      </c>
      <c r="BR73" s="102"/>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15">
      <c r="A74" s="97">
        <v>7</v>
      </c>
      <c r="B74" s="848" t="s">
        <v>362</v>
      </c>
      <c r="C74" s="849"/>
      <c r="D74" s="849"/>
      <c r="E74" s="849"/>
      <c r="F74" s="849"/>
      <c r="G74" s="849"/>
      <c r="H74" s="849"/>
      <c r="I74" s="849"/>
      <c r="J74" s="849"/>
      <c r="K74" s="849"/>
      <c r="L74" s="849"/>
      <c r="M74" s="849"/>
      <c r="N74" s="849"/>
      <c r="O74" s="849"/>
      <c r="P74" s="850"/>
      <c r="Q74" s="851">
        <v>166278</v>
      </c>
      <c r="R74" s="805"/>
      <c r="S74" s="805"/>
      <c r="T74" s="805"/>
      <c r="U74" s="805"/>
      <c r="V74" s="805">
        <v>162373</v>
      </c>
      <c r="W74" s="805"/>
      <c r="X74" s="805"/>
      <c r="Y74" s="805"/>
      <c r="Z74" s="805"/>
      <c r="AA74" s="805">
        <v>3905</v>
      </c>
      <c r="AB74" s="805"/>
      <c r="AC74" s="805"/>
      <c r="AD74" s="805"/>
      <c r="AE74" s="805"/>
      <c r="AF74" s="805">
        <v>3905</v>
      </c>
      <c r="AG74" s="805"/>
      <c r="AH74" s="805"/>
      <c r="AI74" s="805"/>
      <c r="AJ74" s="805"/>
      <c r="AK74" s="805">
        <v>1502</v>
      </c>
      <c r="AL74" s="805"/>
      <c r="AM74" s="805"/>
      <c r="AN74" s="805"/>
      <c r="AO74" s="805"/>
      <c r="AP74" s="805" t="s">
        <v>320</v>
      </c>
      <c r="AQ74" s="805"/>
      <c r="AR74" s="805"/>
      <c r="AS74" s="805"/>
      <c r="AT74" s="805"/>
      <c r="AU74" s="805" t="s">
        <v>320</v>
      </c>
      <c r="AV74" s="805"/>
      <c r="AW74" s="805"/>
      <c r="AX74" s="805"/>
      <c r="AY74" s="805"/>
      <c r="AZ74" s="807"/>
      <c r="BA74" s="807"/>
      <c r="BB74" s="807"/>
      <c r="BC74" s="807"/>
      <c r="BD74" s="808"/>
      <c r="BE74" s="100"/>
      <c r="BF74" s="100"/>
      <c r="BG74" s="100"/>
      <c r="BH74" s="100"/>
      <c r="BI74" s="100"/>
      <c r="BJ74" s="100"/>
      <c r="BK74" s="100"/>
      <c r="BL74" s="100"/>
      <c r="BM74" s="100"/>
      <c r="BN74" s="100"/>
      <c r="BO74" s="100"/>
      <c r="BP74" s="100"/>
      <c r="BQ74" s="97">
        <v>68</v>
      </c>
      <c r="BR74" s="102"/>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15">
      <c r="A75" s="97">
        <v>8</v>
      </c>
      <c r="B75" s="848" t="s">
        <v>363</v>
      </c>
      <c r="C75" s="849"/>
      <c r="D75" s="849"/>
      <c r="E75" s="849"/>
      <c r="F75" s="849"/>
      <c r="G75" s="849"/>
      <c r="H75" s="849"/>
      <c r="I75" s="849"/>
      <c r="J75" s="849"/>
      <c r="K75" s="849"/>
      <c r="L75" s="849"/>
      <c r="M75" s="849"/>
      <c r="N75" s="849"/>
      <c r="O75" s="849"/>
      <c r="P75" s="850"/>
      <c r="Q75" s="852">
        <v>6413</v>
      </c>
      <c r="R75" s="853"/>
      <c r="S75" s="853"/>
      <c r="T75" s="853"/>
      <c r="U75" s="809"/>
      <c r="V75" s="854">
        <v>6154</v>
      </c>
      <c r="W75" s="853"/>
      <c r="X75" s="853"/>
      <c r="Y75" s="853"/>
      <c r="Z75" s="809"/>
      <c r="AA75" s="854">
        <v>259</v>
      </c>
      <c r="AB75" s="853"/>
      <c r="AC75" s="853"/>
      <c r="AD75" s="853"/>
      <c r="AE75" s="809"/>
      <c r="AF75" s="854">
        <v>259</v>
      </c>
      <c r="AG75" s="853"/>
      <c r="AH75" s="853"/>
      <c r="AI75" s="853"/>
      <c r="AJ75" s="809"/>
      <c r="AK75" s="854" t="s">
        <v>320</v>
      </c>
      <c r="AL75" s="853"/>
      <c r="AM75" s="853"/>
      <c r="AN75" s="853"/>
      <c r="AO75" s="809"/>
      <c r="AP75" s="854" t="s">
        <v>320</v>
      </c>
      <c r="AQ75" s="853"/>
      <c r="AR75" s="853"/>
      <c r="AS75" s="853"/>
      <c r="AT75" s="809"/>
      <c r="AU75" s="854" t="s">
        <v>320</v>
      </c>
      <c r="AV75" s="853"/>
      <c r="AW75" s="853"/>
      <c r="AX75" s="853"/>
      <c r="AY75" s="809"/>
      <c r="AZ75" s="807"/>
      <c r="BA75" s="807"/>
      <c r="BB75" s="807"/>
      <c r="BC75" s="807"/>
      <c r="BD75" s="808"/>
      <c r="BE75" s="100"/>
      <c r="BF75" s="100"/>
      <c r="BG75" s="100"/>
      <c r="BH75" s="100"/>
      <c r="BI75" s="100"/>
      <c r="BJ75" s="100"/>
      <c r="BK75" s="100"/>
      <c r="BL75" s="100"/>
      <c r="BM75" s="100"/>
      <c r="BN75" s="100"/>
      <c r="BO75" s="100"/>
      <c r="BP75" s="100"/>
      <c r="BQ75" s="97">
        <v>69</v>
      </c>
      <c r="BR75" s="102"/>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15">
      <c r="A76" s="97">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0"/>
      <c r="BF76" s="100"/>
      <c r="BG76" s="100"/>
      <c r="BH76" s="100"/>
      <c r="BI76" s="100"/>
      <c r="BJ76" s="100"/>
      <c r="BK76" s="100"/>
      <c r="BL76" s="100"/>
      <c r="BM76" s="100"/>
      <c r="BN76" s="100"/>
      <c r="BO76" s="100"/>
      <c r="BP76" s="100"/>
      <c r="BQ76" s="97">
        <v>70</v>
      </c>
      <c r="BR76" s="102"/>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15">
      <c r="A77" s="97">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0"/>
      <c r="BF77" s="100"/>
      <c r="BG77" s="100"/>
      <c r="BH77" s="100"/>
      <c r="BI77" s="100"/>
      <c r="BJ77" s="100"/>
      <c r="BK77" s="100"/>
      <c r="BL77" s="100"/>
      <c r="BM77" s="100"/>
      <c r="BN77" s="100"/>
      <c r="BO77" s="100"/>
      <c r="BP77" s="100"/>
      <c r="BQ77" s="97">
        <v>71</v>
      </c>
      <c r="BR77" s="102"/>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15">
      <c r="A78" s="97">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0"/>
      <c r="BF78" s="100"/>
      <c r="BG78" s="100"/>
      <c r="BH78" s="100"/>
      <c r="BI78" s="100"/>
      <c r="BJ78" s="89"/>
      <c r="BK78" s="89"/>
      <c r="BL78" s="89"/>
      <c r="BM78" s="89"/>
      <c r="BN78" s="89"/>
      <c r="BO78" s="100"/>
      <c r="BP78" s="100"/>
      <c r="BQ78" s="97">
        <v>72</v>
      </c>
      <c r="BR78" s="102"/>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15">
      <c r="A79" s="97">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0"/>
      <c r="BF79" s="100"/>
      <c r="BG79" s="100"/>
      <c r="BH79" s="100"/>
      <c r="BI79" s="100"/>
      <c r="BJ79" s="89"/>
      <c r="BK79" s="89"/>
      <c r="BL79" s="89"/>
      <c r="BM79" s="89"/>
      <c r="BN79" s="89"/>
      <c r="BO79" s="100"/>
      <c r="BP79" s="100"/>
      <c r="BQ79" s="97">
        <v>73</v>
      </c>
      <c r="BR79" s="102"/>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15">
      <c r="A80" s="97">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0"/>
      <c r="BF80" s="100"/>
      <c r="BG80" s="100"/>
      <c r="BH80" s="100"/>
      <c r="BI80" s="100"/>
      <c r="BJ80" s="100"/>
      <c r="BK80" s="100"/>
      <c r="BL80" s="100"/>
      <c r="BM80" s="100"/>
      <c r="BN80" s="100"/>
      <c r="BO80" s="100"/>
      <c r="BP80" s="100"/>
      <c r="BQ80" s="97">
        <v>74</v>
      </c>
      <c r="BR80" s="102"/>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15">
      <c r="A81" s="97">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0"/>
      <c r="BF81" s="100"/>
      <c r="BG81" s="100"/>
      <c r="BH81" s="100"/>
      <c r="BI81" s="100"/>
      <c r="BJ81" s="100"/>
      <c r="BK81" s="100"/>
      <c r="BL81" s="100"/>
      <c r="BM81" s="100"/>
      <c r="BN81" s="100"/>
      <c r="BO81" s="100"/>
      <c r="BP81" s="100"/>
      <c r="BQ81" s="97">
        <v>75</v>
      </c>
      <c r="BR81" s="102"/>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15">
      <c r="A82" s="97">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0"/>
      <c r="BF82" s="100"/>
      <c r="BG82" s="100"/>
      <c r="BH82" s="100"/>
      <c r="BI82" s="100"/>
      <c r="BJ82" s="100"/>
      <c r="BK82" s="100"/>
      <c r="BL82" s="100"/>
      <c r="BM82" s="100"/>
      <c r="BN82" s="100"/>
      <c r="BO82" s="100"/>
      <c r="BP82" s="100"/>
      <c r="BQ82" s="97">
        <v>76</v>
      </c>
      <c r="BR82" s="102"/>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15">
      <c r="A83" s="97">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0"/>
      <c r="BF83" s="100"/>
      <c r="BG83" s="100"/>
      <c r="BH83" s="100"/>
      <c r="BI83" s="100"/>
      <c r="BJ83" s="100"/>
      <c r="BK83" s="100"/>
      <c r="BL83" s="100"/>
      <c r="BM83" s="100"/>
      <c r="BN83" s="100"/>
      <c r="BO83" s="100"/>
      <c r="BP83" s="100"/>
      <c r="BQ83" s="97">
        <v>77</v>
      </c>
      <c r="BR83" s="102"/>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15">
      <c r="A84" s="97">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0"/>
      <c r="BF84" s="100"/>
      <c r="BG84" s="100"/>
      <c r="BH84" s="100"/>
      <c r="BI84" s="100"/>
      <c r="BJ84" s="100"/>
      <c r="BK84" s="100"/>
      <c r="BL84" s="100"/>
      <c r="BM84" s="100"/>
      <c r="BN84" s="100"/>
      <c r="BO84" s="100"/>
      <c r="BP84" s="100"/>
      <c r="BQ84" s="97">
        <v>78</v>
      </c>
      <c r="BR84" s="102"/>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15">
      <c r="A85" s="97">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0"/>
      <c r="BF85" s="100"/>
      <c r="BG85" s="100"/>
      <c r="BH85" s="100"/>
      <c r="BI85" s="100"/>
      <c r="BJ85" s="100"/>
      <c r="BK85" s="100"/>
      <c r="BL85" s="100"/>
      <c r="BM85" s="100"/>
      <c r="BN85" s="100"/>
      <c r="BO85" s="100"/>
      <c r="BP85" s="100"/>
      <c r="BQ85" s="97">
        <v>79</v>
      </c>
      <c r="BR85" s="102"/>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15">
      <c r="A86" s="97">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0"/>
      <c r="BF86" s="100"/>
      <c r="BG86" s="100"/>
      <c r="BH86" s="100"/>
      <c r="BI86" s="100"/>
      <c r="BJ86" s="100"/>
      <c r="BK86" s="100"/>
      <c r="BL86" s="100"/>
      <c r="BM86" s="100"/>
      <c r="BN86" s="100"/>
      <c r="BO86" s="100"/>
      <c r="BP86" s="100"/>
      <c r="BQ86" s="97">
        <v>80</v>
      </c>
      <c r="BR86" s="102"/>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15">
      <c r="A87" s="103">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0"/>
      <c r="BF87" s="100"/>
      <c r="BG87" s="100"/>
      <c r="BH87" s="100"/>
      <c r="BI87" s="100"/>
      <c r="BJ87" s="100"/>
      <c r="BK87" s="100"/>
      <c r="BL87" s="100"/>
      <c r="BM87" s="100"/>
      <c r="BN87" s="100"/>
      <c r="BO87" s="100"/>
      <c r="BP87" s="100"/>
      <c r="BQ87" s="97">
        <v>81</v>
      </c>
      <c r="BR87" s="102"/>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
      <c r="A88" s="99" t="s">
        <v>330</v>
      </c>
      <c r="B88" s="764" t="s">
        <v>364</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f>SUM(AF68:AJ75)</f>
        <v>7149</v>
      </c>
      <c r="AG88" s="819"/>
      <c r="AH88" s="819"/>
      <c r="AI88" s="819"/>
      <c r="AJ88" s="819"/>
      <c r="AK88" s="816"/>
      <c r="AL88" s="816"/>
      <c r="AM88" s="816"/>
      <c r="AN88" s="816"/>
      <c r="AO88" s="816"/>
      <c r="AP88" s="819">
        <f>SUM(AP68:AT75)-1</f>
        <v>18366</v>
      </c>
      <c r="AQ88" s="819"/>
      <c r="AR88" s="819"/>
      <c r="AS88" s="819"/>
      <c r="AT88" s="819"/>
      <c r="AU88" s="819">
        <f>SUM(AU68:AY75)</f>
        <v>4146</v>
      </c>
      <c r="AV88" s="819"/>
      <c r="AW88" s="819"/>
      <c r="AX88" s="819"/>
      <c r="AY88" s="819"/>
      <c r="AZ88" s="824"/>
      <c r="BA88" s="824"/>
      <c r="BB88" s="824"/>
      <c r="BC88" s="824"/>
      <c r="BD88" s="825"/>
      <c r="BE88" s="100"/>
      <c r="BF88" s="100"/>
      <c r="BG88" s="100"/>
      <c r="BH88" s="100"/>
      <c r="BI88" s="100"/>
      <c r="BJ88" s="100"/>
      <c r="BK88" s="100"/>
      <c r="BL88" s="100"/>
      <c r="BM88" s="100"/>
      <c r="BN88" s="100"/>
      <c r="BO88" s="100"/>
      <c r="BP88" s="100"/>
      <c r="BQ88" s="97">
        <v>82</v>
      </c>
      <c r="BR88" s="102"/>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330</v>
      </c>
      <c r="BR102" s="764" t="s">
        <v>365</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f>SUM(CR7:CV12)</f>
        <v>171</v>
      </c>
      <c r="CS102" s="827"/>
      <c r="CT102" s="827"/>
      <c r="CU102" s="827"/>
      <c r="CV102" s="866"/>
      <c r="CW102" s="865">
        <f>SUM(CW7:DA12)</f>
        <v>270</v>
      </c>
      <c r="CX102" s="827"/>
      <c r="CY102" s="827"/>
      <c r="CZ102" s="827"/>
      <c r="DA102" s="866"/>
      <c r="DB102" s="865" t="s">
        <v>320</v>
      </c>
      <c r="DC102" s="827"/>
      <c r="DD102" s="827"/>
      <c r="DE102" s="827"/>
      <c r="DF102" s="866"/>
      <c r="DG102" s="865" t="s">
        <v>320</v>
      </c>
      <c r="DH102" s="827"/>
      <c r="DI102" s="827"/>
      <c r="DJ102" s="827"/>
      <c r="DK102" s="866"/>
      <c r="DL102" s="865">
        <v>150</v>
      </c>
      <c r="DM102" s="827"/>
      <c r="DN102" s="827"/>
      <c r="DO102" s="827"/>
      <c r="DP102" s="866"/>
      <c r="DQ102" s="865" t="s">
        <v>320</v>
      </c>
      <c r="DR102" s="827"/>
      <c r="DS102" s="827"/>
      <c r="DT102" s="827"/>
      <c r="DU102" s="866"/>
      <c r="DV102" s="764"/>
      <c r="DW102" s="765"/>
      <c r="DX102" s="765"/>
      <c r="DY102" s="765"/>
      <c r="DZ102" s="889"/>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890" t="s">
        <v>366</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891" t="s">
        <v>367</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368</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369</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892" t="s">
        <v>370</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371</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15">
      <c r="A109" s="887" t="s">
        <v>372</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373</v>
      </c>
      <c r="AB109" s="868"/>
      <c r="AC109" s="868"/>
      <c r="AD109" s="868"/>
      <c r="AE109" s="869"/>
      <c r="AF109" s="867" t="s">
        <v>374</v>
      </c>
      <c r="AG109" s="868"/>
      <c r="AH109" s="868"/>
      <c r="AI109" s="868"/>
      <c r="AJ109" s="869"/>
      <c r="AK109" s="867" t="s">
        <v>238</v>
      </c>
      <c r="AL109" s="868"/>
      <c r="AM109" s="868"/>
      <c r="AN109" s="868"/>
      <c r="AO109" s="869"/>
      <c r="AP109" s="867" t="s">
        <v>375</v>
      </c>
      <c r="AQ109" s="868"/>
      <c r="AR109" s="868"/>
      <c r="AS109" s="868"/>
      <c r="AT109" s="870"/>
      <c r="AU109" s="887" t="s">
        <v>372</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373</v>
      </c>
      <c r="BR109" s="868"/>
      <c r="BS109" s="868"/>
      <c r="BT109" s="868"/>
      <c r="BU109" s="869"/>
      <c r="BV109" s="867" t="s">
        <v>374</v>
      </c>
      <c r="BW109" s="868"/>
      <c r="BX109" s="868"/>
      <c r="BY109" s="868"/>
      <c r="BZ109" s="869"/>
      <c r="CA109" s="867" t="s">
        <v>238</v>
      </c>
      <c r="CB109" s="868"/>
      <c r="CC109" s="868"/>
      <c r="CD109" s="868"/>
      <c r="CE109" s="869"/>
      <c r="CF109" s="888" t="s">
        <v>375</v>
      </c>
      <c r="CG109" s="888"/>
      <c r="CH109" s="888"/>
      <c r="CI109" s="888"/>
      <c r="CJ109" s="888"/>
      <c r="CK109" s="867" t="s">
        <v>376</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373</v>
      </c>
      <c r="DH109" s="868"/>
      <c r="DI109" s="868"/>
      <c r="DJ109" s="868"/>
      <c r="DK109" s="869"/>
      <c r="DL109" s="867" t="s">
        <v>374</v>
      </c>
      <c r="DM109" s="868"/>
      <c r="DN109" s="868"/>
      <c r="DO109" s="868"/>
      <c r="DP109" s="869"/>
      <c r="DQ109" s="867" t="s">
        <v>238</v>
      </c>
      <c r="DR109" s="868"/>
      <c r="DS109" s="868"/>
      <c r="DT109" s="868"/>
      <c r="DU109" s="869"/>
      <c r="DV109" s="867" t="s">
        <v>375</v>
      </c>
      <c r="DW109" s="868"/>
      <c r="DX109" s="868"/>
      <c r="DY109" s="868"/>
      <c r="DZ109" s="870"/>
    </row>
    <row r="110" spans="1:131" s="89" customFormat="1" ht="26.25" customHeight="1" x14ac:dyDescent="0.15">
      <c r="A110" s="871" t="s">
        <v>377</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1377408</v>
      </c>
      <c r="AB110" s="875"/>
      <c r="AC110" s="875"/>
      <c r="AD110" s="875"/>
      <c r="AE110" s="876"/>
      <c r="AF110" s="877">
        <v>1444668</v>
      </c>
      <c r="AG110" s="875"/>
      <c r="AH110" s="875"/>
      <c r="AI110" s="875"/>
      <c r="AJ110" s="876"/>
      <c r="AK110" s="877">
        <v>1551770</v>
      </c>
      <c r="AL110" s="875"/>
      <c r="AM110" s="875"/>
      <c r="AN110" s="875"/>
      <c r="AO110" s="876"/>
      <c r="AP110" s="878">
        <v>21.2</v>
      </c>
      <c r="AQ110" s="879"/>
      <c r="AR110" s="879"/>
      <c r="AS110" s="879"/>
      <c r="AT110" s="880"/>
      <c r="AU110" s="881" t="s">
        <v>378</v>
      </c>
      <c r="AV110" s="882"/>
      <c r="AW110" s="882"/>
      <c r="AX110" s="882"/>
      <c r="AY110" s="882"/>
      <c r="AZ110" s="904" t="s">
        <v>379</v>
      </c>
      <c r="BA110" s="872"/>
      <c r="BB110" s="872"/>
      <c r="BC110" s="872"/>
      <c r="BD110" s="872"/>
      <c r="BE110" s="872"/>
      <c r="BF110" s="872"/>
      <c r="BG110" s="872"/>
      <c r="BH110" s="872"/>
      <c r="BI110" s="872"/>
      <c r="BJ110" s="872"/>
      <c r="BK110" s="872"/>
      <c r="BL110" s="872"/>
      <c r="BM110" s="872"/>
      <c r="BN110" s="872"/>
      <c r="BO110" s="872"/>
      <c r="BP110" s="873"/>
      <c r="BQ110" s="905">
        <v>24176654</v>
      </c>
      <c r="BR110" s="906"/>
      <c r="BS110" s="906"/>
      <c r="BT110" s="906"/>
      <c r="BU110" s="906"/>
      <c r="BV110" s="906">
        <v>24817270</v>
      </c>
      <c r="BW110" s="906"/>
      <c r="BX110" s="906"/>
      <c r="BY110" s="906"/>
      <c r="BZ110" s="906"/>
      <c r="CA110" s="906">
        <v>24207123</v>
      </c>
      <c r="CB110" s="906"/>
      <c r="CC110" s="906"/>
      <c r="CD110" s="906"/>
      <c r="CE110" s="906"/>
      <c r="CF110" s="919">
        <v>330.8</v>
      </c>
      <c r="CG110" s="920"/>
      <c r="CH110" s="920"/>
      <c r="CI110" s="920"/>
      <c r="CJ110" s="920"/>
      <c r="CK110" s="921" t="s">
        <v>380</v>
      </c>
      <c r="CL110" s="922"/>
      <c r="CM110" s="904" t="s">
        <v>381</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v>671498</v>
      </c>
      <c r="DH110" s="906"/>
      <c r="DI110" s="906"/>
      <c r="DJ110" s="906"/>
      <c r="DK110" s="906"/>
      <c r="DL110" s="906">
        <v>619846</v>
      </c>
      <c r="DM110" s="906"/>
      <c r="DN110" s="906"/>
      <c r="DO110" s="906"/>
      <c r="DP110" s="906"/>
      <c r="DQ110" s="906">
        <v>568193</v>
      </c>
      <c r="DR110" s="906"/>
      <c r="DS110" s="906"/>
      <c r="DT110" s="906"/>
      <c r="DU110" s="906"/>
      <c r="DV110" s="907">
        <v>7.8</v>
      </c>
      <c r="DW110" s="907"/>
      <c r="DX110" s="907"/>
      <c r="DY110" s="907"/>
      <c r="DZ110" s="908"/>
    </row>
    <row r="111" spans="1:131" s="89" customFormat="1" ht="26.25" customHeight="1" x14ac:dyDescent="0.15">
      <c r="A111" s="909" t="s">
        <v>382</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883"/>
      <c r="AV111" s="884"/>
      <c r="AW111" s="884"/>
      <c r="AX111" s="884"/>
      <c r="AY111" s="884"/>
      <c r="AZ111" s="897" t="s">
        <v>383</v>
      </c>
      <c r="BA111" s="898"/>
      <c r="BB111" s="898"/>
      <c r="BC111" s="898"/>
      <c r="BD111" s="898"/>
      <c r="BE111" s="898"/>
      <c r="BF111" s="898"/>
      <c r="BG111" s="898"/>
      <c r="BH111" s="898"/>
      <c r="BI111" s="898"/>
      <c r="BJ111" s="898"/>
      <c r="BK111" s="898"/>
      <c r="BL111" s="898"/>
      <c r="BM111" s="898"/>
      <c r="BN111" s="898"/>
      <c r="BO111" s="898"/>
      <c r="BP111" s="899"/>
      <c r="BQ111" s="900">
        <v>671498</v>
      </c>
      <c r="BR111" s="901"/>
      <c r="BS111" s="901"/>
      <c r="BT111" s="901"/>
      <c r="BU111" s="901"/>
      <c r="BV111" s="901">
        <v>619846</v>
      </c>
      <c r="BW111" s="901"/>
      <c r="BX111" s="901"/>
      <c r="BY111" s="901"/>
      <c r="BZ111" s="901"/>
      <c r="CA111" s="901">
        <v>568193</v>
      </c>
      <c r="CB111" s="901"/>
      <c r="CC111" s="901"/>
      <c r="CD111" s="901"/>
      <c r="CE111" s="901"/>
      <c r="CF111" s="895">
        <v>7.8</v>
      </c>
      <c r="CG111" s="896"/>
      <c r="CH111" s="896"/>
      <c r="CI111" s="896"/>
      <c r="CJ111" s="896"/>
      <c r="CK111" s="923"/>
      <c r="CL111" s="924"/>
      <c r="CM111" s="897" t="s">
        <v>384</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62</v>
      </c>
      <c r="DH111" s="901"/>
      <c r="DI111" s="901"/>
      <c r="DJ111" s="901"/>
      <c r="DK111" s="901"/>
      <c r="DL111" s="901" t="s">
        <v>62</v>
      </c>
      <c r="DM111" s="901"/>
      <c r="DN111" s="901"/>
      <c r="DO111" s="901"/>
      <c r="DP111" s="901"/>
      <c r="DQ111" s="901" t="s">
        <v>62</v>
      </c>
      <c r="DR111" s="901"/>
      <c r="DS111" s="901"/>
      <c r="DT111" s="901"/>
      <c r="DU111" s="901"/>
      <c r="DV111" s="902" t="s">
        <v>62</v>
      </c>
      <c r="DW111" s="902"/>
      <c r="DX111" s="902"/>
      <c r="DY111" s="902"/>
      <c r="DZ111" s="903"/>
    </row>
    <row r="112" spans="1:131" s="89" customFormat="1" ht="26.25" customHeight="1" x14ac:dyDescent="0.15">
      <c r="A112" s="927" t="s">
        <v>385</v>
      </c>
      <c r="B112" s="928"/>
      <c r="C112" s="898" t="s">
        <v>386</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62</v>
      </c>
      <c r="AB112" s="934"/>
      <c r="AC112" s="934"/>
      <c r="AD112" s="934"/>
      <c r="AE112" s="935"/>
      <c r="AF112" s="936" t="s">
        <v>62</v>
      </c>
      <c r="AG112" s="934"/>
      <c r="AH112" s="934"/>
      <c r="AI112" s="934"/>
      <c r="AJ112" s="935"/>
      <c r="AK112" s="936" t="s">
        <v>62</v>
      </c>
      <c r="AL112" s="934"/>
      <c r="AM112" s="934"/>
      <c r="AN112" s="934"/>
      <c r="AO112" s="935"/>
      <c r="AP112" s="937" t="s">
        <v>62</v>
      </c>
      <c r="AQ112" s="938"/>
      <c r="AR112" s="938"/>
      <c r="AS112" s="938"/>
      <c r="AT112" s="939"/>
      <c r="AU112" s="883"/>
      <c r="AV112" s="884"/>
      <c r="AW112" s="884"/>
      <c r="AX112" s="884"/>
      <c r="AY112" s="884"/>
      <c r="AZ112" s="897" t="s">
        <v>387</v>
      </c>
      <c r="BA112" s="898"/>
      <c r="BB112" s="898"/>
      <c r="BC112" s="898"/>
      <c r="BD112" s="898"/>
      <c r="BE112" s="898"/>
      <c r="BF112" s="898"/>
      <c r="BG112" s="898"/>
      <c r="BH112" s="898"/>
      <c r="BI112" s="898"/>
      <c r="BJ112" s="898"/>
      <c r="BK112" s="898"/>
      <c r="BL112" s="898"/>
      <c r="BM112" s="898"/>
      <c r="BN112" s="898"/>
      <c r="BO112" s="898"/>
      <c r="BP112" s="899"/>
      <c r="BQ112" s="900">
        <v>3003279</v>
      </c>
      <c r="BR112" s="901"/>
      <c r="BS112" s="901"/>
      <c r="BT112" s="901"/>
      <c r="BU112" s="901"/>
      <c r="BV112" s="901">
        <v>2863974</v>
      </c>
      <c r="BW112" s="901"/>
      <c r="BX112" s="901"/>
      <c r="BY112" s="901"/>
      <c r="BZ112" s="901"/>
      <c r="CA112" s="901">
        <v>2685002</v>
      </c>
      <c r="CB112" s="901"/>
      <c r="CC112" s="901"/>
      <c r="CD112" s="901"/>
      <c r="CE112" s="901"/>
      <c r="CF112" s="895">
        <v>36.700000000000003</v>
      </c>
      <c r="CG112" s="896"/>
      <c r="CH112" s="896"/>
      <c r="CI112" s="896"/>
      <c r="CJ112" s="896"/>
      <c r="CK112" s="923"/>
      <c r="CL112" s="924"/>
      <c r="CM112" s="897" t="s">
        <v>388</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62</v>
      </c>
      <c r="DH112" s="901"/>
      <c r="DI112" s="901"/>
      <c r="DJ112" s="901"/>
      <c r="DK112" s="901"/>
      <c r="DL112" s="901" t="s">
        <v>62</v>
      </c>
      <c r="DM112" s="901"/>
      <c r="DN112" s="901"/>
      <c r="DO112" s="901"/>
      <c r="DP112" s="901"/>
      <c r="DQ112" s="901" t="s">
        <v>62</v>
      </c>
      <c r="DR112" s="901"/>
      <c r="DS112" s="901"/>
      <c r="DT112" s="901"/>
      <c r="DU112" s="901"/>
      <c r="DV112" s="902" t="s">
        <v>62</v>
      </c>
      <c r="DW112" s="902"/>
      <c r="DX112" s="902"/>
      <c r="DY112" s="902"/>
      <c r="DZ112" s="903"/>
    </row>
    <row r="113" spans="1:130" s="89" customFormat="1" ht="26.25" customHeight="1" x14ac:dyDescent="0.15">
      <c r="A113" s="929"/>
      <c r="B113" s="930"/>
      <c r="C113" s="898" t="s">
        <v>389</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453911</v>
      </c>
      <c r="AB113" s="913"/>
      <c r="AC113" s="913"/>
      <c r="AD113" s="913"/>
      <c r="AE113" s="914"/>
      <c r="AF113" s="915">
        <v>428713</v>
      </c>
      <c r="AG113" s="913"/>
      <c r="AH113" s="913"/>
      <c r="AI113" s="913"/>
      <c r="AJ113" s="914"/>
      <c r="AK113" s="915">
        <v>409183</v>
      </c>
      <c r="AL113" s="913"/>
      <c r="AM113" s="913"/>
      <c r="AN113" s="913"/>
      <c r="AO113" s="914"/>
      <c r="AP113" s="916">
        <v>5.6</v>
      </c>
      <c r="AQ113" s="917"/>
      <c r="AR113" s="917"/>
      <c r="AS113" s="917"/>
      <c r="AT113" s="918"/>
      <c r="AU113" s="883"/>
      <c r="AV113" s="884"/>
      <c r="AW113" s="884"/>
      <c r="AX113" s="884"/>
      <c r="AY113" s="884"/>
      <c r="AZ113" s="897" t="s">
        <v>390</v>
      </c>
      <c r="BA113" s="898"/>
      <c r="BB113" s="898"/>
      <c r="BC113" s="898"/>
      <c r="BD113" s="898"/>
      <c r="BE113" s="898"/>
      <c r="BF113" s="898"/>
      <c r="BG113" s="898"/>
      <c r="BH113" s="898"/>
      <c r="BI113" s="898"/>
      <c r="BJ113" s="898"/>
      <c r="BK113" s="898"/>
      <c r="BL113" s="898"/>
      <c r="BM113" s="898"/>
      <c r="BN113" s="898"/>
      <c r="BO113" s="898"/>
      <c r="BP113" s="899"/>
      <c r="BQ113" s="900">
        <v>5219151</v>
      </c>
      <c r="BR113" s="901"/>
      <c r="BS113" s="901"/>
      <c r="BT113" s="901"/>
      <c r="BU113" s="901"/>
      <c r="BV113" s="901">
        <v>4860081</v>
      </c>
      <c r="BW113" s="901"/>
      <c r="BX113" s="901"/>
      <c r="BY113" s="901"/>
      <c r="BZ113" s="901"/>
      <c r="CA113" s="901">
        <v>4565130</v>
      </c>
      <c r="CB113" s="901"/>
      <c r="CC113" s="901"/>
      <c r="CD113" s="901"/>
      <c r="CE113" s="901"/>
      <c r="CF113" s="895">
        <v>62.4</v>
      </c>
      <c r="CG113" s="896"/>
      <c r="CH113" s="896"/>
      <c r="CI113" s="896"/>
      <c r="CJ113" s="896"/>
      <c r="CK113" s="923"/>
      <c r="CL113" s="924"/>
      <c r="CM113" s="897" t="s">
        <v>391</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62</v>
      </c>
      <c r="DH113" s="934"/>
      <c r="DI113" s="934"/>
      <c r="DJ113" s="934"/>
      <c r="DK113" s="935"/>
      <c r="DL113" s="936" t="s">
        <v>62</v>
      </c>
      <c r="DM113" s="934"/>
      <c r="DN113" s="934"/>
      <c r="DO113" s="934"/>
      <c r="DP113" s="935"/>
      <c r="DQ113" s="936" t="s">
        <v>62</v>
      </c>
      <c r="DR113" s="934"/>
      <c r="DS113" s="934"/>
      <c r="DT113" s="934"/>
      <c r="DU113" s="935"/>
      <c r="DV113" s="937" t="s">
        <v>62</v>
      </c>
      <c r="DW113" s="938"/>
      <c r="DX113" s="938"/>
      <c r="DY113" s="938"/>
      <c r="DZ113" s="939"/>
    </row>
    <row r="114" spans="1:130" s="89" customFormat="1" ht="26.25" customHeight="1" x14ac:dyDescent="0.15">
      <c r="A114" s="929"/>
      <c r="B114" s="930"/>
      <c r="C114" s="898" t="s">
        <v>392</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370620</v>
      </c>
      <c r="AB114" s="934"/>
      <c r="AC114" s="934"/>
      <c r="AD114" s="934"/>
      <c r="AE114" s="935"/>
      <c r="AF114" s="936">
        <v>367057</v>
      </c>
      <c r="AG114" s="934"/>
      <c r="AH114" s="934"/>
      <c r="AI114" s="934"/>
      <c r="AJ114" s="935"/>
      <c r="AK114" s="936">
        <v>395506</v>
      </c>
      <c r="AL114" s="934"/>
      <c r="AM114" s="934"/>
      <c r="AN114" s="934"/>
      <c r="AO114" s="935"/>
      <c r="AP114" s="937">
        <v>5.4</v>
      </c>
      <c r="AQ114" s="938"/>
      <c r="AR114" s="938"/>
      <c r="AS114" s="938"/>
      <c r="AT114" s="939"/>
      <c r="AU114" s="883"/>
      <c r="AV114" s="884"/>
      <c r="AW114" s="884"/>
      <c r="AX114" s="884"/>
      <c r="AY114" s="884"/>
      <c r="AZ114" s="897" t="s">
        <v>393</v>
      </c>
      <c r="BA114" s="898"/>
      <c r="BB114" s="898"/>
      <c r="BC114" s="898"/>
      <c r="BD114" s="898"/>
      <c r="BE114" s="898"/>
      <c r="BF114" s="898"/>
      <c r="BG114" s="898"/>
      <c r="BH114" s="898"/>
      <c r="BI114" s="898"/>
      <c r="BJ114" s="898"/>
      <c r="BK114" s="898"/>
      <c r="BL114" s="898"/>
      <c r="BM114" s="898"/>
      <c r="BN114" s="898"/>
      <c r="BO114" s="898"/>
      <c r="BP114" s="899"/>
      <c r="BQ114" s="900">
        <v>2227670</v>
      </c>
      <c r="BR114" s="901"/>
      <c r="BS114" s="901"/>
      <c r="BT114" s="901"/>
      <c r="BU114" s="901"/>
      <c r="BV114" s="901">
        <v>2109651</v>
      </c>
      <c r="BW114" s="901"/>
      <c r="BX114" s="901"/>
      <c r="BY114" s="901"/>
      <c r="BZ114" s="901"/>
      <c r="CA114" s="901">
        <v>2100931</v>
      </c>
      <c r="CB114" s="901"/>
      <c r="CC114" s="901"/>
      <c r="CD114" s="901"/>
      <c r="CE114" s="901"/>
      <c r="CF114" s="895">
        <v>28.7</v>
      </c>
      <c r="CG114" s="896"/>
      <c r="CH114" s="896"/>
      <c r="CI114" s="896"/>
      <c r="CJ114" s="896"/>
      <c r="CK114" s="923"/>
      <c r="CL114" s="924"/>
      <c r="CM114" s="897" t="s">
        <v>394</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62</v>
      </c>
      <c r="DH114" s="934"/>
      <c r="DI114" s="934"/>
      <c r="DJ114" s="934"/>
      <c r="DK114" s="935"/>
      <c r="DL114" s="936" t="s">
        <v>62</v>
      </c>
      <c r="DM114" s="934"/>
      <c r="DN114" s="934"/>
      <c r="DO114" s="934"/>
      <c r="DP114" s="935"/>
      <c r="DQ114" s="936" t="s">
        <v>62</v>
      </c>
      <c r="DR114" s="934"/>
      <c r="DS114" s="934"/>
      <c r="DT114" s="934"/>
      <c r="DU114" s="935"/>
      <c r="DV114" s="937" t="s">
        <v>62</v>
      </c>
      <c r="DW114" s="938"/>
      <c r="DX114" s="938"/>
      <c r="DY114" s="938"/>
      <c r="DZ114" s="939"/>
    </row>
    <row r="115" spans="1:130" s="89" customFormat="1" ht="26.25" customHeight="1" x14ac:dyDescent="0.15">
      <c r="A115" s="929"/>
      <c r="B115" s="930"/>
      <c r="C115" s="898" t="s">
        <v>395</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51652</v>
      </c>
      <c r="AB115" s="913"/>
      <c r="AC115" s="913"/>
      <c r="AD115" s="913"/>
      <c r="AE115" s="914"/>
      <c r="AF115" s="915">
        <v>51652</v>
      </c>
      <c r="AG115" s="913"/>
      <c r="AH115" s="913"/>
      <c r="AI115" s="913"/>
      <c r="AJ115" s="914"/>
      <c r="AK115" s="915">
        <v>51652</v>
      </c>
      <c r="AL115" s="913"/>
      <c r="AM115" s="913"/>
      <c r="AN115" s="913"/>
      <c r="AO115" s="914"/>
      <c r="AP115" s="916">
        <v>0.7</v>
      </c>
      <c r="AQ115" s="917"/>
      <c r="AR115" s="917"/>
      <c r="AS115" s="917"/>
      <c r="AT115" s="918"/>
      <c r="AU115" s="883"/>
      <c r="AV115" s="884"/>
      <c r="AW115" s="884"/>
      <c r="AX115" s="884"/>
      <c r="AY115" s="884"/>
      <c r="AZ115" s="897" t="s">
        <v>396</v>
      </c>
      <c r="BA115" s="898"/>
      <c r="BB115" s="898"/>
      <c r="BC115" s="898"/>
      <c r="BD115" s="898"/>
      <c r="BE115" s="898"/>
      <c r="BF115" s="898"/>
      <c r="BG115" s="898"/>
      <c r="BH115" s="898"/>
      <c r="BI115" s="898"/>
      <c r="BJ115" s="898"/>
      <c r="BK115" s="898"/>
      <c r="BL115" s="898"/>
      <c r="BM115" s="898"/>
      <c r="BN115" s="898"/>
      <c r="BO115" s="898"/>
      <c r="BP115" s="899"/>
      <c r="BQ115" s="900" t="s">
        <v>62</v>
      </c>
      <c r="BR115" s="901"/>
      <c r="BS115" s="901"/>
      <c r="BT115" s="901"/>
      <c r="BU115" s="901"/>
      <c r="BV115" s="901">
        <v>165000</v>
      </c>
      <c r="BW115" s="901"/>
      <c r="BX115" s="901"/>
      <c r="BY115" s="901"/>
      <c r="BZ115" s="901"/>
      <c r="CA115" s="901">
        <v>150123</v>
      </c>
      <c r="CB115" s="901"/>
      <c r="CC115" s="901"/>
      <c r="CD115" s="901"/>
      <c r="CE115" s="901"/>
      <c r="CF115" s="895">
        <v>2.1</v>
      </c>
      <c r="CG115" s="896"/>
      <c r="CH115" s="896"/>
      <c r="CI115" s="896"/>
      <c r="CJ115" s="896"/>
      <c r="CK115" s="923"/>
      <c r="CL115" s="924"/>
      <c r="CM115" s="897" t="s">
        <v>397</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62</v>
      </c>
      <c r="DH115" s="934"/>
      <c r="DI115" s="934"/>
      <c r="DJ115" s="934"/>
      <c r="DK115" s="935"/>
      <c r="DL115" s="936" t="s">
        <v>62</v>
      </c>
      <c r="DM115" s="934"/>
      <c r="DN115" s="934"/>
      <c r="DO115" s="934"/>
      <c r="DP115" s="935"/>
      <c r="DQ115" s="936" t="s">
        <v>62</v>
      </c>
      <c r="DR115" s="934"/>
      <c r="DS115" s="934"/>
      <c r="DT115" s="934"/>
      <c r="DU115" s="935"/>
      <c r="DV115" s="937" t="s">
        <v>62</v>
      </c>
      <c r="DW115" s="938"/>
      <c r="DX115" s="938"/>
      <c r="DY115" s="938"/>
      <c r="DZ115" s="939"/>
    </row>
    <row r="116" spans="1:130" s="89" customFormat="1" ht="26.25" customHeight="1" x14ac:dyDescent="0.15">
      <c r="A116" s="931"/>
      <c r="B116" s="932"/>
      <c r="C116" s="940" t="s">
        <v>398</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v>53</v>
      </c>
      <c r="AB116" s="934"/>
      <c r="AC116" s="934"/>
      <c r="AD116" s="934"/>
      <c r="AE116" s="935"/>
      <c r="AF116" s="936">
        <v>473</v>
      </c>
      <c r="AG116" s="934"/>
      <c r="AH116" s="934"/>
      <c r="AI116" s="934"/>
      <c r="AJ116" s="935"/>
      <c r="AK116" s="936">
        <v>312</v>
      </c>
      <c r="AL116" s="934"/>
      <c r="AM116" s="934"/>
      <c r="AN116" s="934"/>
      <c r="AO116" s="935"/>
      <c r="AP116" s="937">
        <v>0</v>
      </c>
      <c r="AQ116" s="938"/>
      <c r="AR116" s="938"/>
      <c r="AS116" s="938"/>
      <c r="AT116" s="939"/>
      <c r="AU116" s="883"/>
      <c r="AV116" s="884"/>
      <c r="AW116" s="884"/>
      <c r="AX116" s="884"/>
      <c r="AY116" s="884"/>
      <c r="AZ116" s="942" t="s">
        <v>399</v>
      </c>
      <c r="BA116" s="943"/>
      <c r="BB116" s="943"/>
      <c r="BC116" s="943"/>
      <c r="BD116" s="943"/>
      <c r="BE116" s="943"/>
      <c r="BF116" s="943"/>
      <c r="BG116" s="943"/>
      <c r="BH116" s="943"/>
      <c r="BI116" s="943"/>
      <c r="BJ116" s="943"/>
      <c r="BK116" s="943"/>
      <c r="BL116" s="943"/>
      <c r="BM116" s="943"/>
      <c r="BN116" s="943"/>
      <c r="BO116" s="943"/>
      <c r="BP116" s="944"/>
      <c r="BQ116" s="900" t="s">
        <v>62</v>
      </c>
      <c r="BR116" s="901"/>
      <c r="BS116" s="901"/>
      <c r="BT116" s="901"/>
      <c r="BU116" s="901"/>
      <c r="BV116" s="901" t="s">
        <v>62</v>
      </c>
      <c r="BW116" s="901"/>
      <c r="BX116" s="901"/>
      <c r="BY116" s="901"/>
      <c r="BZ116" s="901"/>
      <c r="CA116" s="901" t="s">
        <v>62</v>
      </c>
      <c r="CB116" s="901"/>
      <c r="CC116" s="901"/>
      <c r="CD116" s="901"/>
      <c r="CE116" s="901"/>
      <c r="CF116" s="895" t="s">
        <v>62</v>
      </c>
      <c r="CG116" s="896"/>
      <c r="CH116" s="896"/>
      <c r="CI116" s="896"/>
      <c r="CJ116" s="896"/>
      <c r="CK116" s="923"/>
      <c r="CL116" s="924"/>
      <c r="CM116" s="897" t="s">
        <v>400</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62</v>
      </c>
      <c r="DH116" s="934"/>
      <c r="DI116" s="934"/>
      <c r="DJ116" s="934"/>
      <c r="DK116" s="935"/>
      <c r="DL116" s="936" t="s">
        <v>62</v>
      </c>
      <c r="DM116" s="934"/>
      <c r="DN116" s="934"/>
      <c r="DO116" s="934"/>
      <c r="DP116" s="935"/>
      <c r="DQ116" s="936" t="s">
        <v>62</v>
      </c>
      <c r="DR116" s="934"/>
      <c r="DS116" s="934"/>
      <c r="DT116" s="934"/>
      <c r="DU116" s="935"/>
      <c r="DV116" s="937" t="s">
        <v>62</v>
      </c>
      <c r="DW116" s="938"/>
      <c r="DX116" s="938"/>
      <c r="DY116" s="938"/>
      <c r="DZ116" s="939"/>
    </row>
    <row r="117" spans="1:130" s="89" customFormat="1" ht="26.25" customHeight="1" x14ac:dyDescent="0.15">
      <c r="A117" s="887" t="s">
        <v>119</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401</v>
      </c>
      <c r="Z117" s="869"/>
      <c r="AA117" s="953">
        <v>2253644</v>
      </c>
      <c r="AB117" s="954"/>
      <c r="AC117" s="954"/>
      <c r="AD117" s="954"/>
      <c r="AE117" s="955"/>
      <c r="AF117" s="956">
        <v>2292563</v>
      </c>
      <c r="AG117" s="954"/>
      <c r="AH117" s="954"/>
      <c r="AI117" s="954"/>
      <c r="AJ117" s="955"/>
      <c r="AK117" s="956">
        <v>2408423</v>
      </c>
      <c r="AL117" s="954"/>
      <c r="AM117" s="954"/>
      <c r="AN117" s="954"/>
      <c r="AO117" s="955"/>
      <c r="AP117" s="957"/>
      <c r="AQ117" s="958"/>
      <c r="AR117" s="958"/>
      <c r="AS117" s="958"/>
      <c r="AT117" s="959"/>
      <c r="AU117" s="883"/>
      <c r="AV117" s="884"/>
      <c r="AW117" s="884"/>
      <c r="AX117" s="884"/>
      <c r="AY117" s="884"/>
      <c r="AZ117" s="949" t="s">
        <v>402</v>
      </c>
      <c r="BA117" s="950"/>
      <c r="BB117" s="950"/>
      <c r="BC117" s="950"/>
      <c r="BD117" s="950"/>
      <c r="BE117" s="950"/>
      <c r="BF117" s="950"/>
      <c r="BG117" s="950"/>
      <c r="BH117" s="950"/>
      <c r="BI117" s="950"/>
      <c r="BJ117" s="950"/>
      <c r="BK117" s="950"/>
      <c r="BL117" s="950"/>
      <c r="BM117" s="950"/>
      <c r="BN117" s="950"/>
      <c r="BO117" s="950"/>
      <c r="BP117" s="951"/>
      <c r="BQ117" s="900" t="s">
        <v>62</v>
      </c>
      <c r="BR117" s="901"/>
      <c r="BS117" s="901"/>
      <c r="BT117" s="901"/>
      <c r="BU117" s="901"/>
      <c r="BV117" s="901" t="s">
        <v>62</v>
      </c>
      <c r="BW117" s="901"/>
      <c r="BX117" s="901"/>
      <c r="BY117" s="901"/>
      <c r="BZ117" s="901"/>
      <c r="CA117" s="901" t="s">
        <v>62</v>
      </c>
      <c r="CB117" s="901"/>
      <c r="CC117" s="901"/>
      <c r="CD117" s="901"/>
      <c r="CE117" s="901"/>
      <c r="CF117" s="895" t="s">
        <v>62</v>
      </c>
      <c r="CG117" s="896"/>
      <c r="CH117" s="896"/>
      <c r="CI117" s="896"/>
      <c r="CJ117" s="896"/>
      <c r="CK117" s="923"/>
      <c r="CL117" s="924"/>
      <c r="CM117" s="897" t="s">
        <v>403</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62</v>
      </c>
      <c r="DH117" s="934"/>
      <c r="DI117" s="934"/>
      <c r="DJ117" s="934"/>
      <c r="DK117" s="935"/>
      <c r="DL117" s="936" t="s">
        <v>62</v>
      </c>
      <c r="DM117" s="934"/>
      <c r="DN117" s="934"/>
      <c r="DO117" s="934"/>
      <c r="DP117" s="935"/>
      <c r="DQ117" s="936" t="s">
        <v>62</v>
      </c>
      <c r="DR117" s="934"/>
      <c r="DS117" s="934"/>
      <c r="DT117" s="934"/>
      <c r="DU117" s="935"/>
      <c r="DV117" s="937" t="s">
        <v>62</v>
      </c>
      <c r="DW117" s="938"/>
      <c r="DX117" s="938"/>
      <c r="DY117" s="938"/>
      <c r="DZ117" s="939"/>
    </row>
    <row r="118" spans="1:130" s="89" customFormat="1" ht="26.25" customHeight="1" x14ac:dyDescent="0.15">
      <c r="A118" s="887" t="s">
        <v>376</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373</v>
      </c>
      <c r="AB118" s="868"/>
      <c r="AC118" s="868"/>
      <c r="AD118" s="868"/>
      <c r="AE118" s="869"/>
      <c r="AF118" s="867" t="s">
        <v>374</v>
      </c>
      <c r="AG118" s="868"/>
      <c r="AH118" s="868"/>
      <c r="AI118" s="868"/>
      <c r="AJ118" s="869"/>
      <c r="AK118" s="867" t="s">
        <v>238</v>
      </c>
      <c r="AL118" s="868"/>
      <c r="AM118" s="868"/>
      <c r="AN118" s="868"/>
      <c r="AO118" s="869"/>
      <c r="AP118" s="945" t="s">
        <v>375</v>
      </c>
      <c r="AQ118" s="946"/>
      <c r="AR118" s="946"/>
      <c r="AS118" s="946"/>
      <c r="AT118" s="947"/>
      <c r="AU118" s="883"/>
      <c r="AV118" s="884"/>
      <c r="AW118" s="884"/>
      <c r="AX118" s="884"/>
      <c r="AY118" s="884"/>
      <c r="AZ118" s="948" t="s">
        <v>404</v>
      </c>
      <c r="BA118" s="940"/>
      <c r="BB118" s="940"/>
      <c r="BC118" s="940"/>
      <c r="BD118" s="940"/>
      <c r="BE118" s="940"/>
      <c r="BF118" s="940"/>
      <c r="BG118" s="940"/>
      <c r="BH118" s="940"/>
      <c r="BI118" s="940"/>
      <c r="BJ118" s="940"/>
      <c r="BK118" s="940"/>
      <c r="BL118" s="940"/>
      <c r="BM118" s="940"/>
      <c r="BN118" s="940"/>
      <c r="BO118" s="940"/>
      <c r="BP118" s="941"/>
      <c r="BQ118" s="974" t="s">
        <v>62</v>
      </c>
      <c r="BR118" s="975"/>
      <c r="BS118" s="975"/>
      <c r="BT118" s="975"/>
      <c r="BU118" s="975"/>
      <c r="BV118" s="975" t="s">
        <v>62</v>
      </c>
      <c r="BW118" s="975"/>
      <c r="BX118" s="975"/>
      <c r="BY118" s="975"/>
      <c r="BZ118" s="975"/>
      <c r="CA118" s="975" t="s">
        <v>62</v>
      </c>
      <c r="CB118" s="975"/>
      <c r="CC118" s="975"/>
      <c r="CD118" s="975"/>
      <c r="CE118" s="975"/>
      <c r="CF118" s="895" t="s">
        <v>62</v>
      </c>
      <c r="CG118" s="896"/>
      <c r="CH118" s="896"/>
      <c r="CI118" s="896"/>
      <c r="CJ118" s="896"/>
      <c r="CK118" s="923"/>
      <c r="CL118" s="924"/>
      <c r="CM118" s="897" t="s">
        <v>405</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62</v>
      </c>
      <c r="DH118" s="934"/>
      <c r="DI118" s="934"/>
      <c r="DJ118" s="934"/>
      <c r="DK118" s="935"/>
      <c r="DL118" s="936" t="s">
        <v>62</v>
      </c>
      <c r="DM118" s="934"/>
      <c r="DN118" s="934"/>
      <c r="DO118" s="934"/>
      <c r="DP118" s="935"/>
      <c r="DQ118" s="936" t="s">
        <v>62</v>
      </c>
      <c r="DR118" s="934"/>
      <c r="DS118" s="934"/>
      <c r="DT118" s="934"/>
      <c r="DU118" s="935"/>
      <c r="DV118" s="937" t="s">
        <v>62</v>
      </c>
      <c r="DW118" s="938"/>
      <c r="DX118" s="938"/>
      <c r="DY118" s="938"/>
      <c r="DZ118" s="939"/>
    </row>
    <row r="119" spans="1:130" s="89" customFormat="1" ht="26.25" customHeight="1" x14ac:dyDescent="0.15">
      <c r="A119" s="1037" t="s">
        <v>380</v>
      </c>
      <c r="B119" s="922"/>
      <c r="C119" s="904" t="s">
        <v>381</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v>51652</v>
      </c>
      <c r="AB119" s="875"/>
      <c r="AC119" s="875"/>
      <c r="AD119" s="875"/>
      <c r="AE119" s="876"/>
      <c r="AF119" s="877">
        <v>51652</v>
      </c>
      <c r="AG119" s="875"/>
      <c r="AH119" s="875"/>
      <c r="AI119" s="875"/>
      <c r="AJ119" s="876"/>
      <c r="AK119" s="877">
        <v>51652</v>
      </c>
      <c r="AL119" s="875"/>
      <c r="AM119" s="875"/>
      <c r="AN119" s="875"/>
      <c r="AO119" s="876"/>
      <c r="AP119" s="878">
        <v>0.7</v>
      </c>
      <c r="AQ119" s="879"/>
      <c r="AR119" s="879"/>
      <c r="AS119" s="879"/>
      <c r="AT119" s="880"/>
      <c r="AU119" s="885"/>
      <c r="AV119" s="886"/>
      <c r="AW119" s="886"/>
      <c r="AX119" s="886"/>
      <c r="AY119" s="886"/>
      <c r="AZ119" s="110" t="s">
        <v>119</v>
      </c>
      <c r="BA119" s="110"/>
      <c r="BB119" s="110"/>
      <c r="BC119" s="110"/>
      <c r="BD119" s="110"/>
      <c r="BE119" s="110"/>
      <c r="BF119" s="110"/>
      <c r="BG119" s="110"/>
      <c r="BH119" s="110"/>
      <c r="BI119" s="110"/>
      <c r="BJ119" s="110"/>
      <c r="BK119" s="110"/>
      <c r="BL119" s="110"/>
      <c r="BM119" s="110"/>
      <c r="BN119" s="110"/>
      <c r="BO119" s="952" t="s">
        <v>406</v>
      </c>
      <c r="BP119" s="980"/>
      <c r="BQ119" s="974">
        <v>35298252</v>
      </c>
      <c r="BR119" s="975"/>
      <c r="BS119" s="975"/>
      <c r="BT119" s="975"/>
      <c r="BU119" s="975"/>
      <c r="BV119" s="975">
        <v>35435822</v>
      </c>
      <c r="BW119" s="975"/>
      <c r="BX119" s="975"/>
      <c r="BY119" s="975"/>
      <c r="BZ119" s="975"/>
      <c r="CA119" s="975">
        <v>34276502</v>
      </c>
      <c r="CB119" s="975"/>
      <c r="CC119" s="975"/>
      <c r="CD119" s="975"/>
      <c r="CE119" s="975"/>
      <c r="CF119" s="976"/>
      <c r="CG119" s="977"/>
      <c r="CH119" s="977"/>
      <c r="CI119" s="977"/>
      <c r="CJ119" s="978"/>
      <c r="CK119" s="925"/>
      <c r="CL119" s="926"/>
      <c r="CM119" s="948" t="s">
        <v>407</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62</v>
      </c>
      <c r="DH119" s="961"/>
      <c r="DI119" s="961"/>
      <c r="DJ119" s="961"/>
      <c r="DK119" s="962"/>
      <c r="DL119" s="960" t="s">
        <v>62</v>
      </c>
      <c r="DM119" s="961"/>
      <c r="DN119" s="961"/>
      <c r="DO119" s="961"/>
      <c r="DP119" s="962"/>
      <c r="DQ119" s="960" t="s">
        <v>62</v>
      </c>
      <c r="DR119" s="961"/>
      <c r="DS119" s="961"/>
      <c r="DT119" s="961"/>
      <c r="DU119" s="962"/>
      <c r="DV119" s="963" t="s">
        <v>62</v>
      </c>
      <c r="DW119" s="964"/>
      <c r="DX119" s="964"/>
      <c r="DY119" s="964"/>
      <c r="DZ119" s="965"/>
    </row>
    <row r="120" spans="1:130" s="89" customFormat="1" ht="26.25" customHeight="1" x14ac:dyDescent="0.15">
      <c r="A120" s="1038"/>
      <c r="B120" s="924"/>
      <c r="C120" s="897" t="s">
        <v>384</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62</v>
      </c>
      <c r="AB120" s="934"/>
      <c r="AC120" s="934"/>
      <c r="AD120" s="934"/>
      <c r="AE120" s="935"/>
      <c r="AF120" s="936" t="s">
        <v>62</v>
      </c>
      <c r="AG120" s="934"/>
      <c r="AH120" s="934"/>
      <c r="AI120" s="934"/>
      <c r="AJ120" s="935"/>
      <c r="AK120" s="936" t="s">
        <v>62</v>
      </c>
      <c r="AL120" s="934"/>
      <c r="AM120" s="934"/>
      <c r="AN120" s="934"/>
      <c r="AO120" s="935"/>
      <c r="AP120" s="937" t="s">
        <v>62</v>
      </c>
      <c r="AQ120" s="938"/>
      <c r="AR120" s="938"/>
      <c r="AS120" s="938"/>
      <c r="AT120" s="939"/>
      <c r="AU120" s="966" t="s">
        <v>408</v>
      </c>
      <c r="AV120" s="967"/>
      <c r="AW120" s="967"/>
      <c r="AX120" s="967"/>
      <c r="AY120" s="968"/>
      <c r="AZ120" s="904" t="s">
        <v>409</v>
      </c>
      <c r="BA120" s="872"/>
      <c r="BB120" s="872"/>
      <c r="BC120" s="872"/>
      <c r="BD120" s="872"/>
      <c r="BE120" s="872"/>
      <c r="BF120" s="872"/>
      <c r="BG120" s="872"/>
      <c r="BH120" s="872"/>
      <c r="BI120" s="872"/>
      <c r="BJ120" s="872"/>
      <c r="BK120" s="872"/>
      <c r="BL120" s="872"/>
      <c r="BM120" s="872"/>
      <c r="BN120" s="872"/>
      <c r="BO120" s="872"/>
      <c r="BP120" s="873"/>
      <c r="BQ120" s="905">
        <v>2530851</v>
      </c>
      <c r="BR120" s="906"/>
      <c r="BS120" s="906"/>
      <c r="BT120" s="906"/>
      <c r="BU120" s="906"/>
      <c r="BV120" s="906">
        <v>1737470</v>
      </c>
      <c r="BW120" s="906"/>
      <c r="BX120" s="906"/>
      <c r="BY120" s="906"/>
      <c r="BZ120" s="906"/>
      <c r="CA120" s="906">
        <v>1416272</v>
      </c>
      <c r="CB120" s="906"/>
      <c r="CC120" s="906"/>
      <c r="CD120" s="906"/>
      <c r="CE120" s="906"/>
      <c r="CF120" s="919">
        <v>19.399999999999999</v>
      </c>
      <c r="CG120" s="920"/>
      <c r="CH120" s="920"/>
      <c r="CI120" s="920"/>
      <c r="CJ120" s="920"/>
      <c r="CK120" s="981" t="s">
        <v>410</v>
      </c>
      <c r="CL120" s="982"/>
      <c r="CM120" s="982"/>
      <c r="CN120" s="982"/>
      <c r="CO120" s="983"/>
      <c r="CP120" s="989" t="s">
        <v>348</v>
      </c>
      <c r="CQ120" s="990"/>
      <c r="CR120" s="990"/>
      <c r="CS120" s="990"/>
      <c r="CT120" s="990"/>
      <c r="CU120" s="990"/>
      <c r="CV120" s="990"/>
      <c r="CW120" s="990"/>
      <c r="CX120" s="990"/>
      <c r="CY120" s="990"/>
      <c r="CZ120" s="990"/>
      <c r="DA120" s="990"/>
      <c r="DB120" s="990"/>
      <c r="DC120" s="990"/>
      <c r="DD120" s="990"/>
      <c r="DE120" s="990"/>
      <c r="DF120" s="991"/>
      <c r="DG120" s="905">
        <v>2987674</v>
      </c>
      <c r="DH120" s="906"/>
      <c r="DI120" s="906"/>
      <c r="DJ120" s="906"/>
      <c r="DK120" s="906"/>
      <c r="DL120" s="906">
        <v>2849093</v>
      </c>
      <c r="DM120" s="906"/>
      <c r="DN120" s="906"/>
      <c r="DO120" s="906"/>
      <c r="DP120" s="906"/>
      <c r="DQ120" s="906">
        <v>2650675</v>
      </c>
      <c r="DR120" s="906"/>
      <c r="DS120" s="906"/>
      <c r="DT120" s="906"/>
      <c r="DU120" s="906"/>
      <c r="DV120" s="907">
        <v>36.200000000000003</v>
      </c>
      <c r="DW120" s="907"/>
      <c r="DX120" s="907"/>
      <c r="DY120" s="907"/>
      <c r="DZ120" s="908"/>
    </row>
    <row r="121" spans="1:130" s="89" customFormat="1" ht="26.25" customHeight="1" x14ac:dyDescent="0.15">
      <c r="A121" s="1038"/>
      <c r="B121" s="924"/>
      <c r="C121" s="949" t="s">
        <v>411</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62</v>
      </c>
      <c r="AB121" s="934"/>
      <c r="AC121" s="934"/>
      <c r="AD121" s="934"/>
      <c r="AE121" s="935"/>
      <c r="AF121" s="936" t="s">
        <v>62</v>
      </c>
      <c r="AG121" s="934"/>
      <c r="AH121" s="934"/>
      <c r="AI121" s="934"/>
      <c r="AJ121" s="935"/>
      <c r="AK121" s="936" t="s">
        <v>62</v>
      </c>
      <c r="AL121" s="934"/>
      <c r="AM121" s="934"/>
      <c r="AN121" s="934"/>
      <c r="AO121" s="935"/>
      <c r="AP121" s="937" t="s">
        <v>62</v>
      </c>
      <c r="AQ121" s="938"/>
      <c r="AR121" s="938"/>
      <c r="AS121" s="938"/>
      <c r="AT121" s="939"/>
      <c r="AU121" s="969"/>
      <c r="AV121" s="970"/>
      <c r="AW121" s="970"/>
      <c r="AX121" s="970"/>
      <c r="AY121" s="971"/>
      <c r="AZ121" s="897" t="s">
        <v>412</v>
      </c>
      <c r="BA121" s="898"/>
      <c r="BB121" s="898"/>
      <c r="BC121" s="898"/>
      <c r="BD121" s="898"/>
      <c r="BE121" s="898"/>
      <c r="BF121" s="898"/>
      <c r="BG121" s="898"/>
      <c r="BH121" s="898"/>
      <c r="BI121" s="898"/>
      <c r="BJ121" s="898"/>
      <c r="BK121" s="898"/>
      <c r="BL121" s="898"/>
      <c r="BM121" s="898"/>
      <c r="BN121" s="898"/>
      <c r="BO121" s="898"/>
      <c r="BP121" s="899"/>
      <c r="BQ121" s="900">
        <v>1160057</v>
      </c>
      <c r="BR121" s="901"/>
      <c r="BS121" s="901"/>
      <c r="BT121" s="901"/>
      <c r="BU121" s="901"/>
      <c r="BV121" s="901">
        <v>932779</v>
      </c>
      <c r="BW121" s="901"/>
      <c r="BX121" s="901"/>
      <c r="BY121" s="901"/>
      <c r="BZ121" s="901"/>
      <c r="CA121" s="901">
        <v>850780</v>
      </c>
      <c r="CB121" s="901"/>
      <c r="CC121" s="901"/>
      <c r="CD121" s="901"/>
      <c r="CE121" s="901"/>
      <c r="CF121" s="895">
        <v>11.6</v>
      </c>
      <c r="CG121" s="896"/>
      <c r="CH121" s="896"/>
      <c r="CI121" s="896"/>
      <c r="CJ121" s="896"/>
      <c r="CK121" s="984"/>
      <c r="CL121" s="985"/>
      <c r="CM121" s="985"/>
      <c r="CN121" s="985"/>
      <c r="CO121" s="986"/>
      <c r="CP121" s="994" t="s">
        <v>349</v>
      </c>
      <c r="CQ121" s="995"/>
      <c r="CR121" s="995"/>
      <c r="CS121" s="995"/>
      <c r="CT121" s="995"/>
      <c r="CU121" s="995"/>
      <c r="CV121" s="995"/>
      <c r="CW121" s="995"/>
      <c r="CX121" s="995"/>
      <c r="CY121" s="995"/>
      <c r="CZ121" s="995"/>
      <c r="DA121" s="995"/>
      <c r="DB121" s="995"/>
      <c r="DC121" s="995"/>
      <c r="DD121" s="995"/>
      <c r="DE121" s="995"/>
      <c r="DF121" s="996"/>
      <c r="DG121" s="900" t="s">
        <v>62</v>
      </c>
      <c r="DH121" s="901"/>
      <c r="DI121" s="901"/>
      <c r="DJ121" s="901"/>
      <c r="DK121" s="901"/>
      <c r="DL121" s="901" t="s">
        <v>62</v>
      </c>
      <c r="DM121" s="901"/>
      <c r="DN121" s="901"/>
      <c r="DO121" s="901"/>
      <c r="DP121" s="901"/>
      <c r="DQ121" s="901">
        <v>19800</v>
      </c>
      <c r="DR121" s="901"/>
      <c r="DS121" s="901"/>
      <c r="DT121" s="901"/>
      <c r="DU121" s="901"/>
      <c r="DV121" s="902">
        <v>0.3</v>
      </c>
      <c r="DW121" s="902"/>
      <c r="DX121" s="902"/>
      <c r="DY121" s="902"/>
      <c r="DZ121" s="903"/>
    </row>
    <row r="122" spans="1:130" s="89" customFormat="1" ht="26.25" customHeight="1" x14ac:dyDescent="0.15">
      <c r="A122" s="1038"/>
      <c r="B122" s="924"/>
      <c r="C122" s="897" t="s">
        <v>394</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62</v>
      </c>
      <c r="AB122" s="934"/>
      <c r="AC122" s="934"/>
      <c r="AD122" s="934"/>
      <c r="AE122" s="935"/>
      <c r="AF122" s="936" t="s">
        <v>62</v>
      </c>
      <c r="AG122" s="934"/>
      <c r="AH122" s="934"/>
      <c r="AI122" s="934"/>
      <c r="AJ122" s="935"/>
      <c r="AK122" s="936" t="s">
        <v>62</v>
      </c>
      <c r="AL122" s="934"/>
      <c r="AM122" s="934"/>
      <c r="AN122" s="934"/>
      <c r="AO122" s="935"/>
      <c r="AP122" s="937" t="s">
        <v>62</v>
      </c>
      <c r="AQ122" s="938"/>
      <c r="AR122" s="938"/>
      <c r="AS122" s="938"/>
      <c r="AT122" s="939"/>
      <c r="AU122" s="969"/>
      <c r="AV122" s="970"/>
      <c r="AW122" s="970"/>
      <c r="AX122" s="970"/>
      <c r="AY122" s="971"/>
      <c r="AZ122" s="948" t="s">
        <v>413</v>
      </c>
      <c r="BA122" s="940"/>
      <c r="BB122" s="940"/>
      <c r="BC122" s="940"/>
      <c r="BD122" s="940"/>
      <c r="BE122" s="940"/>
      <c r="BF122" s="940"/>
      <c r="BG122" s="940"/>
      <c r="BH122" s="940"/>
      <c r="BI122" s="940"/>
      <c r="BJ122" s="940"/>
      <c r="BK122" s="940"/>
      <c r="BL122" s="940"/>
      <c r="BM122" s="940"/>
      <c r="BN122" s="940"/>
      <c r="BO122" s="940"/>
      <c r="BP122" s="941"/>
      <c r="BQ122" s="974">
        <v>14985953</v>
      </c>
      <c r="BR122" s="975"/>
      <c r="BS122" s="975"/>
      <c r="BT122" s="975"/>
      <c r="BU122" s="975"/>
      <c r="BV122" s="975">
        <v>14504386</v>
      </c>
      <c r="BW122" s="975"/>
      <c r="BX122" s="975"/>
      <c r="BY122" s="975"/>
      <c r="BZ122" s="975"/>
      <c r="CA122" s="975">
        <v>14031524</v>
      </c>
      <c r="CB122" s="975"/>
      <c r="CC122" s="975"/>
      <c r="CD122" s="975"/>
      <c r="CE122" s="975"/>
      <c r="CF122" s="992">
        <v>191.8</v>
      </c>
      <c r="CG122" s="993"/>
      <c r="CH122" s="993"/>
      <c r="CI122" s="993"/>
      <c r="CJ122" s="993"/>
      <c r="CK122" s="984"/>
      <c r="CL122" s="985"/>
      <c r="CM122" s="985"/>
      <c r="CN122" s="985"/>
      <c r="CO122" s="986"/>
      <c r="CP122" s="994" t="s">
        <v>346</v>
      </c>
      <c r="CQ122" s="995"/>
      <c r="CR122" s="995"/>
      <c r="CS122" s="995"/>
      <c r="CT122" s="995"/>
      <c r="CU122" s="995"/>
      <c r="CV122" s="995"/>
      <c r="CW122" s="995"/>
      <c r="CX122" s="995"/>
      <c r="CY122" s="995"/>
      <c r="CZ122" s="995"/>
      <c r="DA122" s="995"/>
      <c r="DB122" s="995"/>
      <c r="DC122" s="995"/>
      <c r="DD122" s="995"/>
      <c r="DE122" s="995"/>
      <c r="DF122" s="996"/>
      <c r="DG122" s="900">
        <v>15605</v>
      </c>
      <c r="DH122" s="901"/>
      <c r="DI122" s="901"/>
      <c r="DJ122" s="901"/>
      <c r="DK122" s="901"/>
      <c r="DL122" s="901">
        <v>14881</v>
      </c>
      <c r="DM122" s="901"/>
      <c r="DN122" s="901"/>
      <c r="DO122" s="901"/>
      <c r="DP122" s="901"/>
      <c r="DQ122" s="901">
        <v>14527</v>
      </c>
      <c r="DR122" s="901"/>
      <c r="DS122" s="901"/>
      <c r="DT122" s="901"/>
      <c r="DU122" s="901"/>
      <c r="DV122" s="902">
        <v>0.2</v>
      </c>
      <c r="DW122" s="902"/>
      <c r="DX122" s="902"/>
      <c r="DY122" s="902"/>
      <c r="DZ122" s="903"/>
    </row>
    <row r="123" spans="1:130" s="89" customFormat="1" ht="26.25" customHeight="1" x14ac:dyDescent="0.15">
      <c r="A123" s="1038"/>
      <c r="B123" s="924"/>
      <c r="C123" s="897" t="s">
        <v>400</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62</v>
      </c>
      <c r="AB123" s="934"/>
      <c r="AC123" s="934"/>
      <c r="AD123" s="934"/>
      <c r="AE123" s="935"/>
      <c r="AF123" s="936" t="s">
        <v>62</v>
      </c>
      <c r="AG123" s="934"/>
      <c r="AH123" s="934"/>
      <c r="AI123" s="934"/>
      <c r="AJ123" s="935"/>
      <c r="AK123" s="936" t="s">
        <v>62</v>
      </c>
      <c r="AL123" s="934"/>
      <c r="AM123" s="934"/>
      <c r="AN123" s="934"/>
      <c r="AO123" s="935"/>
      <c r="AP123" s="937" t="s">
        <v>62</v>
      </c>
      <c r="AQ123" s="938"/>
      <c r="AR123" s="938"/>
      <c r="AS123" s="938"/>
      <c r="AT123" s="939"/>
      <c r="AU123" s="972"/>
      <c r="AV123" s="973"/>
      <c r="AW123" s="973"/>
      <c r="AX123" s="973"/>
      <c r="AY123" s="973"/>
      <c r="AZ123" s="110" t="s">
        <v>119</v>
      </c>
      <c r="BA123" s="110"/>
      <c r="BB123" s="110"/>
      <c r="BC123" s="110"/>
      <c r="BD123" s="110"/>
      <c r="BE123" s="110"/>
      <c r="BF123" s="110"/>
      <c r="BG123" s="110"/>
      <c r="BH123" s="110"/>
      <c r="BI123" s="110"/>
      <c r="BJ123" s="110"/>
      <c r="BK123" s="110"/>
      <c r="BL123" s="110"/>
      <c r="BM123" s="110"/>
      <c r="BN123" s="110"/>
      <c r="BO123" s="952" t="s">
        <v>414</v>
      </c>
      <c r="BP123" s="980"/>
      <c r="BQ123" s="1010">
        <v>18676861</v>
      </c>
      <c r="BR123" s="1011"/>
      <c r="BS123" s="1011"/>
      <c r="BT123" s="1011"/>
      <c r="BU123" s="1011"/>
      <c r="BV123" s="1011">
        <v>17174635</v>
      </c>
      <c r="BW123" s="1011"/>
      <c r="BX123" s="1011"/>
      <c r="BY123" s="1011"/>
      <c r="BZ123" s="1011"/>
      <c r="CA123" s="1011">
        <v>16298576</v>
      </c>
      <c r="CB123" s="1011"/>
      <c r="CC123" s="1011"/>
      <c r="CD123" s="1011"/>
      <c r="CE123" s="1011"/>
      <c r="CF123" s="976"/>
      <c r="CG123" s="977"/>
      <c r="CH123" s="977"/>
      <c r="CI123" s="977"/>
      <c r="CJ123" s="978"/>
      <c r="CK123" s="984"/>
      <c r="CL123" s="985"/>
      <c r="CM123" s="985"/>
      <c r="CN123" s="985"/>
      <c r="CO123" s="986"/>
      <c r="CP123" s="994" t="s">
        <v>343</v>
      </c>
      <c r="CQ123" s="995"/>
      <c r="CR123" s="995"/>
      <c r="CS123" s="995"/>
      <c r="CT123" s="995"/>
      <c r="CU123" s="995"/>
      <c r="CV123" s="995"/>
      <c r="CW123" s="995"/>
      <c r="CX123" s="995"/>
      <c r="CY123" s="995"/>
      <c r="CZ123" s="995"/>
      <c r="DA123" s="995"/>
      <c r="DB123" s="995"/>
      <c r="DC123" s="995"/>
      <c r="DD123" s="995"/>
      <c r="DE123" s="995"/>
      <c r="DF123" s="996"/>
      <c r="DG123" s="933" t="s">
        <v>62</v>
      </c>
      <c r="DH123" s="934"/>
      <c r="DI123" s="934"/>
      <c r="DJ123" s="934"/>
      <c r="DK123" s="935"/>
      <c r="DL123" s="936" t="s">
        <v>62</v>
      </c>
      <c r="DM123" s="934"/>
      <c r="DN123" s="934"/>
      <c r="DO123" s="934"/>
      <c r="DP123" s="935"/>
      <c r="DQ123" s="936" t="s">
        <v>62</v>
      </c>
      <c r="DR123" s="934"/>
      <c r="DS123" s="934"/>
      <c r="DT123" s="934"/>
      <c r="DU123" s="935"/>
      <c r="DV123" s="937" t="s">
        <v>62</v>
      </c>
      <c r="DW123" s="938"/>
      <c r="DX123" s="938"/>
      <c r="DY123" s="938"/>
      <c r="DZ123" s="939"/>
    </row>
    <row r="124" spans="1:130" s="89" customFormat="1" ht="26.25" customHeight="1" thickBot="1" x14ac:dyDescent="0.2">
      <c r="A124" s="1038"/>
      <c r="B124" s="924"/>
      <c r="C124" s="897" t="s">
        <v>403</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62</v>
      </c>
      <c r="AB124" s="934"/>
      <c r="AC124" s="934"/>
      <c r="AD124" s="934"/>
      <c r="AE124" s="935"/>
      <c r="AF124" s="936" t="s">
        <v>62</v>
      </c>
      <c r="AG124" s="934"/>
      <c r="AH124" s="934"/>
      <c r="AI124" s="934"/>
      <c r="AJ124" s="935"/>
      <c r="AK124" s="936" t="s">
        <v>62</v>
      </c>
      <c r="AL124" s="934"/>
      <c r="AM124" s="934"/>
      <c r="AN124" s="934"/>
      <c r="AO124" s="935"/>
      <c r="AP124" s="937" t="s">
        <v>62</v>
      </c>
      <c r="AQ124" s="938"/>
      <c r="AR124" s="938"/>
      <c r="AS124" s="938"/>
      <c r="AT124" s="939"/>
      <c r="AU124" s="1006" t="s">
        <v>415</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v>234.4</v>
      </c>
      <c r="BR124" s="1002"/>
      <c r="BS124" s="1002"/>
      <c r="BT124" s="1002"/>
      <c r="BU124" s="1002"/>
      <c r="BV124" s="1002">
        <v>256.10000000000002</v>
      </c>
      <c r="BW124" s="1002"/>
      <c r="BX124" s="1002"/>
      <c r="BY124" s="1002"/>
      <c r="BZ124" s="1002"/>
      <c r="CA124" s="1002">
        <v>245.6</v>
      </c>
      <c r="CB124" s="1002"/>
      <c r="CC124" s="1002"/>
      <c r="CD124" s="1002"/>
      <c r="CE124" s="1002"/>
      <c r="CF124" s="1003"/>
      <c r="CG124" s="1004"/>
      <c r="CH124" s="1004"/>
      <c r="CI124" s="1004"/>
      <c r="CJ124" s="1005"/>
      <c r="CK124" s="987"/>
      <c r="CL124" s="987"/>
      <c r="CM124" s="987"/>
      <c r="CN124" s="987"/>
      <c r="CO124" s="988"/>
      <c r="CP124" s="994" t="s">
        <v>416</v>
      </c>
      <c r="CQ124" s="995"/>
      <c r="CR124" s="995"/>
      <c r="CS124" s="995"/>
      <c r="CT124" s="995"/>
      <c r="CU124" s="995"/>
      <c r="CV124" s="995"/>
      <c r="CW124" s="995"/>
      <c r="CX124" s="995"/>
      <c r="CY124" s="995"/>
      <c r="CZ124" s="995"/>
      <c r="DA124" s="995"/>
      <c r="DB124" s="995"/>
      <c r="DC124" s="995"/>
      <c r="DD124" s="995"/>
      <c r="DE124" s="995"/>
      <c r="DF124" s="996"/>
      <c r="DG124" s="979" t="s">
        <v>62</v>
      </c>
      <c r="DH124" s="961"/>
      <c r="DI124" s="961"/>
      <c r="DJ124" s="961"/>
      <c r="DK124" s="962"/>
      <c r="DL124" s="960" t="s">
        <v>62</v>
      </c>
      <c r="DM124" s="961"/>
      <c r="DN124" s="961"/>
      <c r="DO124" s="961"/>
      <c r="DP124" s="962"/>
      <c r="DQ124" s="960" t="s">
        <v>62</v>
      </c>
      <c r="DR124" s="961"/>
      <c r="DS124" s="961"/>
      <c r="DT124" s="961"/>
      <c r="DU124" s="962"/>
      <c r="DV124" s="963" t="s">
        <v>62</v>
      </c>
      <c r="DW124" s="964"/>
      <c r="DX124" s="964"/>
      <c r="DY124" s="964"/>
      <c r="DZ124" s="965"/>
    </row>
    <row r="125" spans="1:130" s="89" customFormat="1" ht="26.25" customHeight="1" x14ac:dyDescent="0.15">
      <c r="A125" s="1038"/>
      <c r="B125" s="924"/>
      <c r="C125" s="897" t="s">
        <v>405</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62</v>
      </c>
      <c r="AB125" s="934"/>
      <c r="AC125" s="934"/>
      <c r="AD125" s="934"/>
      <c r="AE125" s="935"/>
      <c r="AF125" s="936" t="s">
        <v>62</v>
      </c>
      <c r="AG125" s="934"/>
      <c r="AH125" s="934"/>
      <c r="AI125" s="934"/>
      <c r="AJ125" s="935"/>
      <c r="AK125" s="936" t="s">
        <v>62</v>
      </c>
      <c r="AL125" s="934"/>
      <c r="AM125" s="934"/>
      <c r="AN125" s="934"/>
      <c r="AO125" s="935"/>
      <c r="AP125" s="937" t="s">
        <v>62</v>
      </c>
      <c r="AQ125" s="938"/>
      <c r="AR125" s="938"/>
      <c r="AS125" s="938"/>
      <c r="AT125" s="939"/>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417</v>
      </c>
      <c r="CL125" s="982"/>
      <c r="CM125" s="982"/>
      <c r="CN125" s="982"/>
      <c r="CO125" s="983"/>
      <c r="CP125" s="904" t="s">
        <v>418</v>
      </c>
      <c r="CQ125" s="872"/>
      <c r="CR125" s="872"/>
      <c r="CS125" s="872"/>
      <c r="CT125" s="872"/>
      <c r="CU125" s="872"/>
      <c r="CV125" s="872"/>
      <c r="CW125" s="872"/>
      <c r="CX125" s="872"/>
      <c r="CY125" s="872"/>
      <c r="CZ125" s="872"/>
      <c r="DA125" s="872"/>
      <c r="DB125" s="872"/>
      <c r="DC125" s="872"/>
      <c r="DD125" s="872"/>
      <c r="DE125" s="872"/>
      <c r="DF125" s="873"/>
      <c r="DG125" s="905" t="s">
        <v>62</v>
      </c>
      <c r="DH125" s="906"/>
      <c r="DI125" s="906"/>
      <c r="DJ125" s="906"/>
      <c r="DK125" s="906"/>
      <c r="DL125" s="906" t="s">
        <v>62</v>
      </c>
      <c r="DM125" s="906"/>
      <c r="DN125" s="906"/>
      <c r="DO125" s="906"/>
      <c r="DP125" s="906"/>
      <c r="DQ125" s="906" t="s">
        <v>62</v>
      </c>
      <c r="DR125" s="906"/>
      <c r="DS125" s="906"/>
      <c r="DT125" s="906"/>
      <c r="DU125" s="906"/>
      <c r="DV125" s="907" t="s">
        <v>62</v>
      </c>
      <c r="DW125" s="907"/>
      <c r="DX125" s="907"/>
      <c r="DY125" s="907"/>
      <c r="DZ125" s="908"/>
    </row>
    <row r="126" spans="1:130" s="89" customFormat="1" ht="26.25" customHeight="1" thickBot="1" x14ac:dyDescent="0.2">
      <c r="A126" s="1038"/>
      <c r="B126" s="924"/>
      <c r="C126" s="897" t="s">
        <v>407</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62</v>
      </c>
      <c r="AB126" s="934"/>
      <c r="AC126" s="934"/>
      <c r="AD126" s="934"/>
      <c r="AE126" s="935"/>
      <c r="AF126" s="936" t="s">
        <v>62</v>
      </c>
      <c r="AG126" s="934"/>
      <c r="AH126" s="934"/>
      <c r="AI126" s="934"/>
      <c r="AJ126" s="935"/>
      <c r="AK126" s="936" t="s">
        <v>62</v>
      </c>
      <c r="AL126" s="934"/>
      <c r="AM126" s="934"/>
      <c r="AN126" s="934"/>
      <c r="AO126" s="935"/>
      <c r="AP126" s="937" t="s">
        <v>62</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419</v>
      </c>
      <c r="CQ126" s="898"/>
      <c r="CR126" s="898"/>
      <c r="CS126" s="898"/>
      <c r="CT126" s="898"/>
      <c r="CU126" s="898"/>
      <c r="CV126" s="898"/>
      <c r="CW126" s="898"/>
      <c r="CX126" s="898"/>
      <c r="CY126" s="898"/>
      <c r="CZ126" s="898"/>
      <c r="DA126" s="898"/>
      <c r="DB126" s="898"/>
      <c r="DC126" s="898"/>
      <c r="DD126" s="898"/>
      <c r="DE126" s="898"/>
      <c r="DF126" s="899"/>
      <c r="DG126" s="900" t="s">
        <v>62</v>
      </c>
      <c r="DH126" s="901"/>
      <c r="DI126" s="901"/>
      <c r="DJ126" s="901"/>
      <c r="DK126" s="901"/>
      <c r="DL126" s="901" t="s">
        <v>62</v>
      </c>
      <c r="DM126" s="901"/>
      <c r="DN126" s="901"/>
      <c r="DO126" s="901"/>
      <c r="DP126" s="901"/>
      <c r="DQ126" s="901" t="s">
        <v>62</v>
      </c>
      <c r="DR126" s="901"/>
      <c r="DS126" s="901"/>
      <c r="DT126" s="901"/>
      <c r="DU126" s="901"/>
      <c r="DV126" s="902" t="s">
        <v>62</v>
      </c>
      <c r="DW126" s="902"/>
      <c r="DX126" s="902"/>
      <c r="DY126" s="902"/>
      <c r="DZ126" s="903"/>
    </row>
    <row r="127" spans="1:130" s="89" customFormat="1" ht="26.25" customHeight="1" x14ac:dyDescent="0.15">
      <c r="A127" s="1039"/>
      <c r="B127" s="926"/>
      <c r="C127" s="948" t="s">
        <v>420</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62</v>
      </c>
      <c r="AB127" s="934"/>
      <c r="AC127" s="934"/>
      <c r="AD127" s="934"/>
      <c r="AE127" s="935"/>
      <c r="AF127" s="936" t="s">
        <v>62</v>
      </c>
      <c r="AG127" s="934"/>
      <c r="AH127" s="934"/>
      <c r="AI127" s="934"/>
      <c r="AJ127" s="935"/>
      <c r="AK127" s="936" t="s">
        <v>62</v>
      </c>
      <c r="AL127" s="934"/>
      <c r="AM127" s="934"/>
      <c r="AN127" s="934"/>
      <c r="AO127" s="935"/>
      <c r="AP127" s="937" t="s">
        <v>62</v>
      </c>
      <c r="AQ127" s="938"/>
      <c r="AR127" s="938"/>
      <c r="AS127" s="938"/>
      <c r="AT127" s="939"/>
      <c r="AU127" s="91"/>
      <c r="AV127" s="91"/>
      <c r="AW127" s="91"/>
      <c r="AX127" s="1012" t="s">
        <v>421</v>
      </c>
      <c r="AY127" s="1013"/>
      <c r="AZ127" s="1013"/>
      <c r="BA127" s="1013"/>
      <c r="BB127" s="1013"/>
      <c r="BC127" s="1013"/>
      <c r="BD127" s="1013"/>
      <c r="BE127" s="1014"/>
      <c r="BF127" s="1015" t="s">
        <v>422</v>
      </c>
      <c r="BG127" s="1013"/>
      <c r="BH127" s="1013"/>
      <c r="BI127" s="1013"/>
      <c r="BJ127" s="1013"/>
      <c r="BK127" s="1013"/>
      <c r="BL127" s="1014"/>
      <c r="BM127" s="1015" t="s">
        <v>423</v>
      </c>
      <c r="BN127" s="1013"/>
      <c r="BO127" s="1013"/>
      <c r="BP127" s="1013"/>
      <c r="BQ127" s="1013"/>
      <c r="BR127" s="1013"/>
      <c r="BS127" s="1014"/>
      <c r="BT127" s="1015" t="s">
        <v>424</v>
      </c>
      <c r="BU127" s="1013"/>
      <c r="BV127" s="1013"/>
      <c r="BW127" s="1013"/>
      <c r="BX127" s="1013"/>
      <c r="BY127" s="1013"/>
      <c r="BZ127" s="1036"/>
      <c r="CA127" s="91"/>
      <c r="CB127" s="91"/>
      <c r="CC127" s="91"/>
      <c r="CD127" s="114"/>
      <c r="CE127" s="114"/>
      <c r="CF127" s="114"/>
      <c r="CG127" s="91"/>
      <c r="CH127" s="91"/>
      <c r="CI127" s="91"/>
      <c r="CJ127" s="113"/>
      <c r="CK127" s="998"/>
      <c r="CL127" s="985"/>
      <c r="CM127" s="985"/>
      <c r="CN127" s="985"/>
      <c r="CO127" s="986"/>
      <c r="CP127" s="897" t="s">
        <v>425</v>
      </c>
      <c r="CQ127" s="898"/>
      <c r="CR127" s="898"/>
      <c r="CS127" s="898"/>
      <c r="CT127" s="898"/>
      <c r="CU127" s="898"/>
      <c r="CV127" s="898"/>
      <c r="CW127" s="898"/>
      <c r="CX127" s="898"/>
      <c r="CY127" s="898"/>
      <c r="CZ127" s="898"/>
      <c r="DA127" s="898"/>
      <c r="DB127" s="898"/>
      <c r="DC127" s="898"/>
      <c r="DD127" s="898"/>
      <c r="DE127" s="898"/>
      <c r="DF127" s="899"/>
      <c r="DG127" s="900" t="s">
        <v>62</v>
      </c>
      <c r="DH127" s="901"/>
      <c r="DI127" s="901"/>
      <c r="DJ127" s="901"/>
      <c r="DK127" s="901"/>
      <c r="DL127" s="901" t="s">
        <v>62</v>
      </c>
      <c r="DM127" s="901"/>
      <c r="DN127" s="901"/>
      <c r="DO127" s="901"/>
      <c r="DP127" s="901"/>
      <c r="DQ127" s="901" t="s">
        <v>62</v>
      </c>
      <c r="DR127" s="901"/>
      <c r="DS127" s="901"/>
      <c r="DT127" s="901"/>
      <c r="DU127" s="901"/>
      <c r="DV127" s="902" t="s">
        <v>62</v>
      </c>
      <c r="DW127" s="902"/>
      <c r="DX127" s="902"/>
      <c r="DY127" s="902"/>
      <c r="DZ127" s="903"/>
    </row>
    <row r="128" spans="1:130" s="89" customFormat="1" ht="26.25" customHeight="1" thickBot="1" x14ac:dyDescent="0.2">
      <c r="A128" s="1022" t="s">
        <v>426</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427</v>
      </c>
      <c r="X128" s="1024"/>
      <c r="Y128" s="1024"/>
      <c r="Z128" s="1025"/>
      <c r="AA128" s="1026">
        <v>156032</v>
      </c>
      <c r="AB128" s="1027"/>
      <c r="AC128" s="1027"/>
      <c r="AD128" s="1027"/>
      <c r="AE128" s="1028"/>
      <c r="AF128" s="1029">
        <v>150819</v>
      </c>
      <c r="AG128" s="1027"/>
      <c r="AH128" s="1027"/>
      <c r="AI128" s="1027"/>
      <c r="AJ128" s="1028"/>
      <c r="AK128" s="1029">
        <v>155608</v>
      </c>
      <c r="AL128" s="1027"/>
      <c r="AM128" s="1027"/>
      <c r="AN128" s="1027"/>
      <c r="AO128" s="1028"/>
      <c r="AP128" s="1030"/>
      <c r="AQ128" s="1031"/>
      <c r="AR128" s="1031"/>
      <c r="AS128" s="1031"/>
      <c r="AT128" s="1032"/>
      <c r="AU128" s="91"/>
      <c r="AV128" s="91"/>
      <c r="AW128" s="91"/>
      <c r="AX128" s="871" t="s">
        <v>428</v>
      </c>
      <c r="AY128" s="872"/>
      <c r="AZ128" s="872"/>
      <c r="BA128" s="872"/>
      <c r="BB128" s="872"/>
      <c r="BC128" s="872"/>
      <c r="BD128" s="872"/>
      <c r="BE128" s="873"/>
      <c r="BF128" s="1033" t="s">
        <v>62</v>
      </c>
      <c r="BG128" s="1034"/>
      <c r="BH128" s="1034"/>
      <c r="BI128" s="1034"/>
      <c r="BJ128" s="1034"/>
      <c r="BK128" s="1034"/>
      <c r="BL128" s="1035"/>
      <c r="BM128" s="1033">
        <v>13.63</v>
      </c>
      <c r="BN128" s="1034"/>
      <c r="BO128" s="1034"/>
      <c r="BP128" s="1034"/>
      <c r="BQ128" s="1034"/>
      <c r="BR128" s="1034"/>
      <c r="BS128" s="1035"/>
      <c r="BT128" s="1033">
        <v>20</v>
      </c>
      <c r="BU128" s="1034"/>
      <c r="BV128" s="1034"/>
      <c r="BW128" s="1034"/>
      <c r="BX128" s="1034"/>
      <c r="BY128" s="1034"/>
      <c r="BZ128" s="1051"/>
      <c r="CA128" s="114"/>
      <c r="CB128" s="114"/>
      <c r="CC128" s="114"/>
      <c r="CD128" s="114"/>
      <c r="CE128" s="114"/>
      <c r="CF128" s="114"/>
      <c r="CG128" s="91"/>
      <c r="CH128" s="91"/>
      <c r="CI128" s="91"/>
      <c r="CJ128" s="113"/>
      <c r="CK128" s="999"/>
      <c r="CL128" s="1000"/>
      <c r="CM128" s="1000"/>
      <c r="CN128" s="1000"/>
      <c r="CO128" s="1001"/>
      <c r="CP128" s="1016" t="s">
        <v>429</v>
      </c>
      <c r="CQ128" s="715"/>
      <c r="CR128" s="715"/>
      <c r="CS128" s="715"/>
      <c r="CT128" s="715"/>
      <c r="CU128" s="715"/>
      <c r="CV128" s="715"/>
      <c r="CW128" s="715"/>
      <c r="CX128" s="715"/>
      <c r="CY128" s="715"/>
      <c r="CZ128" s="715"/>
      <c r="DA128" s="715"/>
      <c r="DB128" s="715"/>
      <c r="DC128" s="715"/>
      <c r="DD128" s="715"/>
      <c r="DE128" s="715"/>
      <c r="DF128" s="1017"/>
      <c r="DG128" s="1018" t="s">
        <v>62</v>
      </c>
      <c r="DH128" s="1019"/>
      <c r="DI128" s="1019"/>
      <c r="DJ128" s="1019"/>
      <c r="DK128" s="1019"/>
      <c r="DL128" s="1019">
        <v>165000</v>
      </c>
      <c r="DM128" s="1019"/>
      <c r="DN128" s="1019"/>
      <c r="DO128" s="1019"/>
      <c r="DP128" s="1019"/>
      <c r="DQ128" s="1019">
        <v>150123</v>
      </c>
      <c r="DR128" s="1019"/>
      <c r="DS128" s="1019"/>
      <c r="DT128" s="1019"/>
      <c r="DU128" s="1019"/>
      <c r="DV128" s="1020">
        <v>2.1</v>
      </c>
      <c r="DW128" s="1020"/>
      <c r="DX128" s="1020"/>
      <c r="DY128" s="1020"/>
      <c r="DZ128" s="1021"/>
    </row>
    <row r="129" spans="1:131" s="89" customFormat="1" ht="26.25" customHeight="1" x14ac:dyDescent="0.15">
      <c r="A129" s="909" t="s">
        <v>43</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430</v>
      </c>
      <c r="X129" s="1046"/>
      <c r="Y129" s="1046"/>
      <c r="Z129" s="1047"/>
      <c r="AA129" s="933">
        <v>8221876</v>
      </c>
      <c r="AB129" s="934"/>
      <c r="AC129" s="934"/>
      <c r="AD129" s="934"/>
      <c r="AE129" s="935"/>
      <c r="AF129" s="936">
        <v>8226478</v>
      </c>
      <c r="AG129" s="934"/>
      <c r="AH129" s="934"/>
      <c r="AI129" s="934"/>
      <c r="AJ129" s="935"/>
      <c r="AK129" s="936">
        <v>8479451</v>
      </c>
      <c r="AL129" s="934"/>
      <c r="AM129" s="934"/>
      <c r="AN129" s="934"/>
      <c r="AO129" s="935"/>
      <c r="AP129" s="1048"/>
      <c r="AQ129" s="1049"/>
      <c r="AR129" s="1049"/>
      <c r="AS129" s="1049"/>
      <c r="AT129" s="1050"/>
      <c r="AU129" s="92"/>
      <c r="AV129" s="92"/>
      <c r="AW129" s="92"/>
      <c r="AX129" s="1040" t="s">
        <v>431</v>
      </c>
      <c r="AY129" s="898"/>
      <c r="AZ129" s="898"/>
      <c r="BA129" s="898"/>
      <c r="BB129" s="898"/>
      <c r="BC129" s="898"/>
      <c r="BD129" s="898"/>
      <c r="BE129" s="899"/>
      <c r="BF129" s="1041" t="s">
        <v>62</v>
      </c>
      <c r="BG129" s="1042"/>
      <c r="BH129" s="1042"/>
      <c r="BI129" s="1042"/>
      <c r="BJ129" s="1042"/>
      <c r="BK129" s="1042"/>
      <c r="BL129" s="1043"/>
      <c r="BM129" s="1041">
        <v>18.63</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09" t="s">
        <v>432</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433</v>
      </c>
      <c r="X130" s="1046"/>
      <c r="Y130" s="1046"/>
      <c r="Z130" s="1047"/>
      <c r="AA130" s="933">
        <v>1133526</v>
      </c>
      <c r="AB130" s="934"/>
      <c r="AC130" s="934"/>
      <c r="AD130" s="934"/>
      <c r="AE130" s="935"/>
      <c r="AF130" s="936">
        <v>1096291</v>
      </c>
      <c r="AG130" s="934"/>
      <c r="AH130" s="934"/>
      <c r="AI130" s="934"/>
      <c r="AJ130" s="935"/>
      <c r="AK130" s="936">
        <v>1162180</v>
      </c>
      <c r="AL130" s="934"/>
      <c r="AM130" s="934"/>
      <c r="AN130" s="934"/>
      <c r="AO130" s="935"/>
      <c r="AP130" s="1048"/>
      <c r="AQ130" s="1049"/>
      <c r="AR130" s="1049"/>
      <c r="AS130" s="1049"/>
      <c r="AT130" s="1050"/>
      <c r="AU130" s="92"/>
      <c r="AV130" s="92"/>
      <c r="AW130" s="92"/>
      <c r="AX130" s="1040" t="s">
        <v>434</v>
      </c>
      <c r="AY130" s="898"/>
      <c r="AZ130" s="898"/>
      <c r="BA130" s="898"/>
      <c r="BB130" s="898"/>
      <c r="BC130" s="898"/>
      <c r="BD130" s="898"/>
      <c r="BE130" s="899"/>
      <c r="BF130" s="1076">
        <v>14.3</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435</v>
      </c>
      <c r="X131" s="1083"/>
      <c r="Y131" s="1083"/>
      <c r="Z131" s="1084"/>
      <c r="AA131" s="979">
        <v>7088350</v>
      </c>
      <c r="AB131" s="961"/>
      <c r="AC131" s="961"/>
      <c r="AD131" s="961"/>
      <c r="AE131" s="962"/>
      <c r="AF131" s="960">
        <v>7130187</v>
      </c>
      <c r="AG131" s="961"/>
      <c r="AH131" s="961"/>
      <c r="AI131" s="961"/>
      <c r="AJ131" s="962"/>
      <c r="AK131" s="960">
        <v>7317271</v>
      </c>
      <c r="AL131" s="961"/>
      <c r="AM131" s="961"/>
      <c r="AN131" s="961"/>
      <c r="AO131" s="962"/>
      <c r="AP131" s="1085"/>
      <c r="AQ131" s="1086"/>
      <c r="AR131" s="1086"/>
      <c r="AS131" s="1086"/>
      <c r="AT131" s="1087"/>
      <c r="AU131" s="92"/>
      <c r="AV131" s="92"/>
      <c r="AW131" s="92"/>
      <c r="AX131" s="1058" t="s">
        <v>436</v>
      </c>
      <c r="AY131" s="715"/>
      <c r="AZ131" s="715"/>
      <c r="BA131" s="715"/>
      <c r="BB131" s="715"/>
      <c r="BC131" s="715"/>
      <c r="BD131" s="715"/>
      <c r="BE131" s="1017"/>
      <c r="BF131" s="1059">
        <v>245.6</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65" t="s">
        <v>437</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438</v>
      </c>
      <c r="W132" s="1069"/>
      <c r="X132" s="1069"/>
      <c r="Y132" s="1069"/>
      <c r="Z132" s="1070"/>
      <c r="AA132" s="1071">
        <v>13.60099318</v>
      </c>
      <c r="AB132" s="1072"/>
      <c r="AC132" s="1072"/>
      <c r="AD132" s="1072"/>
      <c r="AE132" s="1073"/>
      <c r="AF132" s="1074">
        <v>14.66235037</v>
      </c>
      <c r="AG132" s="1072"/>
      <c r="AH132" s="1072"/>
      <c r="AI132" s="1072"/>
      <c r="AJ132" s="1073"/>
      <c r="AK132" s="1074">
        <v>14.904945359999999</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439</v>
      </c>
      <c r="W133" s="1052"/>
      <c r="X133" s="1052"/>
      <c r="Y133" s="1052"/>
      <c r="Z133" s="1053"/>
      <c r="AA133" s="1054">
        <v>11.7</v>
      </c>
      <c r="AB133" s="1055"/>
      <c r="AC133" s="1055"/>
      <c r="AD133" s="1055"/>
      <c r="AE133" s="1056"/>
      <c r="AF133" s="1054">
        <v>13.2</v>
      </c>
      <c r="AG133" s="1055"/>
      <c r="AH133" s="1055"/>
      <c r="AI133" s="1055"/>
      <c r="AJ133" s="1056"/>
      <c r="AK133" s="1054">
        <v>14.3</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g2JoH8JeXDOQMr0IaC9hPb+kmUydtFbl4TgdyeXFwrfPEu0Vei0bRb1fAlbVPL5z2fsbE6Py6Y9ffc3Eaa9PIg==" saltValue="lWOoSDUo3omNiPWe7fYuw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J2naQH5YxB+u9qzAgFE4VGsUJdZDRY+ET4edYPrC+XONOaFgolCMSOGhogOUHQm0cHTV1TH5lclsrPIBANu7tQ==" saltValue="RDH3Ay/RfejxwNxHkVOLdg==" spinCount="100000" sheet="1" objects="1" scenarios="1"/>
  <dataConsolidate/>
  <phoneticPr fontId="2"/>
  <pageMargins left="0.59055118110236227" right="0" top="0.59055118110236227" bottom="0.59055118110236227" header="0.39370078740157483" footer="0.39370078740157483"/>
  <pageSetup paperSize="9" scale="41" orientation="landscape"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1TJvQVy6hzpWYLhxaBNnBHi7GrkwsOI5UOyr/lh/mKOuA/1yKRk18z3B8a94th+bOgE7SA6MXDNTeAS414eTw==" saltValue="weD9jNygPxQ9lBSVma2Vhg==" spinCount="100000" sheet="1" objects="1" scenarios="1"/>
  <dataConsolidate/>
  <phoneticPr fontId="2"/>
  <pageMargins left="0.59055118110236227" right="0" top="0.59055118110236227" bottom="0.59055118110236227" header="0.39370078740157483" footer="0.39370078740157483"/>
  <pageSetup paperSize="9" scale="46"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440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441</v>
      </c>
      <c r="AL6" s="118"/>
      <c r="AM6" s="118"/>
      <c r="AN6" s="118"/>
    </row>
    <row r="7" spans="1:46" ht="13.5" customHeight="1" x14ac:dyDescent="0.15">
      <c r="A7" s="10"/>
      <c r="AK7" s="119"/>
      <c r="AL7" s="120"/>
      <c r="AM7" s="120"/>
      <c r="AN7" s="121"/>
      <c r="AO7" s="1089" t="s">
        <v>442</v>
      </c>
      <c r="AP7" s="122"/>
      <c r="AQ7" s="123" t="s">
        <v>443</v>
      </c>
      <c r="AR7" s="124"/>
    </row>
    <row r="8" spans="1:46" x14ac:dyDescent="0.15">
      <c r="A8" s="10"/>
      <c r="AK8" s="125"/>
      <c r="AL8" s="126"/>
      <c r="AM8" s="126"/>
      <c r="AN8" s="127"/>
      <c r="AO8" s="1090"/>
      <c r="AP8" s="128" t="s">
        <v>444</v>
      </c>
      <c r="AQ8" s="129" t="s">
        <v>445</v>
      </c>
      <c r="AR8" s="130" t="s">
        <v>446</v>
      </c>
    </row>
    <row r="9" spans="1:46" x14ac:dyDescent="0.15">
      <c r="A9" s="10"/>
      <c r="AK9" s="1091" t="s">
        <v>447</v>
      </c>
      <c r="AL9" s="1092"/>
      <c r="AM9" s="1092"/>
      <c r="AN9" s="1093"/>
      <c r="AO9" s="131">
        <v>2712103</v>
      </c>
      <c r="AP9" s="131">
        <v>111061</v>
      </c>
      <c r="AQ9" s="132">
        <v>98214</v>
      </c>
      <c r="AR9" s="133">
        <v>13.1</v>
      </c>
    </row>
    <row r="10" spans="1:46" ht="13.5" customHeight="1" x14ac:dyDescent="0.15">
      <c r="A10" s="10"/>
      <c r="AK10" s="1091" t="s">
        <v>448</v>
      </c>
      <c r="AL10" s="1092"/>
      <c r="AM10" s="1092"/>
      <c r="AN10" s="1093"/>
      <c r="AO10" s="134">
        <v>424935</v>
      </c>
      <c r="AP10" s="134">
        <v>17401</v>
      </c>
      <c r="AQ10" s="135">
        <v>8330</v>
      </c>
      <c r="AR10" s="136">
        <v>108.9</v>
      </c>
    </row>
    <row r="11" spans="1:46" ht="13.5" customHeight="1" x14ac:dyDescent="0.15">
      <c r="A11" s="10"/>
      <c r="AK11" s="1091" t="s">
        <v>449</v>
      </c>
      <c r="AL11" s="1092"/>
      <c r="AM11" s="1092"/>
      <c r="AN11" s="1093"/>
      <c r="AO11" s="134">
        <v>145260</v>
      </c>
      <c r="AP11" s="134">
        <v>5948</v>
      </c>
      <c r="AQ11" s="135">
        <v>2236</v>
      </c>
      <c r="AR11" s="136">
        <v>166</v>
      </c>
    </row>
    <row r="12" spans="1:46" ht="13.5" customHeight="1" x14ac:dyDescent="0.15">
      <c r="A12" s="10"/>
      <c r="AK12" s="1091" t="s">
        <v>450</v>
      </c>
      <c r="AL12" s="1092"/>
      <c r="AM12" s="1092"/>
      <c r="AN12" s="1093"/>
      <c r="AO12" s="134" t="s">
        <v>451</v>
      </c>
      <c r="AP12" s="134" t="s">
        <v>451</v>
      </c>
      <c r="AQ12" s="135">
        <v>12</v>
      </c>
      <c r="AR12" s="136" t="s">
        <v>451</v>
      </c>
    </row>
    <row r="13" spans="1:46" ht="13.5" customHeight="1" x14ac:dyDescent="0.15">
      <c r="A13" s="10"/>
      <c r="AK13" s="1091" t="s">
        <v>452</v>
      </c>
      <c r="AL13" s="1092"/>
      <c r="AM13" s="1092"/>
      <c r="AN13" s="1093"/>
      <c r="AO13" s="134">
        <v>97479</v>
      </c>
      <c r="AP13" s="134">
        <v>3992</v>
      </c>
      <c r="AQ13" s="135">
        <v>3111</v>
      </c>
      <c r="AR13" s="136">
        <v>28.3</v>
      </c>
    </row>
    <row r="14" spans="1:46" ht="13.5" customHeight="1" x14ac:dyDescent="0.15">
      <c r="A14" s="10"/>
      <c r="AK14" s="1091" t="s">
        <v>453</v>
      </c>
      <c r="AL14" s="1092"/>
      <c r="AM14" s="1092"/>
      <c r="AN14" s="1093"/>
      <c r="AO14" s="134">
        <v>42919</v>
      </c>
      <c r="AP14" s="134">
        <v>1758</v>
      </c>
      <c r="AQ14" s="135">
        <v>1882</v>
      </c>
      <c r="AR14" s="136">
        <v>-6.6</v>
      </c>
    </row>
    <row r="15" spans="1:46" ht="13.5" customHeight="1" x14ac:dyDescent="0.15">
      <c r="A15" s="10"/>
      <c r="AK15" s="1094" t="s">
        <v>454</v>
      </c>
      <c r="AL15" s="1095"/>
      <c r="AM15" s="1095"/>
      <c r="AN15" s="1096"/>
      <c r="AO15" s="134">
        <v>-217149</v>
      </c>
      <c r="AP15" s="134">
        <v>-8892</v>
      </c>
      <c r="AQ15" s="135">
        <v>-6411</v>
      </c>
      <c r="AR15" s="136">
        <v>38.700000000000003</v>
      </c>
    </row>
    <row r="16" spans="1:46" x14ac:dyDescent="0.15">
      <c r="A16" s="10"/>
      <c r="AK16" s="1094" t="s">
        <v>119</v>
      </c>
      <c r="AL16" s="1095"/>
      <c r="AM16" s="1095"/>
      <c r="AN16" s="1096"/>
      <c r="AO16" s="134">
        <v>3205547</v>
      </c>
      <c r="AP16" s="134">
        <v>131267</v>
      </c>
      <c r="AQ16" s="135">
        <v>107373</v>
      </c>
      <c r="AR16" s="136">
        <v>22.3</v>
      </c>
    </row>
    <row r="17" spans="1:46" x14ac:dyDescent="0.15">
      <c r="A17" s="10"/>
    </row>
    <row r="18" spans="1:46" x14ac:dyDescent="0.15">
      <c r="A18" s="10"/>
      <c r="AQ18" s="137"/>
      <c r="AR18" s="137"/>
    </row>
    <row r="19" spans="1:46" x14ac:dyDescent="0.15">
      <c r="A19" s="10"/>
      <c r="AK19" s="3" t="s">
        <v>455</v>
      </c>
    </row>
    <row r="20" spans="1:46" x14ac:dyDescent="0.15">
      <c r="A20" s="10"/>
      <c r="AK20" s="138"/>
      <c r="AL20" s="139"/>
      <c r="AM20" s="139"/>
      <c r="AN20" s="140"/>
      <c r="AO20" s="141" t="s">
        <v>456</v>
      </c>
      <c r="AP20" s="142" t="s">
        <v>457</v>
      </c>
      <c r="AQ20" s="143" t="s">
        <v>458</v>
      </c>
      <c r="AR20" s="144"/>
    </row>
    <row r="21" spans="1:46" s="118" customFormat="1" x14ac:dyDescent="0.15">
      <c r="A21" s="145"/>
      <c r="AK21" s="1097" t="s">
        <v>459</v>
      </c>
      <c r="AL21" s="1098"/>
      <c r="AM21" s="1098"/>
      <c r="AN21" s="1099"/>
      <c r="AO21" s="146">
        <v>10.57</v>
      </c>
      <c r="AP21" s="147">
        <v>9.17</v>
      </c>
      <c r="AQ21" s="148">
        <v>1.4</v>
      </c>
      <c r="AS21" s="149"/>
      <c r="AT21" s="145"/>
    </row>
    <row r="22" spans="1:46" s="118" customFormat="1" x14ac:dyDescent="0.15">
      <c r="A22" s="145"/>
      <c r="AK22" s="1097" t="s">
        <v>460</v>
      </c>
      <c r="AL22" s="1098"/>
      <c r="AM22" s="1098"/>
      <c r="AN22" s="1099"/>
      <c r="AO22" s="150">
        <v>99.9</v>
      </c>
      <c r="AP22" s="151">
        <v>97.5</v>
      </c>
      <c r="AQ22" s="152">
        <v>2.4</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88" t="s">
        <v>461</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x14ac:dyDescent="0.15">
      <c r="A27" s="157"/>
      <c r="AS27" s="3"/>
      <c r="AT27" s="3"/>
    </row>
    <row r="28" spans="1:46" ht="17.25" x14ac:dyDescent="0.15">
      <c r="A28" s="16" t="s">
        <v>462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463</v>
      </c>
      <c r="AL29" s="118"/>
      <c r="AM29" s="118"/>
      <c r="AN29" s="118"/>
      <c r="AS29" s="159"/>
    </row>
    <row r="30" spans="1:46" ht="13.5" customHeight="1" x14ac:dyDescent="0.15">
      <c r="A30" s="10"/>
      <c r="AK30" s="119"/>
      <c r="AL30" s="120"/>
      <c r="AM30" s="120"/>
      <c r="AN30" s="121"/>
      <c r="AO30" s="1089" t="s">
        <v>442</v>
      </c>
      <c r="AP30" s="122"/>
      <c r="AQ30" s="123" t="s">
        <v>443</v>
      </c>
      <c r="AR30" s="124"/>
    </row>
    <row r="31" spans="1:46" x14ac:dyDescent="0.15">
      <c r="A31" s="10"/>
      <c r="AK31" s="125"/>
      <c r="AL31" s="126"/>
      <c r="AM31" s="126"/>
      <c r="AN31" s="127"/>
      <c r="AO31" s="1090"/>
      <c r="AP31" s="128" t="s">
        <v>444</v>
      </c>
      <c r="AQ31" s="129" t="s">
        <v>445</v>
      </c>
      <c r="AR31" s="130" t="s">
        <v>446</v>
      </c>
    </row>
    <row r="32" spans="1:46" ht="27" customHeight="1" x14ac:dyDescent="0.15">
      <c r="A32" s="10"/>
      <c r="AK32" s="1105" t="s">
        <v>464</v>
      </c>
      <c r="AL32" s="1106"/>
      <c r="AM32" s="1106"/>
      <c r="AN32" s="1107"/>
      <c r="AO32" s="160">
        <v>1551770</v>
      </c>
      <c r="AP32" s="160">
        <v>63545</v>
      </c>
      <c r="AQ32" s="161">
        <v>55954</v>
      </c>
      <c r="AR32" s="162">
        <v>13.6</v>
      </c>
    </row>
    <row r="33" spans="1:46" ht="13.5" customHeight="1" x14ac:dyDescent="0.15">
      <c r="A33" s="10"/>
      <c r="AK33" s="1105" t="s">
        <v>465</v>
      </c>
      <c r="AL33" s="1106"/>
      <c r="AM33" s="1106"/>
      <c r="AN33" s="1107"/>
      <c r="AO33" s="160" t="s">
        <v>451</v>
      </c>
      <c r="AP33" s="160" t="s">
        <v>451</v>
      </c>
      <c r="AQ33" s="161" t="s">
        <v>451</v>
      </c>
      <c r="AR33" s="162" t="s">
        <v>451</v>
      </c>
    </row>
    <row r="34" spans="1:46" ht="27" customHeight="1" x14ac:dyDescent="0.15">
      <c r="A34" s="10"/>
      <c r="AK34" s="1105" t="s">
        <v>466</v>
      </c>
      <c r="AL34" s="1106"/>
      <c r="AM34" s="1106"/>
      <c r="AN34" s="1107"/>
      <c r="AO34" s="160" t="s">
        <v>451</v>
      </c>
      <c r="AP34" s="160" t="s">
        <v>451</v>
      </c>
      <c r="AQ34" s="161">
        <v>1</v>
      </c>
      <c r="AR34" s="162" t="s">
        <v>451</v>
      </c>
    </row>
    <row r="35" spans="1:46" ht="27" customHeight="1" x14ac:dyDescent="0.15">
      <c r="A35" s="10"/>
      <c r="AK35" s="1105" t="s">
        <v>467</v>
      </c>
      <c r="AL35" s="1106"/>
      <c r="AM35" s="1106"/>
      <c r="AN35" s="1107"/>
      <c r="AO35" s="160">
        <v>409183</v>
      </c>
      <c r="AP35" s="160">
        <v>16756</v>
      </c>
      <c r="AQ35" s="161">
        <v>17691</v>
      </c>
      <c r="AR35" s="162">
        <v>-5.3</v>
      </c>
    </row>
    <row r="36" spans="1:46" ht="27" customHeight="1" x14ac:dyDescent="0.15">
      <c r="A36" s="10"/>
      <c r="AK36" s="1105" t="s">
        <v>468</v>
      </c>
      <c r="AL36" s="1106"/>
      <c r="AM36" s="1106"/>
      <c r="AN36" s="1107"/>
      <c r="AO36" s="160">
        <v>395506</v>
      </c>
      <c r="AP36" s="160">
        <v>16196</v>
      </c>
      <c r="AQ36" s="161">
        <v>2603</v>
      </c>
      <c r="AR36" s="162">
        <v>522.20000000000005</v>
      </c>
    </row>
    <row r="37" spans="1:46" ht="13.5" customHeight="1" x14ac:dyDescent="0.15">
      <c r="A37" s="10"/>
      <c r="AK37" s="1105" t="s">
        <v>469</v>
      </c>
      <c r="AL37" s="1106"/>
      <c r="AM37" s="1106"/>
      <c r="AN37" s="1107"/>
      <c r="AO37" s="160">
        <v>51652</v>
      </c>
      <c r="AP37" s="160">
        <v>2115</v>
      </c>
      <c r="AQ37" s="161">
        <v>579</v>
      </c>
      <c r="AR37" s="162">
        <v>265.3</v>
      </c>
    </row>
    <row r="38" spans="1:46" ht="27" customHeight="1" x14ac:dyDescent="0.15">
      <c r="A38" s="10"/>
      <c r="AK38" s="1108" t="s">
        <v>470</v>
      </c>
      <c r="AL38" s="1109"/>
      <c r="AM38" s="1109"/>
      <c r="AN38" s="1110"/>
      <c r="AO38" s="163">
        <v>312</v>
      </c>
      <c r="AP38" s="163">
        <v>13</v>
      </c>
      <c r="AQ38" s="164">
        <v>4</v>
      </c>
      <c r="AR38" s="152">
        <v>225</v>
      </c>
      <c r="AS38" s="159"/>
    </row>
    <row r="39" spans="1:46" x14ac:dyDescent="0.15">
      <c r="A39" s="10"/>
      <c r="AK39" s="1108" t="s">
        <v>471</v>
      </c>
      <c r="AL39" s="1109"/>
      <c r="AM39" s="1109"/>
      <c r="AN39" s="1110"/>
      <c r="AO39" s="160">
        <v>-155608</v>
      </c>
      <c r="AP39" s="160">
        <v>-6372</v>
      </c>
      <c r="AQ39" s="161">
        <v>-4663</v>
      </c>
      <c r="AR39" s="162">
        <v>36.700000000000003</v>
      </c>
      <c r="AS39" s="159"/>
    </row>
    <row r="40" spans="1:46" ht="27" customHeight="1" x14ac:dyDescent="0.15">
      <c r="A40" s="10"/>
      <c r="AK40" s="1105" t="s">
        <v>472</v>
      </c>
      <c r="AL40" s="1106"/>
      <c r="AM40" s="1106"/>
      <c r="AN40" s="1107"/>
      <c r="AO40" s="160">
        <v>-1162180</v>
      </c>
      <c r="AP40" s="160">
        <v>-47591</v>
      </c>
      <c r="AQ40" s="161">
        <v>-48945</v>
      </c>
      <c r="AR40" s="162">
        <v>-2.8</v>
      </c>
      <c r="AS40" s="159"/>
    </row>
    <row r="41" spans="1:46" x14ac:dyDescent="0.15">
      <c r="A41" s="10"/>
      <c r="AK41" s="1111" t="s">
        <v>230</v>
      </c>
      <c r="AL41" s="1112"/>
      <c r="AM41" s="1112"/>
      <c r="AN41" s="1113"/>
      <c r="AO41" s="160">
        <v>1090635</v>
      </c>
      <c r="AP41" s="160">
        <v>44662</v>
      </c>
      <c r="AQ41" s="161">
        <v>23225</v>
      </c>
      <c r="AR41" s="162">
        <v>92.3</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473</v>
      </c>
    </row>
    <row r="48" spans="1:46" x14ac:dyDescent="0.15">
      <c r="A48" s="10"/>
      <c r="AK48" s="168" t="s">
        <v>474</v>
      </c>
      <c r="AL48" s="168"/>
      <c r="AM48" s="168"/>
      <c r="AN48" s="168"/>
      <c r="AO48" s="168"/>
      <c r="AP48" s="168"/>
      <c r="AQ48" s="169"/>
      <c r="AR48" s="168"/>
    </row>
    <row r="49" spans="1:44" ht="13.5" customHeight="1" x14ac:dyDescent="0.15">
      <c r="A49" s="10"/>
      <c r="AK49" s="170"/>
      <c r="AL49" s="171"/>
      <c r="AM49" s="1100" t="s">
        <v>442</v>
      </c>
      <c r="AN49" s="1102" t="s">
        <v>475</v>
      </c>
      <c r="AO49" s="1103"/>
      <c r="AP49" s="1103"/>
      <c r="AQ49" s="1103"/>
      <c r="AR49" s="1104"/>
    </row>
    <row r="50" spans="1:44" x14ac:dyDescent="0.15">
      <c r="A50" s="10"/>
      <c r="AK50" s="172"/>
      <c r="AL50" s="173"/>
      <c r="AM50" s="1101"/>
      <c r="AN50" s="174" t="s">
        <v>476</v>
      </c>
      <c r="AO50" s="175" t="s">
        <v>477</v>
      </c>
      <c r="AP50" s="176" t="s">
        <v>478</v>
      </c>
      <c r="AQ50" s="177" t="s">
        <v>479</v>
      </c>
      <c r="AR50" s="178" t="s">
        <v>480</v>
      </c>
    </row>
    <row r="51" spans="1:44" x14ac:dyDescent="0.15">
      <c r="A51" s="10"/>
      <c r="AK51" s="170" t="s">
        <v>481</v>
      </c>
      <c r="AL51" s="171"/>
      <c r="AM51" s="179">
        <v>7059885</v>
      </c>
      <c r="AN51" s="180">
        <v>269884</v>
      </c>
      <c r="AO51" s="181">
        <v>56.7</v>
      </c>
      <c r="AP51" s="182">
        <v>76347</v>
      </c>
      <c r="AQ51" s="183">
        <v>2.4</v>
      </c>
      <c r="AR51" s="184">
        <v>54.3</v>
      </c>
    </row>
    <row r="52" spans="1:44" x14ac:dyDescent="0.15">
      <c r="A52" s="10"/>
      <c r="AK52" s="185"/>
      <c r="AL52" s="186" t="s">
        <v>482</v>
      </c>
      <c r="AM52" s="187">
        <v>5083665</v>
      </c>
      <c r="AN52" s="188">
        <v>194337</v>
      </c>
      <c r="AO52" s="189">
        <v>76.900000000000006</v>
      </c>
      <c r="AP52" s="190">
        <v>41762</v>
      </c>
      <c r="AQ52" s="191">
        <v>0.5</v>
      </c>
      <c r="AR52" s="192">
        <v>76.400000000000006</v>
      </c>
    </row>
    <row r="53" spans="1:44" x14ac:dyDescent="0.15">
      <c r="A53" s="10"/>
      <c r="AK53" s="170" t="s">
        <v>483</v>
      </c>
      <c r="AL53" s="171"/>
      <c r="AM53" s="179">
        <v>2807069</v>
      </c>
      <c r="AN53" s="180">
        <v>108860</v>
      </c>
      <c r="AO53" s="181">
        <v>-59.7</v>
      </c>
      <c r="AP53" s="182">
        <v>69604</v>
      </c>
      <c r="AQ53" s="183">
        <v>-8.8000000000000007</v>
      </c>
      <c r="AR53" s="184">
        <v>-50.9</v>
      </c>
    </row>
    <row r="54" spans="1:44" x14ac:dyDescent="0.15">
      <c r="A54" s="10"/>
      <c r="AK54" s="185"/>
      <c r="AL54" s="186" t="s">
        <v>482</v>
      </c>
      <c r="AM54" s="187">
        <v>656495</v>
      </c>
      <c r="AN54" s="188">
        <v>25459</v>
      </c>
      <c r="AO54" s="189">
        <v>-86.9</v>
      </c>
      <c r="AP54" s="190">
        <v>36247</v>
      </c>
      <c r="AQ54" s="191">
        <v>-13.2</v>
      </c>
      <c r="AR54" s="192">
        <v>-73.7</v>
      </c>
    </row>
    <row r="55" spans="1:44" x14ac:dyDescent="0.15">
      <c r="A55" s="10"/>
      <c r="AK55" s="170" t="s">
        <v>484</v>
      </c>
      <c r="AL55" s="171"/>
      <c r="AM55" s="179">
        <v>3942071</v>
      </c>
      <c r="AN55" s="180">
        <v>155961</v>
      </c>
      <c r="AO55" s="181">
        <v>43.3</v>
      </c>
      <c r="AP55" s="182">
        <v>68410</v>
      </c>
      <c r="AQ55" s="183">
        <v>-1.7</v>
      </c>
      <c r="AR55" s="184">
        <v>45</v>
      </c>
    </row>
    <row r="56" spans="1:44" x14ac:dyDescent="0.15">
      <c r="A56" s="10"/>
      <c r="AK56" s="185"/>
      <c r="AL56" s="186" t="s">
        <v>482</v>
      </c>
      <c r="AM56" s="187">
        <v>569072</v>
      </c>
      <c r="AN56" s="188">
        <v>22514</v>
      </c>
      <c r="AO56" s="189">
        <v>-11.6</v>
      </c>
      <c r="AP56" s="190">
        <v>35086</v>
      </c>
      <c r="AQ56" s="191">
        <v>-3.2</v>
      </c>
      <c r="AR56" s="192">
        <v>-8.4</v>
      </c>
    </row>
    <row r="57" spans="1:44" x14ac:dyDescent="0.15">
      <c r="A57" s="10"/>
      <c r="AK57" s="170" t="s">
        <v>485</v>
      </c>
      <c r="AL57" s="171"/>
      <c r="AM57" s="179">
        <v>4458783</v>
      </c>
      <c r="AN57" s="180">
        <v>179421</v>
      </c>
      <c r="AO57" s="181">
        <v>15</v>
      </c>
      <c r="AP57" s="182">
        <v>73019</v>
      </c>
      <c r="AQ57" s="183">
        <v>6.7</v>
      </c>
      <c r="AR57" s="184">
        <v>8.3000000000000007</v>
      </c>
    </row>
    <row r="58" spans="1:44" x14ac:dyDescent="0.15">
      <c r="A58" s="10"/>
      <c r="AK58" s="185"/>
      <c r="AL58" s="186" t="s">
        <v>482</v>
      </c>
      <c r="AM58" s="187">
        <v>697976</v>
      </c>
      <c r="AN58" s="188">
        <v>28086</v>
      </c>
      <c r="AO58" s="189">
        <v>24.7</v>
      </c>
      <c r="AP58" s="190">
        <v>39427</v>
      </c>
      <c r="AQ58" s="191">
        <v>12.4</v>
      </c>
      <c r="AR58" s="192">
        <v>12.3</v>
      </c>
    </row>
    <row r="59" spans="1:44" x14ac:dyDescent="0.15">
      <c r="A59" s="10"/>
      <c r="AK59" s="170" t="s">
        <v>486</v>
      </c>
      <c r="AL59" s="171"/>
      <c r="AM59" s="179">
        <v>1187925</v>
      </c>
      <c r="AN59" s="180">
        <v>48646</v>
      </c>
      <c r="AO59" s="181">
        <v>-72.900000000000006</v>
      </c>
      <c r="AP59" s="182">
        <v>76590</v>
      </c>
      <c r="AQ59" s="183">
        <v>4.9000000000000004</v>
      </c>
      <c r="AR59" s="184">
        <v>-77.8</v>
      </c>
    </row>
    <row r="60" spans="1:44" x14ac:dyDescent="0.15">
      <c r="A60" s="10"/>
      <c r="AK60" s="185"/>
      <c r="AL60" s="186" t="s">
        <v>482</v>
      </c>
      <c r="AM60" s="187">
        <v>490140</v>
      </c>
      <c r="AN60" s="188">
        <v>20071</v>
      </c>
      <c r="AO60" s="189">
        <v>-28.5</v>
      </c>
      <c r="AP60" s="190">
        <v>42387</v>
      </c>
      <c r="AQ60" s="191">
        <v>7.5</v>
      </c>
      <c r="AR60" s="192">
        <v>-36</v>
      </c>
    </row>
    <row r="61" spans="1:44" x14ac:dyDescent="0.15">
      <c r="A61" s="10"/>
      <c r="AK61" s="170" t="s">
        <v>487</v>
      </c>
      <c r="AL61" s="193"/>
      <c r="AM61" s="179">
        <v>3891147</v>
      </c>
      <c r="AN61" s="180">
        <v>152554</v>
      </c>
      <c r="AO61" s="181">
        <v>-3.5</v>
      </c>
      <c r="AP61" s="182">
        <v>72794</v>
      </c>
      <c r="AQ61" s="194">
        <v>0.7</v>
      </c>
      <c r="AR61" s="184">
        <v>-4.2</v>
      </c>
    </row>
    <row r="62" spans="1:44" x14ac:dyDescent="0.15">
      <c r="A62" s="10"/>
      <c r="AK62" s="185"/>
      <c r="AL62" s="186" t="s">
        <v>482</v>
      </c>
      <c r="AM62" s="187">
        <v>1499470</v>
      </c>
      <c r="AN62" s="188">
        <v>58093</v>
      </c>
      <c r="AO62" s="189">
        <v>-5.0999999999999996</v>
      </c>
      <c r="AP62" s="190">
        <v>38982</v>
      </c>
      <c r="AQ62" s="191">
        <v>0.8</v>
      </c>
      <c r="AR62" s="192">
        <v>-5.9</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jJibcHXRgp7bWurmlsA8majfi0gZUuEFLOR8AT4R010gPPv2wE55E9OcSxf7LtOaibzd+z0nEWRTx4VQ4aRRjg==" saltValue="FO1TP5Sb8lwy0HgKQcIaB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ageMargins left="0.59055118110236227" right="0" top="0.59055118110236227" bottom="0.59055118110236227" header="0.39370078740157483" footer="0.39370078740157483"/>
  <pageSetup paperSize="9" scale="5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sIX3fEx078/vfxhJcqV/TKE3G6rFSUzGZS1D6bNj13HNpjeHUs26lPwcHveXZiCbP22MDAul99qIa6lSrn5bfA==" saltValue="tS1ulWaSH+rWu6j1EABzjw==" spinCount="100000" sheet="1" objects="1" scenarios="1"/>
  <dataConsolidate/>
  <phoneticPr fontId="2"/>
  <pageMargins left="0.59055118110236227" right="0" top="0.59055118110236227" bottom="0.59055118110236227" header="0.39370078740157483" footer="0.39370078740157483"/>
  <pageSetup paperSize="8" scale="53"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dGK49/u+BsBeqtuG+w0AtxOozovVgB4bn8pF3ODJu1awfJkfVYZcJKhTLgjcWazcJQBlMcVlgE5+5FLVilHMbA==" saltValue="W+f4THmlQ0mg01+V2yyqxg==" spinCount="100000" sheet="1" objects="1" scenarios="1"/>
  <dataConsolidate/>
  <phoneticPr fontId="2"/>
  <pageMargins left="0.59055118110236227" right="0" top="0.59055118110236227" bottom="0.59055118110236227" header="0.39370078740157483" footer="0.39370078740157483"/>
  <pageSetup paperSize="9" scale="35"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488</v>
      </c>
    </row>
    <row r="46" spans="2:10" ht="29.25" customHeight="1" thickBot="1" x14ac:dyDescent="0.25">
      <c r="B46" s="198" t="s">
        <v>23</v>
      </c>
      <c r="C46" s="199"/>
      <c r="D46" s="199"/>
      <c r="E46" s="200" t="s">
        <v>489</v>
      </c>
      <c r="F46" s="201" t="s">
        <v>3</v>
      </c>
      <c r="G46" s="202" t="s">
        <v>4</v>
      </c>
      <c r="H46" s="202" t="s">
        <v>5</v>
      </c>
      <c r="I46" s="202" t="s">
        <v>6</v>
      </c>
      <c r="J46" s="203" t="s">
        <v>7</v>
      </c>
    </row>
    <row r="47" spans="2:10" ht="57.75" customHeight="1" x14ac:dyDescent="0.15">
      <c r="B47" s="204"/>
      <c r="C47" s="1114" t="s">
        <v>490</v>
      </c>
      <c r="D47" s="1114"/>
      <c r="E47" s="1115"/>
      <c r="F47" s="205">
        <v>4.55</v>
      </c>
      <c r="G47" s="206">
        <v>7.34</v>
      </c>
      <c r="H47" s="206">
        <v>5.68</v>
      </c>
      <c r="I47" s="206">
        <v>4.03</v>
      </c>
      <c r="J47" s="207">
        <v>3.47</v>
      </c>
    </row>
    <row r="48" spans="2:10" ht="57.75" customHeight="1" x14ac:dyDescent="0.15">
      <c r="B48" s="208"/>
      <c r="C48" s="1116" t="s">
        <v>491</v>
      </c>
      <c r="D48" s="1116"/>
      <c r="E48" s="1117"/>
      <c r="F48" s="209">
        <v>5.86</v>
      </c>
      <c r="G48" s="210">
        <v>7.35</v>
      </c>
      <c r="H48" s="210">
        <v>7.21</v>
      </c>
      <c r="I48" s="210">
        <v>6.75</v>
      </c>
      <c r="J48" s="211">
        <v>5.0999999999999996</v>
      </c>
    </row>
    <row r="49" spans="2:10" ht="57.75" customHeight="1" thickBot="1" x14ac:dyDescent="0.2">
      <c r="B49" s="212"/>
      <c r="C49" s="1118" t="s">
        <v>492</v>
      </c>
      <c r="D49" s="1118"/>
      <c r="E49" s="1119"/>
      <c r="F49" s="213">
        <v>1.1399999999999999</v>
      </c>
      <c r="G49" s="214">
        <v>4.62</v>
      </c>
      <c r="H49" s="214" t="s">
        <v>493</v>
      </c>
      <c r="I49" s="214">
        <v>6.67</v>
      </c>
      <c r="J49" s="215" t="s">
        <v>494</v>
      </c>
    </row>
    <row r="50" spans="2:10" x14ac:dyDescent="0.15"/>
  </sheetData>
  <sheetProtection algorithmName="SHA-512" hashValue="1aeCm8uYx0DZRqdJL51IB2W/vJdEO7yvmvdLW9uv8cwNzyq+i3p0wW8HPsjw3UhnazekYRwgEeiKUTcCfz/uGw==" saltValue="jX1UTlxWTl5gu4A7OEfQ9A==" spinCount="100000" sheet="1" objects="1" scenarios="1"/>
  <mergeCells count="3">
    <mergeCell ref="C47:E47"/>
    <mergeCell ref="C48:E48"/>
    <mergeCell ref="C49:E49"/>
  </mergeCells>
  <phoneticPr fontId="2"/>
  <pageMargins left="0.59055118110236227" right="0" top="0.59055118110236227" bottom="0.59055118110236227" header="0.39370078740157483" footer="0.39370078740157483"/>
  <pageSetup paperSize="9" scale="58"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488</v>
      </c>
      <c r="K32" s="216"/>
      <c r="L32" s="216"/>
      <c r="M32" s="216"/>
      <c r="N32" s="216"/>
      <c r="O32" s="216"/>
      <c r="P32" s="216"/>
    </row>
    <row r="33" spans="1:16" ht="39" customHeight="1" thickBot="1" x14ac:dyDescent="0.25">
      <c r="A33" s="216"/>
      <c r="B33" s="219" t="s">
        <v>495</v>
      </c>
      <c r="C33" s="220"/>
      <c r="D33" s="220"/>
      <c r="E33" s="221" t="s">
        <v>489</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496</v>
      </c>
      <c r="D34" s="1124"/>
      <c r="E34" s="1125"/>
      <c r="F34" s="226">
        <v>9.6999999999999993</v>
      </c>
      <c r="G34" s="227">
        <v>9.7100000000000009</v>
      </c>
      <c r="H34" s="227">
        <v>10.4</v>
      </c>
      <c r="I34" s="227">
        <v>11.05</v>
      </c>
      <c r="J34" s="228">
        <v>10.86</v>
      </c>
      <c r="K34" s="216"/>
      <c r="L34" s="216"/>
      <c r="M34" s="216"/>
      <c r="N34" s="216"/>
      <c r="O34" s="216"/>
      <c r="P34" s="216"/>
    </row>
    <row r="35" spans="1:16" ht="39" customHeight="1" x14ac:dyDescent="0.15">
      <c r="A35" s="216"/>
      <c r="B35" s="229"/>
      <c r="C35" s="1120" t="s">
        <v>497</v>
      </c>
      <c r="D35" s="1120"/>
      <c r="E35" s="1121"/>
      <c r="F35" s="230">
        <v>5.85</v>
      </c>
      <c r="G35" s="231">
        <v>7.35</v>
      </c>
      <c r="H35" s="231">
        <v>7.21</v>
      </c>
      <c r="I35" s="231">
        <v>6.75</v>
      </c>
      <c r="J35" s="232">
        <v>5.09</v>
      </c>
      <c r="K35" s="216"/>
      <c r="L35" s="216"/>
      <c r="M35" s="216"/>
      <c r="N35" s="216"/>
      <c r="O35" s="216"/>
      <c r="P35" s="216"/>
    </row>
    <row r="36" spans="1:16" ht="39" customHeight="1" x14ac:dyDescent="0.15">
      <c r="A36" s="216"/>
      <c r="B36" s="229"/>
      <c r="C36" s="1120" t="s">
        <v>498</v>
      </c>
      <c r="D36" s="1120"/>
      <c r="E36" s="1121"/>
      <c r="F36" s="230">
        <v>3.23</v>
      </c>
      <c r="G36" s="231">
        <v>3.73</v>
      </c>
      <c r="H36" s="231">
        <v>3.92</v>
      </c>
      <c r="I36" s="231">
        <v>4.68</v>
      </c>
      <c r="J36" s="232">
        <v>4.72</v>
      </c>
      <c r="K36" s="216"/>
      <c r="L36" s="216"/>
      <c r="M36" s="216"/>
      <c r="N36" s="216"/>
      <c r="O36" s="216"/>
      <c r="P36" s="216"/>
    </row>
    <row r="37" spans="1:16" ht="39" customHeight="1" x14ac:dyDescent="0.15">
      <c r="A37" s="216"/>
      <c r="B37" s="229"/>
      <c r="C37" s="1120" t="s">
        <v>499</v>
      </c>
      <c r="D37" s="1120"/>
      <c r="E37" s="1121"/>
      <c r="F37" s="230">
        <v>0.41</v>
      </c>
      <c r="G37" s="231">
        <v>0.46</v>
      </c>
      <c r="H37" s="231">
        <v>0.57999999999999996</v>
      </c>
      <c r="I37" s="231">
        <v>0.7</v>
      </c>
      <c r="J37" s="232">
        <v>0.83</v>
      </c>
      <c r="K37" s="216"/>
      <c r="L37" s="216"/>
      <c r="M37" s="216"/>
      <c r="N37" s="216"/>
      <c r="O37" s="216"/>
      <c r="P37" s="216"/>
    </row>
    <row r="38" spans="1:16" ht="39" customHeight="1" x14ac:dyDescent="0.15">
      <c r="A38" s="216"/>
      <c r="B38" s="229"/>
      <c r="C38" s="1120" t="s">
        <v>500</v>
      </c>
      <c r="D38" s="1120"/>
      <c r="E38" s="1121"/>
      <c r="F38" s="230">
        <v>0.44</v>
      </c>
      <c r="G38" s="231">
        <v>0.43</v>
      </c>
      <c r="H38" s="231">
        <v>1.27</v>
      </c>
      <c r="I38" s="231">
        <v>1.24</v>
      </c>
      <c r="J38" s="232">
        <v>0.27</v>
      </c>
      <c r="K38" s="216"/>
      <c r="L38" s="216"/>
      <c r="M38" s="216"/>
      <c r="N38" s="216"/>
      <c r="O38" s="216"/>
      <c r="P38" s="216"/>
    </row>
    <row r="39" spans="1:16" ht="39" customHeight="1" x14ac:dyDescent="0.15">
      <c r="A39" s="216"/>
      <c r="B39" s="229"/>
      <c r="C39" s="1120" t="s">
        <v>501</v>
      </c>
      <c r="D39" s="1120"/>
      <c r="E39" s="1121"/>
      <c r="F39" s="230">
        <v>0.06</v>
      </c>
      <c r="G39" s="231">
        <v>7.0000000000000007E-2</v>
      </c>
      <c r="H39" s="231">
        <v>0.06</v>
      </c>
      <c r="I39" s="231">
        <v>0.09</v>
      </c>
      <c r="J39" s="232">
        <v>0.1</v>
      </c>
      <c r="K39" s="216"/>
      <c r="L39" s="216"/>
      <c r="M39" s="216"/>
      <c r="N39" s="216"/>
      <c r="O39" s="216"/>
      <c r="P39" s="216"/>
    </row>
    <row r="40" spans="1:16" ht="39" customHeight="1" x14ac:dyDescent="0.15">
      <c r="A40" s="216"/>
      <c r="B40" s="229"/>
      <c r="C40" s="1120" t="s">
        <v>502</v>
      </c>
      <c r="D40" s="1120"/>
      <c r="E40" s="1121"/>
      <c r="F40" s="230">
        <v>0</v>
      </c>
      <c r="G40" s="231">
        <v>0</v>
      </c>
      <c r="H40" s="231">
        <v>0</v>
      </c>
      <c r="I40" s="231">
        <v>0</v>
      </c>
      <c r="J40" s="232">
        <v>0</v>
      </c>
      <c r="K40" s="216"/>
      <c r="L40" s="216"/>
      <c r="M40" s="216"/>
      <c r="N40" s="216"/>
      <c r="O40" s="216"/>
      <c r="P40" s="216"/>
    </row>
    <row r="41" spans="1:16" ht="39" customHeight="1" x14ac:dyDescent="0.15">
      <c r="A41" s="216"/>
      <c r="B41" s="229"/>
      <c r="C41" s="1120" t="s">
        <v>503</v>
      </c>
      <c r="D41" s="1120"/>
      <c r="E41" s="1121"/>
      <c r="F41" s="230">
        <v>0</v>
      </c>
      <c r="G41" s="231">
        <v>0</v>
      </c>
      <c r="H41" s="231">
        <v>0</v>
      </c>
      <c r="I41" s="231">
        <v>0</v>
      </c>
      <c r="J41" s="232">
        <v>0</v>
      </c>
      <c r="K41" s="216"/>
      <c r="L41" s="216"/>
      <c r="M41" s="216"/>
      <c r="N41" s="216"/>
      <c r="O41" s="216"/>
      <c r="P41" s="216"/>
    </row>
    <row r="42" spans="1:16" ht="39" customHeight="1" x14ac:dyDescent="0.15">
      <c r="A42" s="216"/>
      <c r="B42" s="233"/>
      <c r="C42" s="1120" t="s">
        <v>504</v>
      </c>
      <c r="D42" s="1120"/>
      <c r="E42" s="1121"/>
      <c r="F42" s="230" t="s">
        <v>451</v>
      </c>
      <c r="G42" s="231" t="s">
        <v>451</v>
      </c>
      <c r="H42" s="231" t="s">
        <v>451</v>
      </c>
      <c r="I42" s="231" t="s">
        <v>451</v>
      </c>
      <c r="J42" s="232" t="s">
        <v>451</v>
      </c>
      <c r="K42" s="216"/>
      <c r="L42" s="216"/>
      <c r="M42" s="216"/>
      <c r="N42" s="216"/>
      <c r="O42" s="216"/>
      <c r="P42" s="216"/>
    </row>
    <row r="43" spans="1:16" ht="39" customHeight="1" thickBot="1" x14ac:dyDescent="0.2">
      <c r="A43" s="216"/>
      <c r="B43" s="234"/>
      <c r="C43" s="1122" t="s">
        <v>505</v>
      </c>
      <c r="D43" s="1122"/>
      <c r="E43" s="1123"/>
      <c r="F43" s="235">
        <v>0</v>
      </c>
      <c r="G43" s="236">
        <v>0</v>
      </c>
      <c r="H43" s="236">
        <v>0</v>
      </c>
      <c r="I43" s="236">
        <v>0</v>
      </c>
      <c r="J43" s="237">
        <v>0</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7aW2H0UhIs0s0Dt+mzVivIvGyXQ6empBTdX6HI084BIFS9qenEJg4/R0cKOtsMZ5arGOjqCog/VSQ1mzu8vTtw==" saltValue="grr18fskhK7okRwxDsVG9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ageMargins left="0.59055118110236227" right="0" top="0.59055118110236227" bottom="0.59055118110236227" header="0.39370078740157483" footer="0.39370078740157483"/>
  <pageSetup paperSize="8" scale="82"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506</v>
      </c>
      <c r="P43" s="240"/>
      <c r="Q43" s="240"/>
      <c r="R43" s="240"/>
      <c r="S43" s="240"/>
      <c r="T43" s="240"/>
      <c r="U43" s="240"/>
    </row>
    <row r="44" spans="1:21" ht="30.75" customHeight="1" thickBot="1" x14ac:dyDescent="0.2">
      <c r="A44" s="240"/>
      <c r="B44" s="243" t="s">
        <v>507</v>
      </c>
      <c r="C44" s="244"/>
      <c r="D44" s="244"/>
      <c r="E44" s="245"/>
      <c r="F44" s="245"/>
      <c r="G44" s="245"/>
      <c r="H44" s="245"/>
      <c r="I44" s="245"/>
      <c r="J44" s="246" t="s">
        <v>489</v>
      </c>
      <c r="K44" s="247" t="s">
        <v>3</v>
      </c>
      <c r="L44" s="248" t="s">
        <v>4</v>
      </c>
      <c r="M44" s="248" t="s">
        <v>5</v>
      </c>
      <c r="N44" s="248" t="s">
        <v>6</v>
      </c>
      <c r="O44" s="249" t="s">
        <v>7</v>
      </c>
      <c r="P44" s="240"/>
      <c r="Q44" s="240"/>
      <c r="R44" s="240"/>
      <c r="S44" s="240"/>
      <c r="T44" s="240"/>
      <c r="U44" s="240"/>
    </row>
    <row r="45" spans="1:21" ht="30.75" customHeight="1" x14ac:dyDescent="0.15">
      <c r="A45" s="240"/>
      <c r="B45" s="1126" t="s">
        <v>508</v>
      </c>
      <c r="C45" s="1127"/>
      <c r="D45" s="250"/>
      <c r="E45" s="1132" t="s">
        <v>509</v>
      </c>
      <c r="F45" s="1132"/>
      <c r="G45" s="1132"/>
      <c r="H45" s="1132"/>
      <c r="I45" s="1132"/>
      <c r="J45" s="1133"/>
      <c r="K45" s="251">
        <v>1219</v>
      </c>
      <c r="L45" s="252">
        <v>1284</v>
      </c>
      <c r="M45" s="252">
        <v>1377</v>
      </c>
      <c r="N45" s="252">
        <v>1445</v>
      </c>
      <c r="O45" s="253">
        <v>1552</v>
      </c>
      <c r="P45" s="240"/>
      <c r="Q45" s="240"/>
      <c r="R45" s="240"/>
      <c r="S45" s="240"/>
      <c r="T45" s="240"/>
      <c r="U45" s="240"/>
    </row>
    <row r="46" spans="1:21" ht="30.75" customHeight="1" x14ac:dyDescent="0.15">
      <c r="A46" s="240"/>
      <c r="B46" s="1128"/>
      <c r="C46" s="1129"/>
      <c r="D46" s="254"/>
      <c r="E46" s="1134" t="s">
        <v>510</v>
      </c>
      <c r="F46" s="1134"/>
      <c r="G46" s="1134"/>
      <c r="H46" s="1134"/>
      <c r="I46" s="1134"/>
      <c r="J46" s="1135"/>
      <c r="K46" s="255" t="s">
        <v>451</v>
      </c>
      <c r="L46" s="256" t="s">
        <v>451</v>
      </c>
      <c r="M46" s="256" t="s">
        <v>451</v>
      </c>
      <c r="N46" s="256" t="s">
        <v>451</v>
      </c>
      <c r="O46" s="257" t="s">
        <v>451</v>
      </c>
      <c r="P46" s="240"/>
      <c r="Q46" s="240"/>
      <c r="R46" s="240"/>
      <c r="S46" s="240"/>
      <c r="T46" s="240"/>
      <c r="U46" s="240"/>
    </row>
    <row r="47" spans="1:21" ht="30.75" customHeight="1" x14ac:dyDescent="0.15">
      <c r="A47" s="240"/>
      <c r="B47" s="1128"/>
      <c r="C47" s="1129"/>
      <c r="D47" s="254"/>
      <c r="E47" s="1134" t="s">
        <v>511</v>
      </c>
      <c r="F47" s="1134"/>
      <c r="G47" s="1134"/>
      <c r="H47" s="1134"/>
      <c r="I47" s="1134"/>
      <c r="J47" s="1135"/>
      <c r="K47" s="255" t="s">
        <v>451</v>
      </c>
      <c r="L47" s="256" t="s">
        <v>451</v>
      </c>
      <c r="M47" s="256" t="s">
        <v>451</v>
      </c>
      <c r="N47" s="256" t="s">
        <v>451</v>
      </c>
      <c r="O47" s="257" t="s">
        <v>451</v>
      </c>
      <c r="P47" s="240"/>
      <c r="Q47" s="240"/>
      <c r="R47" s="240"/>
      <c r="S47" s="240"/>
      <c r="T47" s="240"/>
      <c r="U47" s="240"/>
    </row>
    <row r="48" spans="1:21" ht="30.75" customHeight="1" x14ac:dyDescent="0.15">
      <c r="A48" s="240"/>
      <c r="B48" s="1128"/>
      <c r="C48" s="1129"/>
      <c r="D48" s="254"/>
      <c r="E48" s="1134" t="s">
        <v>512</v>
      </c>
      <c r="F48" s="1134"/>
      <c r="G48" s="1134"/>
      <c r="H48" s="1134"/>
      <c r="I48" s="1134"/>
      <c r="J48" s="1135"/>
      <c r="K48" s="255">
        <v>432</v>
      </c>
      <c r="L48" s="256">
        <v>428</v>
      </c>
      <c r="M48" s="256">
        <v>454</v>
      </c>
      <c r="N48" s="256">
        <v>429</v>
      </c>
      <c r="O48" s="257">
        <v>409</v>
      </c>
      <c r="P48" s="240"/>
      <c r="Q48" s="240"/>
      <c r="R48" s="240"/>
      <c r="S48" s="240"/>
      <c r="T48" s="240"/>
      <c r="U48" s="240"/>
    </row>
    <row r="49" spans="1:21" ht="30.75" customHeight="1" x14ac:dyDescent="0.15">
      <c r="A49" s="240"/>
      <c r="B49" s="1128"/>
      <c r="C49" s="1129"/>
      <c r="D49" s="254"/>
      <c r="E49" s="1134" t="s">
        <v>513</v>
      </c>
      <c r="F49" s="1134"/>
      <c r="G49" s="1134"/>
      <c r="H49" s="1134"/>
      <c r="I49" s="1134"/>
      <c r="J49" s="1135"/>
      <c r="K49" s="255">
        <v>339</v>
      </c>
      <c r="L49" s="256">
        <v>342</v>
      </c>
      <c r="M49" s="256">
        <v>371</v>
      </c>
      <c r="N49" s="256">
        <v>367</v>
      </c>
      <c r="O49" s="257">
        <v>396</v>
      </c>
      <c r="P49" s="240"/>
      <c r="Q49" s="240"/>
      <c r="R49" s="240"/>
      <c r="S49" s="240"/>
      <c r="T49" s="240"/>
      <c r="U49" s="240"/>
    </row>
    <row r="50" spans="1:21" ht="30.75" customHeight="1" x14ac:dyDescent="0.15">
      <c r="A50" s="240"/>
      <c r="B50" s="1128"/>
      <c r="C50" s="1129"/>
      <c r="D50" s="254"/>
      <c r="E50" s="1134" t="s">
        <v>514</v>
      </c>
      <c r="F50" s="1134"/>
      <c r="G50" s="1134"/>
      <c r="H50" s="1134"/>
      <c r="I50" s="1134"/>
      <c r="J50" s="1135"/>
      <c r="K50" s="255">
        <v>1</v>
      </c>
      <c r="L50" s="256">
        <v>52</v>
      </c>
      <c r="M50" s="256">
        <v>52</v>
      </c>
      <c r="N50" s="256">
        <v>52</v>
      </c>
      <c r="O50" s="257">
        <v>52</v>
      </c>
      <c r="P50" s="240"/>
      <c r="Q50" s="240"/>
      <c r="R50" s="240"/>
      <c r="S50" s="240"/>
      <c r="T50" s="240"/>
      <c r="U50" s="240"/>
    </row>
    <row r="51" spans="1:21" ht="30.75" customHeight="1" x14ac:dyDescent="0.15">
      <c r="A51" s="240"/>
      <c r="B51" s="1130"/>
      <c r="C51" s="1131"/>
      <c r="D51" s="258"/>
      <c r="E51" s="1134" t="s">
        <v>515</v>
      </c>
      <c r="F51" s="1134"/>
      <c r="G51" s="1134"/>
      <c r="H51" s="1134"/>
      <c r="I51" s="1134"/>
      <c r="J51" s="1135"/>
      <c r="K51" s="255">
        <v>1</v>
      </c>
      <c r="L51" s="256">
        <v>1</v>
      </c>
      <c r="M51" s="256">
        <v>0</v>
      </c>
      <c r="N51" s="256">
        <v>0</v>
      </c>
      <c r="O51" s="257">
        <v>0</v>
      </c>
      <c r="P51" s="240"/>
      <c r="Q51" s="240"/>
      <c r="R51" s="240"/>
      <c r="S51" s="240"/>
      <c r="T51" s="240"/>
      <c r="U51" s="240"/>
    </row>
    <row r="52" spans="1:21" ht="30.75" customHeight="1" x14ac:dyDescent="0.15">
      <c r="A52" s="240"/>
      <c r="B52" s="1136" t="s">
        <v>516</v>
      </c>
      <c r="C52" s="1137"/>
      <c r="D52" s="258"/>
      <c r="E52" s="1134" t="s">
        <v>517</v>
      </c>
      <c r="F52" s="1134"/>
      <c r="G52" s="1134"/>
      <c r="H52" s="1134"/>
      <c r="I52" s="1134"/>
      <c r="J52" s="1135"/>
      <c r="K52" s="255">
        <v>1284</v>
      </c>
      <c r="L52" s="256">
        <v>1267</v>
      </c>
      <c r="M52" s="256">
        <v>1290</v>
      </c>
      <c r="N52" s="256">
        <v>1247</v>
      </c>
      <c r="O52" s="257">
        <v>1319</v>
      </c>
      <c r="P52" s="240"/>
      <c r="Q52" s="240"/>
      <c r="R52" s="240"/>
      <c r="S52" s="240"/>
      <c r="T52" s="240"/>
      <c r="U52" s="240"/>
    </row>
    <row r="53" spans="1:21" ht="30.75" customHeight="1" thickBot="1" x14ac:dyDescent="0.2">
      <c r="A53" s="240"/>
      <c r="B53" s="1138" t="s">
        <v>518</v>
      </c>
      <c r="C53" s="1139"/>
      <c r="D53" s="259"/>
      <c r="E53" s="1140" t="s">
        <v>519</v>
      </c>
      <c r="F53" s="1140"/>
      <c r="G53" s="1140"/>
      <c r="H53" s="1140"/>
      <c r="I53" s="1140"/>
      <c r="J53" s="1141"/>
      <c r="K53" s="260">
        <v>708</v>
      </c>
      <c r="L53" s="261">
        <v>840</v>
      </c>
      <c r="M53" s="261">
        <v>964</v>
      </c>
      <c r="N53" s="261">
        <v>1046</v>
      </c>
      <c r="O53" s="262">
        <v>1090</v>
      </c>
      <c r="P53" s="240"/>
      <c r="Q53" s="240"/>
      <c r="R53" s="240"/>
      <c r="S53" s="240"/>
      <c r="T53" s="240"/>
      <c r="U53" s="240"/>
    </row>
    <row r="54" spans="1:21" ht="24" customHeight="1" x14ac:dyDescent="0.15">
      <c r="A54" s="240"/>
      <c r="B54" s="263" t="s">
        <v>520</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521</v>
      </c>
      <c r="C56" s="265"/>
      <c r="D56" s="265"/>
      <c r="E56" s="265"/>
      <c r="F56" s="265"/>
      <c r="G56" s="265"/>
      <c r="H56" s="265"/>
      <c r="I56" s="265"/>
      <c r="J56" s="265"/>
      <c r="K56" s="266"/>
      <c r="L56" s="266"/>
      <c r="M56" s="266"/>
      <c r="N56" s="266"/>
      <c r="O56" s="267" t="s">
        <v>522</v>
      </c>
      <c r="P56" s="240"/>
      <c r="Q56" s="240"/>
      <c r="R56" s="240"/>
      <c r="S56" s="240"/>
      <c r="T56" s="240"/>
      <c r="U56" s="240"/>
    </row>
    <row r="57" spans="1:21" ht="31.5" customHeight="1" thickBot="1" x14ac:dyDescent="0.2">
      <c r="A57" s="240"/>
      <c r="B57" s="268"/>
      <c r="C57" s="269"/>
      <c r="D57" s="269"/>
      <c r="E57" s="270"/>
      <c r="F57" s="270"/>
      <c r="G57" s="270"/>
      <c r="H57" s="270"/>
      <c r="I57" s="270"/>
      <c r="J57" s="271" t="s">
        <v>489</v>
      </c>
      <c r="K57" s="272" t="s">
        <v>523</v>
      </c>
      <c r="L57" s="273" t="s">
        <v>524</v>
      </c>
      <c r="M57" s="273" t="s">
        <v>525</v>
      </c>
      <c r="N57" s="273" t="s">
        <v>526</v>
      </c>
      <c r="O57" s="274" t="s">
        <v>527</v>
      </c>
      <c r="P57" s="240"/>
      <c r="Q57" s="240"/>
      <c r="R57" s="240"/>
      <c r="S57" s="240"/>
      <c r="T57" s="240"/>
      <c r="U57" s="240"/>
    </row>
    <row r="58" spans="1:21" ht="31.5" customHeight="1" x14ac:dyDescent="0.15">
      <c r="B58" s="1142" t="s">
        <v>528</v>
      </c>
      <c r="C58" s="1143"/>
      <c r="D58" s="1148" t="s">
        <v>529</v>
      </c>
      <c r="E58" s="1149"/>
      <c r="F58" s="1149"/>
      <c r="G58" s="1149"/>
      <c r="H58" s="1149"/>
      <c r="I58" s="1149"/>
      <c r="J58" s="1150"/>
      <c r="K58" s="275" t="s">
        <v>451</v>
      </c>
      <c r="L58" s="276" t="s">
        <v>451</v>
      </c>
      <c r="M58" s="276" t="s">
        <v>451</v>
      </c>
      <c r="N58" s="276" t="s">
        <v>451</v>
      </c>
      <c r="O58" s="277" t="s">
        <v>451</v>
      </c>
    </row>
    <row r="59" spans="1:21" ht="31.5" customHeight="1" x14ac:dyDescent="0.15">
      <c r="B59" s="1144"/>
      <c r="C59" s="1145"/>
      <c r="D59" s="1151" t="s">
        <v>530</v>
      </c>
      <c r="E59" s="1152"/>
      <c r="F59" s="1152"/>
      <c r="G59" s="1152"/>
      <c r="H59" s="1152"/>
      <c r="I59" s="1152"/>
      <c r="J59" s="1153"/>
      <c r="K59" s="278" t="s">
        <v>451</v>
      </c>
      <c r="L59" s="279" t="s">
        <v>451</v>
      </c>
      <c r="M59" s="279" t="s">
        <v>451</v>
      </c>
      <c r="N59" s="279" t="s">
        <v>451</v>
      </c>
      <c r="O59" s="280" t="s">
        <v>451</v>
      </c>
    </row>
    <row r="60" spans="1:21" ht="31.5" customHeight="1" thickBot="1" x14ac:dyDescent="0.2">
      <c r="B60" s="1146"/>
      <c r="C60" s="1147"/>
      <c r="D60" s="1154" t="s">
        <v>531</v>
      </c>
      <c r="E60" s="1155"/>
      <c r="F60" s="1155"/>
      <c r="G60" s="1155"/>
      <c r="H60" s="1155"/>
      <c r="I60" s="1155"/>
      <c r="J60" s="1156"/>
      <c r="K60" s="281" t="s">
        <v>451</v>
      </c>
      <c r="L60" s="282" t="s">
        <v>451</v>
      </c>
      <c r="M60" s="282" t="s">
        <v>451</v>
      </c>
      <c r="N60" s="282" t="s">
        <v>451</v>
      </c>
      <c r="O60" s="283" t="s">
        <v>451</v>
      </c>
    </row>
    <row r="61" spans="1:21" ht="24" customHeight="1" x14ac:dyDescent="0.15">
      <c r="B61" s="284"/>
      <c r="C61" s="284"/>
      <c r="D61" s="285" t="s">
        <v>532</v>
      </c>
      <c r="E61" s="286"/>
      <c r="F61" s="286"/>
      <c r="G61" s="286"/>
      <c r="H61" s="286"/>
      <c r="I61" s="286"/>
      <c r="J61" s="286"/>
      <c r="K61" s="286"/>
      <c r="L61" s="286"/>
      <c r="M61" s="286"/>
      <c r="N61" s="286"/>
      <c r="O61" s="286"/>
    </row>
    <row r="62" spans="1:21" ht="24" customHeight="1" x14ac:dyDescent="0.15">
      <c r="B62" s="287"/>
      <c r="C62" s="287"/>
      <c r="D62" s="285" t="s">
        <v>533</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lcgCKxEpXYHxbaXrW7O9qzHweeB8GVR5QU1/7zjs+0+5ghVGPypA/t2EjxJ+FRhwwyoEcMheiQP26TkEFbUbZA==" saltValue="KS8ObZRLOPd8DelwplIs+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ageMargins left="0.59055118110236227" right="0" top="0.59055118110236227" bottom="0.59055118110236227" header="0.39370078740157483" footer="0.39370078740157483"/>
  <pageSetup paperSize="9" scale="48"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506</v>
      </c>
    </row>
    <row r="40" spans="2:13" ht="27.75" customHeight="1" thickBot="1" x14ac:dyDescent="0.2">
      <c r="B40" s="290" t="s">
        <v>507</v>
      </c>
      <c r="C40" s="291"/>
      <c r="D40" s="291"/>
      <c r="E40" s="292"/>
      <c r="F40" s="292"/>
      <c r="G40" s="292"/>
      <c r="H40" s="293" t="s">
        <v>489</v>
      </c>
      <c r="I40" s="294" t="s">
        <v>3</v>
      </c>
      <c r="J40" s="295" t="s">
        <v>4</v>
      </c>
      <c r="K40" s="295" t="s">
        <v>5</v>
      </c>
      <c r="L40" s="295" t="s">
        <v>6</v>
      </c>
      <c r="M40" s="296" t="s">
        <v>7</v>
      </c>
    </row>
    <row r="41" spans="2:13" ht="27.75" customHeight="1" x14ac:dyDescent="0.15">
      <c r="B41" s="1157" t="s">
        <v>534</v>
      </c>
      <c r="C41" s="1158"/>
      <c r="D41" s="297"/>
      <c r="E41" s="1163" t="s">
        <v>535</v>
      </c>
      <c r="F41" s="1163"/>
      <c r="G41" s="1163"/>
      <c r="H41" s="1164"/>
      <c r="I41" s="298">
        <v>22347</v>
      </c>
      <c r="J41" s="299">
        <v>23112</v>
      </c>
      <c r="K41" s="299">
        <v>24177</v>
      </c>
      <c r="L41" s="299">
        <v>24817</v>
      </c>
      <c r="M41" s="300">
        <v>24207</v>
      </c>
    </row>
    <row r="42" spans="2:13" ht="27.75" customHeight="1" x14ac:dyDescent="0.15">
      <c r="B42" s="1159"/>
      <c r="C42" s="1160"/>
      <c r="D42" s="301"/>
      <c r="E42" s="1165" t="s">
        <v>536</v>
      </c>
      <c r="F42" s="1165"/>
      <c r="G42" s="1165"/>
      <c r="H42" s="1166"/>
      <c r="I42" s="302">
        <v>764</v>
      </c>
      <c r="J42" s="303">
        <v>723</v>
      </c>
      <c r="K42" s="303">
        <v>671</v>
      </c>
      <c r="L42" s="303">
        <v>620</v>
      </c>
      <c r="M42" s="304">
        <v>568</v>
      </c>
    </row>
    <row r="43" spans="2:13" ht="27.75" customHeight="1" x14ac:dyDescent="0.15">
      <c r="B43" s="1159"/>
      <c r="C43" s="1160"/>
      <c r="D43" s="301"/>
      <c r="E43" s="1165" t="s">
        <v>537</v>
      </c>
      <c r="F43" s="1165"/>
      <c r="G43" s="1165"/>
      <c r="H43" s="1166"/>
      <c r="I43" s="302">
        <v>4309</v>
      </c>
      <c r="J43" s="303">
        <v>3623</v>
      </c>
      <c r="K43" s="303">
        <v>3003</v>
      </c>
      <c r="L43" s="303">
        <v>2864</v>
      </c>
      <c r="M43" s="304">
        <v>2685</v>
      </c>
    </row>
    <row r="44" spans="2:13" ht="27.75" customHeight="1" x14ac:dyDescent="0.15">
      <c r="B44" s="1159"/>
      <c r="C44" s="1160"/>
      <c r="D44" s="301"/>
      <c r="E44" s="1165" t="s">
        <v>538</v>
      </c>
      <c r="F44" s="1165"/>
      <c r="G44" s="1165"/>
      <c r="H44" s="1166"/>
      <c r="I44" s="302">
        <v>3593</v>
      </c>
      <c r="J44" s="303">
        <v>4586</v>
      </c>
      <c r="K44" s="303">
        <v>5219</v>
      </c>
      <c r="L44" s="303">
        <v>4860</v>
      </c>
      <c r="M44" s="304">
        <v>4565</v>
      </c>
    </row>
    <row r="45" spans="2:13" ht="27.75" customHeight="1" x14ac:dyDescent="0.15">
      <c r="B45" s="1159"/>
      <c r="C45" s="1160"/>
      <c r="D45" s="301"/>
      <c r="E45" s="1165" t="s">
        <v>539</v>
      </c>
      <c r="F45" s="1165"/>
      <c r="G45" s="1165"/>
      <c r="H45" s="1166"/>
      <c r="I45" s="302">
        <v>2433</v>
      </c>
      <c r="J45" s="303">
        <v>2319</v>
      </c>
      <c r="K45" s="303">
        <v>2228</v>
      </c>
      <c r="L45" s="303">
        <v>2110</v>
      </c>
      <c r="M45" s="304">
        <v>2101</v>
      </c>
    </row>
    <row r="46" spans="2:13" ht="27.75" customHeight="1" x14ac:dyDescent="0.15">
      <c r="B46" s="1159"/>
      <c r="C46" s="1160"/>
      <c r="D46" s="305"/>
      <c r="E46" s="1165" t="s">
        <v>540</v>
      </c>
      <c r="F46" s="1165"/>
      <c r="G46" s="1165"/>
      <c r="H46" s="1166"/>
      <c r="I46" s="302" t="s">
        <v>451</v>
      </c>
      <c r="J46" s="303" t="s">
        <v>451</v>
      </c>
      <c r="K46" s="303" t="s">
        <v>451</v>
      </c>
      <c r="L46" s="303">
        <v>165</v>
      </c>
      <c r="M46" s="304">
        <v>150</v>
      </c>
    </row>
    <row r="47" spans="2:13" ht="27.75" customHeight="1" x14ac:dyDescent="0.15">
      <c r="B47" s="1159"/>
      <c r="C47" s="1160"/>
      <c r="D47" s="306"/>
      <c r="E47" s="1167" t="s">
        <v>541</v>
      </c>
      <c r="F47" s="1168"/>
      <c r="G47" s="1168"/>
      <c r="H47" s="1169"/>
      <c r="I47" s="302" t="s">
        <v>451</v>
      </c>
      <c r="J47" s="303" t="s">
        <v>451</v>
      </c>
      <c r="K47" s="303" t="s">
        <v>451</v>
      </c>
      <c r="L47" s="303" t="s">
        <v>451</v>
      </c>
      <c r="M47" s="304" t="s">
        <v>451</v>
      </c>
    </row>
    <row r="48" spans="2:13" ht="27.75" customHeight="1" x14ac:dyDescent="0.15">
      <c r="B48" s="1159"/>
      <c r="C48" s="1160"/>
      <c r="D48" s="301"/>
      <c r="E48" s="1165" t="s">
        <v>542</v>
      </c>
      <c r="F48" s="1165"/>
      <c r="G48" s="1165"/>
      <c r="H48" s="1166"/>
      <c r="I48" s="302" t="s">
        <v>451</v>
      </c>
      <c r="J48" s="303" t="s">
        <v>451</v>
      </c>
      <c r="K48" s="303" t="s">
        <v>451</v>
      </c>
      <c r="L48" s="303" t="s">
        <v>451</v>
      </c>
      <c r="M48" s="304" t="s">
        <v>451</v>
      </c>
    </row>
    <row r="49" spans="2:13" ht="27.75" customHeight="1" x14ac:dyDescent="0.15">
      <c r="B49" s="1161"/>
      <c r="C49" s="1162"/>
      <c r="D49" s="301"/>
      <c r="E49" s="1165" t="s">
        <v>543</v>
      </c>
      <c r="F49" s="1165"/>
      <c r="G49" s="1165"/>
      <c r="H49" s="1166"/>
      <c r="I49" s="302" t="s">
        <v>451</v>
      </c>
      <c r="J49" s="303" t="s">
        <v>451</v>
      </c>
      <c r="K49" s="303" t="s">
        <v>451</v>
      </c>
      <c r="L49" s="303" t="s">
        <v>451</v>
      </c>
      <c r="M49" s="304" t="s">
        <v>451</v>
      </c>
    </row>
    <row r="50" spans="2:13" ht="27.75" customHeight="1" x14ac:dyDescent="0.15">
      <c r="B50" s="1170" t="s">
        <v>544</v>
      </c>
      <c r="C50" s="1171"/>
      <c r="D50" s="307"/>
      <c r="E50" s="1165" t="s">
        <v>545</v>
      </c>
      <c r="F50" s="1165"/>
      <c r="G50" s="1165"/>
      <c r="H50" s="1166"/>
      <c r="I50" s="302">
        <v>1923</v>
      </c>
      <c r="J50" s="303">
        <v>2350</v>
      </c>
      <c r="K50" s="303">
        <v>2531</v>
      </c>
      <c r="L50" s="303">
        <v>1737</v>
      </c>
      <c r="M50" s="304">
        <v>1416</v>
      </c>
    </row>
    <row r="51" spans="2:13" ht="27.75" customHeight="1" x14ac:dyDescent="0.15">
      <c r="B51" s="1159"/>
      <c r="C51" s="1160"/>
      <c r="D51" s="301"/>
      <c r="E51" s="1165" t="s">
        <v>546</v>
      </c>
      <c r="F51" s="1165"/>
      <c r="G51" s="1165"/>
      <c r="H51" s="1166"/>
      <c r="I51" s="302">
        <v>999</v>
      </c>
      <c r="J51" s="303">
        <v>1020</v>
      </c>
      <c r="K51" s="303">
        <v>1160</v>
      </c>
      <c r="L51" s="303">
        <v>933</v>
      </c>
      <c r="M51" s="304">
        <v>851</v>
      </c>
    </row>
    <row r="52" spans="2:13" ht="27.75" customHeight="1" x14ac:dyDescent="0.15">
      <c r="B52" s="1161"/>
      <c r="C52" s="1162"/>
      <c r="D52" s="301"/>
      <c r="E52" s="1165" t="s">
        <v>547</v>
      </c>
      <c r="F52" s="1165"/>
      <c r="G52" s="1165"/>
      <c r="H52" s="1166"/>
      <c r="I52" s="302">
        <v>14397</v>
      </c>
      <c r="J52" s="303">
        <v>14515</v>
      </c>
      <c r="K52" s="303">
        <v>14986</v>
      </c>
      <c r="L52" s="303">
        <v>14504</v>
      </c>
      <c r="M52" s="304">
        <v>14032</v>
      </c>
    </row>
    <row r="53" spans="2:13" ht="27.75" customHeight="1" thickBot="1" x14ac:dyDescent="0.2">
      <c r="B53" s="1172" t="s">
        <v>518</v>
      </c>
      <c r="C53" s="1173"/>
      <c r="D53" s="308"/>
      <c r="E53" s="1174" t="s">
        <v>548</v>
      </c>
      <c r="F53" s="1174"/>
      <c r="G53" s="1174"/>
      <c r="H53" s="1175"/>
      <c r="I53" s="309">
        <v>16129</v>
      </c>
      <c r="J53" s="310">
        <v>16479</v>
      </c>
      <c r="K53" s="310">
        <v>16621</v>
      </c>
      <c r="L53" s="310">
        <v>18261</v>
      </c>
      <c r="M53" s="311">
        <v>17978</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GNHCIQySMabInVUbmuZkpkJErKAeHngv/V0dcero55qjkfwt7ssud/poVCPHcVr0oIfK/ZeANVp/5xF4lciiPw==" saltValue="dVQRMN05D/OjCZ6+UTCxq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ageMargins left="0.59055118110236227" right="0" top="0.59055118110236227" bottom="0.59055118110236227" header="0.39370078740157483" footer="0.39370078740157483"/>
  <pageSetup paperSize="9" scale="55"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549</v>
      </c>
    </row>
    <row r="54" spans="2:8" ht="29.25" customHeight="1" thickBot="1" x14ac:dyDescent="0.25">
      <c r="B54" s="317" t="s">
        <v>23</v>
      </c>
      <c r="C54" s="318"/>
      <c r="D54" s="318"/>
      <c r="E54" s="319" t="s">
        <v>489</v>
      </c>
      <c r="F54" s="320" t="s">
        <v>5</v>
      </c>
      <c r="G54" s="320" t="s">
        <v>6</v>
      </c>
      <c r="H54" s="321" t="s">
        <v>7</v>
      </c>
    </row>
    <row r="55" spans="2:8" ht="52.5" customHeight="1" x14ac:dyDescent="0.15">
      <c r="B55" s="322"/>
      <c r="C55" s="1184" t="s">
        <v>117</v>
      </c>
      <c r="D55" s="1184"/>
      <c r="E55" s="1185"/>
      <c r="F55" s="323">
        <v>467</v>
      </c>
      <c r="G55" s="323">
        <v>332</v>
      </c>
      <c r="H55" s="324">
        <v>294</v>
      </c>
    </row>
    <row r="56" spans="2:8" ht="52.5" customHeight="1" x14ac:dyDescent="0.15">
      <c r="B56" s="325"/>
      <c r="C56" s="1186" t="s">
        <v>550</v>
      </c>
      <c r="D56" s="1186"/>
      <c r="E56" s="1187"/>
      <c r="F56" s="326">
        <v>771</v>
      </c>
      <c r="G56" s="326">
        <v>194</v>
      </c>
      <c r="H56" s="327">
        <v>154</v>
      </c>
    </row>
    <row r="57" spans="2:8" ht="53.25" customHeight="1" x14ac:dyDescent="0.15">
      <c r="B57" s="325"/>
      <c r="C57" s="1188" t="s">
        <v>122</v>
      </c>
      <c r="D57" s="1188"/>
      <c r="E57" s="1189"/>
      <c r="F57" s="328">
        <v>1058</v>
      </c>
      <c r="G57" s="328">
        <v>951</v>
      </c>
      <c r="H57" s="329">
        <v>623</v>
      </c>
    </row>
    <row r="58" spans="2:8" ht="45.75" customHeight="1" x14ac:dyDescent="0.15">
      <c r="B58" s="330"/>
      <c r="C58" s="1176" t="s">
        <v>551</v>
      </c>
      <c r="D58" s="1177"/>
      <c r="E58" s="1178"/>
      <c r="F58" s="331">
        <v>700</v>
      </c>
      <c r="G58" s="331">
        <v>624</v>
      </c>
      <c r="H58" s="332">
        <v>420</v>
      </c>
    </row>
    <row r="59" spans="2:8" ht="45.75" customHeight="1" x14ac:dyDescent="0.15">
      <c r="B59" s="330"/>
      <c r="C59" s="1176" t="s">
        <v>552</v>
      </c>
      <c r="D59" s="1177"/>
      <c r="E59" s="1178"/>
      <c r="F59" s="331">
        <v>70</v>
      </c>
      <c r="G59" s="331">
        <v>68</v>
      </c>
      <c r="H59" s="332">
        <v>63</v>
      </c>
    </row>
    <row r="60" spans="2:8" ht="45.75" customHeight="1" x14ac:dyDescent="0.15">
      <c r="B60" s="330"/>
      <c r="C60" s="1176" t="s">
        <v>553</v>
      </c>
      <c r="D60" s="1177"/>
      <c r="E60" s="1178"/>
      <c r="F60" s="331">
        <v>79</v>
      </c>
      <c r="G60" s="331">
        <v>105</v>
      </c>
      <c r="H60" s="332">
        <v>38</v>
      </c>
    </row>
    <row r="61" spans="2:8" ht="45.75" customHeight="1" x14ac:dyDescent="0.15">
      <c r="B61" s="330"/>
      <c r="C61" s="1176" t="s">
        <v>554</v>
      </c>
      <c r="D61" s="1177"/>
      <c r="E61" s="1178"/>
      <c r="F61" s="331">
        <v>37</v>
      </c>
      <c r="G61" s="331">
        <v>37</v>
      </c>
      <c r="H61" s="332">
        <v>28</v>
      </c>
    </row>
    <row r="62" spans="2:8" ht="45.75" customHeight="1" thickBot="1" x14ac:dyDescent="0.2">
      <c r="B62" s="333"/>
      <c r="C62" s="1179" t="s">
        <v>555</v>
      </c>
      <c r="D62" s="1180"/>
      <c r="E62" s="1181"/>
      <c r="F62" s="334">
        <v>13</v>
      </c>
      <c r="G62" s="334">
        <v>19</v>
      </c>
      <c r="H62" s="335">
        <v>24</v>
      </c>
    </row>
    <row r="63" spans="2:8" ht="52.5" customHeight="1" thickBot="1" x14ac:dyDescent="0.2">
      <c r="B63" s="336"/>
      <c r="C63" s="1182" t="s">
        <v>556</v>
      </c>
      <c r="D63" s="1182"/>
      <c r="E63" s="1183"/>
      <c r="F63" s="337">
        <v>2296</v>
      </c>
      <c r="G63" s="337">
        <v>1477</v>
      </c>
      <c r="H63" s="338">
        <v>1071</v>
      </c>
    </row>
    <row r="64" spans="2:8" x14ac:dyDescent="0.15"/>
  </sheetData>
  <sheetProtection algorithmName="SHA-512" hashValue="ck7YJjzxukIP1q8CHfO9uunYakG1gu8zGiGxDLahpPZBSYD5w84RBTxw1cqWI4mtlvRqeb84QGbxSn5CxmY9ng==" saltValue="RMtDnaJim7GW6vrUEpbHpw==" spinCount="100000" sheet="1" objects="1" scenarios="1"/>
  <mergeCells count="9">
    <mergeCell ref="C61:E61"/>
    <mergeCell ref="C62:E62"/>
    <mergeCell ref="C63:E63"/>
    <mergeCell ref="C55:E55"/>
    <mergeCell ref="C56:E56"/>
    <mergeCell ref="C57:E57"/>
    <mergeCell ref="C58:E58"/>
    <mergeCell ref="C59:E59"/>
    <mergeCell ref="C60:E60"/>
  </mergeCells>
  <phoneticPr fontId="2"/>
  <pageMargins left="0.59055118110236227" right="0" top="0.59055118110236227" bottom="0.59055118110236227" header="0.39370078740157483" footer="0.39370078740157483"/>
  <pageSetup paperSize="9" scale="39"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8" t="s">
        <v>15</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x14ac:dyDescent="0.15">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x14ac:dyDescent="0.15">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x14ac:dyDescent="0.15">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x14ac:dyDescent="0.15">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232</v>
      </c>
      <c r="BQ51" s="1192"/>
      <c r="BR51" s="1192"/>
      <c r="BS51" s="1192"/>
      <c r="BT51" s="1192"/>
      <c r="BU51" s="1192"/>
      <c r="BV51" s="1192"/>
      <c r="BW51" s="1192"/>
      <c r="BX51" s="1192">
        <v>227.4</v>
      </c>
      <c r="BY51" s="1192"/>
      <c r="BZ51" s="1192"/>
      <c r="CA51" s="1192"/>
      <c r="CB51" s="1192"/>
      <c r="CC51" s="1192"/>
      <c r="CD51" s="1192"/>
      <c r="CE51" s="1192"/>
      <c r="CF51" s="1192">
        <v>234.4</v>
      </c>
      <c r="CG51" s="1192"/>
      <c r="CH51" s="1192"/>
      <c r="CI51" s="1192"/>
      <c r="CJ51" s="1192"/>
      <c r="CK51" s="1192"/>
      <c r="CL51" s="1192"/>
      <c r="CM51" s="1192"/>
      <c r="CN51" s="1192">
        <v>256.10000000000002</v>
      </c>
      <c r="CO51" s="1192"/>
      <c r="CP51" s="1192"/>
      <c r="CQ51" s="1192"/>
      <c r="CR51" s="1192"/>
      <c r="CS51" s="1192"/>
      <c r="CT51" s="1192"/>
      <c r="CU51" s="1192"/>
      <c r="CV51" s="1192">
        <v>245.6</v>
      </c>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69.2</v>
      </c>
      <c r="BQ53" s="1192"/>
      <c r="BR53" s="1192"/>
      <c r="BS53" s="1192"/>
      <c r="BT53" s="1192"/>
      <c r="BU53" s="1192"/>
      <c r="BV53" s="1192"/>
      <c r="BW53" s="1192"/>
      <c r="BX53" s="1192">
        <v>69.5</v>
      </c>
      <c r="BY53" s="1192"/>
      <c r="BZ53" s="1192"/>
      <c r="CA53" s="1192"/>
      <c r="CB53" s="1192"/>
      <c r="CC53" s="1192"/>
      <c r="CD53" s="1192"/>
      <c r="CE53" s="1192"/>
      <c r="CF53" s="1192">
        <v>68.400000000000006</v>
      </c>
      <c r="CG53" s="1192"/>
      <c r="CH53" s="1192"/>
      <c r="CI53" s="1192"/>
      <c r="CJ53" s="1192"/>
      <c r="CK53" s="1192"/>
      <c r="CL53" s="1192"/>
      <c r="CM53" s="1192"/>
      <c r="CN53" s="1192">
        <v>67.099999999999994</v>
      </c>
      <c r="CO53" s="1192"/>
      <c r="CP53" s="1192"/>
      <c r="CQ53" s="1192"/>
      <c r="CR53" s="1192"/>
      <c r="CS53" s="1192"/>
      <c r="CT53" s="1192"/>
      <c r="CU53" s="1192"/>
      <c r="CV53" s="1192">
        <v>68.7</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37.299999999999997</v>
      </c>
      <c r="BQ55" s="1192"/>
      <c r="BR55" s="1192"/>
      <c r="BS55" s="1192"/>
      <c r="BT55" s="1192"/>
      <c r="BU55" s="1192"/>
      <c r="BV55" s="1192"/>
      <c r="BW55" s="1192"/>
      <c r="BX55" s="1192">
        <v>25.4</v>
      </c>
      <c r="BY55" s="1192"/>
      <c r="BZ55" s="1192"/>
      <c r="CA55" s="1192"/>
      <c r="CB55" s="1192"/>
      <c r="CC55" s="1192"/>
      <c r="CD55" s="1192"/>
      <c r="CE55" s="1192"/>
      <c r="CF55" s="1192">
        <v>17.600000000000001</v>
      </c>
      <c r="CG55" s="1192"/>
      <c r="CH55" s="1192"/>
      <c r="CI55" s="1192"/>
      <c r="CJ55" s="1192"/>
      <c r="CK55" s="1192"/>
      <c r="CL55" s="1192"/>
      <c r="CM55" s="1192"/>
      <c r="CN55" s="1192">
        <v>17.2</v>
      </c>
      <c r="CO55" s="1192"/>
      <c r="CP55" s="1192"/>
      <c r="CQ55" s="1192"/>
      <c r="CR55" s="1192"/>
      <c r="CS55" s="1192"/>
      <c r="CT55" s="1192"/>
      <c r="CU55" s="1192"/>
      <c r="CV55" s="1192">
        <v>16.100000000000001</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62</v>
      </c>
      <c r="BQ57" s="1192"/>
      <c r="BR57" s="1192"/>
      <c r="BS57" s="1192"/>
      <c r="BT57" s="1192"/>
      <c r="BU57" s="1192"/>
      <c r="BV57" s="1192"/>
      <c r="BW57" s="1192"/>
      <c r="BX57" s="1192">
        <v>63.2</v>
      </c>
      <c r="BY57" s="1192"/>
      <c r="BZ57" s="1192"/>
      <c r="CA57" s="1192"/>
      <c r="CB57" s="1192"/>
      <c r="CC57" s="1192"/>
      <c r="CD57" s="1192"/>
      <c r="CE57" s="1192"/>
      <c r="CF57" s="1192">
        <v>65.3</v>
      </c>
      <c r="CG57" s="1192"/>
      <c r="CH57" s="1192"/>
      <c r="CI57" s="1192"/>
      <c r="CJ57" s="1192"/>
      <c r="CK57" s="1192"/>
      <c r="CL57" s="1192"/>
      <c r="CM57" s="1192"/>
      <c r="CN57" s="1192">
        <v>66.900000000000006</v>
      </c>
      <c r="CO57" s="1192"/>
      <c r="CP57" s="1192"/>
      <c r="CQ57" s="1192"/>
      <c r="CR57" s="1192"/>
      <c r="CS57" s="1192"/>
      <c r="CT57" s="1192"/>
      <c r="CU57" s="1192"/>
      <c r="CV57" s="1192">
        <v>68.099999999999994</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557</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232</v>
      </c>
      <c r="BQ73" s="1192"/>
      <c r="BR73" s="1192"/>
      <c r="BS73" s="1192"/>
      <c r="BT73" s="1192"/>
      <c r="BU73" s="1192"/>
      <c r="BV73" s="1192"/>
      <c r="BW73" s="1192"/>
      <c r="BX73" s="1192">
        <v>227.4</v>
      </c>
      <c r="BY73" s="1192"/>
      <c r="BZ73" s="1192"/>
      <c r="CA73" s="1192"/>
      <c r="CB73" s="1192"/>
      <c r="CC73" s="1192"/>
      <c r="CD73" s="1192"/>
      <c r="CE73" s="1192"/>
      <c r="CF73" s="1192">
        <v>234.4</v>
      </c>
      <c r="CG73" s="1192"/>
      <c r="CH73" s="1192"/>
      <c r="CI73" s="1192"/>
      <c r="CJ73" s="1192"/>
      <c r="CK73" s="1192"/>
      <c r="CL73" s="1192"/>
      <c r="CM73" s="1192"/>
      <c r="CN73" s="1192">
        <v>256.10000000000002</v>
      </c>
      <c r="CO73" s="1192"/>
      <c r="CP73" s="1192"/>
      <c r="CQ73" s="1192"/>
      <c r="CR73" s="1192"/>
      <c r="CS73" s="1192"/>
      <c r="CT73" s="1192"/>
      <c r="CU73" s="1192"/>
      <c r="CV73" s="1192">
        <v>245.6</v>
      </c>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11.3</v>
      </c>
      <c r="BQ75" s="1192"/>
      <c r="BR75" s="1192"/>
      <c r="BS75" s="1192"/>
      <c r="BT75" s="1192"/>
      <c r="BU75" s="1192"/>
      <c r="BV75" s="1192"/>
      <c r="BW75" s="1192"/>
      <c r="BX75" s="1192">
        <v>11.3</v>
      </c>
      <c r="BY75" s="1192"/>
      <c r="BZ75" s="1192"/>
      <c r="CA75" s="1192"/>
      <c r="CB75" s="1192"/>
      <c r="CC75" s="1192"/>
      <c r="CD75" s="1192"/>
      <c r="CE75" s="1192"/>
      <c r="CF75" s="1192">
        <v>11.7</v>
      </c>
      <c r="CG75" s="1192"/>
      <c r="CH75" s="1192"/>
      <c r="CI75" s="1192"/>
      <c r="CJ75" s="1192"/>
      <c r="CK75" s="1192"/>
      <c r="CL75" s="1192"/>
      <c r="CM75" s="1192"/>
      <c r="CN75" s="1192">
        <v>13.2</v>
      </c>
      <c r="CO75" s="1192"/>
      <c r="CP75" s="1192"/>
      <c r="CQ75" s="1192"/>
      <c r="CR75" s="1192"/>
      <c r="CS75" s="1192"/>
      <c r="CT75" s="1192"/>
      <c r="CU75" s="1192"/>
      <c r="CV75" s="1192">
        <v>14.3</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37.299999999999997</v>
      </c>
      <c r="BQ77" s="1192"/>
      <c r="BR77" s="1192"/>
      <c r="BS77" s="1192"/>
      <c r="BT77" s="1192"/>
      <c r="BU77" s="1192"/>
      <c r="BV77" s="1192"/>
      <c r="BW77" s="1192"/>
      <c r="BX77" s="1192">
        <v>25.4</v>
      </c>
      <c r="BY77" s="1192"/>
      <c r="BZ77" s="1192"/>
      <c r="CA77" s="1192"/>
      <c r="CB77" s="1192"/>
      <c r="CC77" s="1192"/>
      <c r="CD77" s="1192"/>
      <c r="CE77" s="1192"/>
      <c r="CF77" s="1192">
        <v>17.600000000000001</v>
      </c>
      <c r="CG77" s="1192"/>
      <c r="CH77" s="1192"/>
      <c r="CI77" s="1192"/>
      <c r="CJ77" s="1192"/>
      <c r="CK77" s="1192"/>
      <c r="CL77" s="1192"/>
      <c r="CM77" s="1192"/>
      <c r="CN77" s="1192">
        <v>17.2</v>
      </c>
      <c r="CO77" s="1192"/>
      <c r="CP77" s="1192"/>
      <c r="CQ77" s="1192"/>
      <c r="CR77" s="1192"/>
      <c r="CS77" s="1192"/>
      <c r="CT77" s="1192"/>
      <c r="CU77" s="1192"/>
      <c r="CV77" s="1192">
        <v>16.100000000000001</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8.6</v>
      </c>
      <c r="BQ79" s="1192"/>
      <c r="BR79" s="1192"/>
      <c r="BS79" s="1192"/>
      <c r="BT79" s="1192"/>
      <c r="BU79" s="1192"/>
      <c r="BV79" s="1192"/>
      <c r="BW79" s="1192"/>
      <c r="BX79" s="1192">
        <v>8.3000000000000007</v>
      </c>
      <c r="BY79" s="1192"/>
      <c r="BZ79" s="1192"/>
      <c r="CA79" s="1192"/>
      <c r="CB79" s="1192"/>
      <c r="CC79" s="1192"/>
      <c r="CD79" s="1192"/>
      <c r="CE79" s="1192"/>
      <c r="CF79" s="1192">
        <v>8.4</v>
      </c>
      <c r="CG79" s="1192"/>
      <c r="CH79" s="1192"/>
      <c r="CI79" s="1192"/>
      <c r="CJ79" s="1192"/>
      <c r="CK79" s="1192"/>
      <c r="CL79" s="1192"/>
      <c r="CM79" s="1192"/>
      <c r="CN79" s="1192">
        <v>8.6</v>
      </c>
      <c r="CO79" s="1192"/>
      <c r="CP79" s="1192"/>
      <c r="CQ79" s="1192"/>
      <c r="CR79" s="1192"/>
      <c r="CS79" s="1192"/>
      <c r="CT79" s="1192"/>
      <c r="CU79" s="1192"/>
      <c r="CV79" s="1192">
        <v>8.6999999999999993</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mejEZGZnngPm6RghDXyH6XYz0BFCHEIqBbuI3sjSJQHlAy+mXbUqne8zK34T12RslhzNsFh1/yr7DqMn7wi+jA==" saltValue="FH/4f1xkxnP3RIUxu7xDd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cpJ3QPxR6tOrrVeRlOcyPC/bw8rDNNtWzbFA6/r6pJY9rKNE9CL2BwLSIsbsAG6gAB+IElRLgDk43QCrq4J2PA==" saltValue="cUNNIgqjxXRUO1azFaIfrA=="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VCwa8sUXtLDX/9WmrE50CpURsQA1MYXpyYBkDCxKF5fa+zWBTc7QDaliVBe9W9Hrnmnc3VzKBTTsmJ8Jbl8P5g==" saltValue="ALRYp8man1zvB4FPcyLBrQ=="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2026-09-08T04:54:35Z</cp:lastPrinted>
  <dcterms:created xsi:type="dcterms:W3CDTF">2026-07-23T23:54:59Z</dcterms:created>
  <dcterms:modified xsi:type="dcterms:W3CDTF">2026-09-28T23:45:22Z</dcterms:modified>
  <cp:category/>
</cp:coreProperties>
</file>