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inas01\korei\介護人材育成担当inas\40 介護テクノロジー補助金\R8\04募集要項\R8テクノロジー\協議様式\"/>
    </mc:Choice>
  </mc:AlternateContent>
  <xr:revisionPtr revIDLastSave="0" documentId="13_ncr:1_{F6DDFE09-1EDF-4469-BA29-1FA5C09822A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所要額調書（介護業務支援）" sheetId="8" r:id="rId1"/>
    <sheet name="所要額調書（介護業務支援以外） " sheetId="7" r:id="rId2"/>
  </sheets>
  <definedNames>
    <definedName name="_xlnm.Print_Area" localSheetId="0">'所要額調書（介護業務支援）'!$A$1:$F$39</definedName>
    <definedName name="_xlnm.Print_Area" localSheetId="1">'所要額調書（介護業務支援以外） '!$A$1:$H$42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8" l="1" a="1"/>
  <c r="C32" i="8" s="1"/>
  <c r="C23" i="8" a="1"/>
  <c r="C23" i="8" s="1"/>
  <c r="F23" i="8" s="1"/>
  <c r="F24" i="8" s="1"/>
  <c r="C14" i="8" a="1"/>
  <c r="C14" i="8" s="1"/>
  <c r="E33" i="7"/>
  <c r="E34" i="7"/>
  <c r="E32" i="7"/>
  <c r="C34" i="7"/>
  <c r="C33" i="7"/>
  <c r="C32" i="7"/>
  <c r="C24" i="7"/>
  <c r="C23" i="7"/>
  <c r="E24" i="7"/>
  <c r="E23" i="7"/>
  <c r="E22" i="7"/>
  <c r="E14" i="7"/>
  <c r="E13" i="7"/>
  <c r="E12" i="7"/>
  <c r="C13" i="7"/>
  <c r="C14" i="7"/>
  <c r="C22" i="7"/>
  <c r="C12" i="7"/>
  <c r="G34" i="7"/>
  <c r="G33" i="7"/>
  <c r="G32" i="7"/>
  <c r="G24" i="7"/>
  <c r="G23" i="7"/>
  <c r="G22" i="7"/>
  <c r="G14" i="7"/>
  <c r="G13" i="7"/>
  <c r="G12" i="7"/>
  <c r="E32" i="8"/>
  <c r="E23" i="8"/>
  <c r="E14" i="8"/>
  <c r="F32" i="8" l="1"/>
  <c r="F33" i="8" s="1"/>
  <c r="F14" i="8" l="1"/>
  <c r="F15" i="8" l="1"/>
  <c r="H22" i="7"/>
  <c r="H24" i="7"/>
  <c r="H33" i="7"/>
  <c r="H32" i="7"/>
  <c r="H23" i="7"/>
  <c r="H34" i="7"/>
  <c r="H12" i="7"/>
  <c r="H35" i="7" l="1"/>
  <c r="H25" i="7"/>
  <c r="F5" i="8" s="1"/>
  <c r="H14" i="7"/>
  <c r="H13" i="7"/>
  <c r="H15" i="7" l="1"/>
  <c r="H6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<sst xmlns="http://schemas.openxmlformats.org/spreadsheetml/2006/main" count="211" uniqueCount="97">
  <si>
    <t>（円）</t>
    <rPh sb="1" eb="2">
      <t>エン</t>
    </rPh>
    <phoneticPr fontId="2"/>
  </si>
  <si>
    <t>移動支援</t>
    <rPh sb="0" eb="2">
      <t>イドウ</t>
    </rPh>
    <rPh sb="2" eb="4">
      <t>シエン</t>
    </rPh>
    <phoneticPr fontId="2"/>
  </si>
  <si>
    <t>排泄支援</t>
    <rPh sb="0" eb="2">
      <t>ハイセツ</t>
    </rPh>
    <rPh sb="2" eb="4">
      <t>シエン</t>
    </rPh>
    <phoneticPr fontId="2"/>
  </si>
  <si>
    <t>見守り</t>
    <rPh sb="0" eb="2">
      <t>ミマモ</t>
    </rPh>
    <phoneticPr fontId="2"/>
  </si>
  <si>
    <t>コミュニケーション</t>
    <phoneticPr fontId="2"/>
  </si>
  <si>
    <t>入浴支援</t>
    <rPh sb="0" eb="2">
      <t>ニュウヨク</t>
    </rPh>
    <rPh sb="2" eb="4">
      <t>シエン</t>
    </rPh>
    <phoneticPr fontId="2"/>
  </si>
  <si>
    <t>介護業務支援</t>
    <rPh sb="0" eb="2">
      <t>カイゴ</t>
    </rPh>
    <rPh sb="2" eb="4">
      <t>ギョウム</t>
    </rPh>
    <rPh sb="4" eb="6">
      <t>シエン</t>
    </rPh>
    <phoneticPr fontId="2"/>
  </si>
  <si>
    <t>認知症対応型通所介護事業所</t>
  </si>
  <si>
    <t>短期入所生活介護事業所</t>
  </si>
  <si>
    <t>短期入所療養介護事業所</t>
  </si>
  <si>
    <t>訪問介護事業所</t>
  </si>
  <si>
    <t>訪問入浴介護事業所</t>
  </si>
  <si>
    <t>訪問看護事業所</t>
  </si>
  <si>
    <t>訪問リハビリテーション事業所</t>
  </si>
  <si>
    <t>定期巡回・随時対応型訪問介護看護事業所</t>
  </si>
  <si>
    <t>夜間対応型訪問介護事業所</t>
  </si>
  <si>
    <t>居宅介護支援事業所</t>
  </si>
  <si>
    <t>福祉用具貸与事業所</t>
  </si>
  <si>
    <t>居宅療養管理指導事業所</t>
  </si>
  <si>
    <t>小規模多機能型居宅介護事業所</t>
  </si>
  <si>
    <t>看護小規模多機能型居宅介護事業所</t>
  </si>
  <si>
    <t>介護老人福祉施設</t>
  </si>
  <si>
    <t>地域密着型介護老人福祉施設</t>
  </si>
  <si>
    <t>介護老人保健施設</t>
  </si>
  <si>
    <t>介護医療院</t>
  </si>
  <si>
    <t>介護療養型医療施設</t>
  </si>
  <si>
    <t>認知症対応型共同生活介護事業所</t>
  </si>
  <si>
    <t>通所介護事業所</t>
    <phoneticPr fontId="2"/>
  </si>
  <si>
    <t>地域密着型通所介護事業所</t>
    <phoneticPr fontId="2"/>
  </si>
  <si>
    <t>通所リハビリテーション事業所</t>
    <phoneticPr fontId="2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</si>
  <si>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2"/>
  </si>
  <si>
    <t>ロボット種別
（リストから選択）</t>
    <rPh sb="4" eb="6">
      <t>シュベツ</t>
    </rPh>
    <rPh sb="13" eb="15">
      <t>センタク</t>
    </rPh>
    <phoneticPr fontId="2"/>
  </si>
  <si>
    <t>Ａ</t>
    <phoneticPr fontId="2"/>
  </si>
  <si>
    <t>Ｂ</t>
    <phoneticPr fontId="2"/>
  </si>
  <si>
    <t>Ｃ</t>
    <phoneticPr fontId="2"/>
  </si>
  <si>
    <t>E</t>
    <phoneticPr fontId="2"/>
  </si>
  <si>
    <t>職員11名～20名</t>
    <rPh sb="0" eb="2">
      <t>ショクイン</t>
    </rPh>
    <rPh sb="4" eb="5">
      <t>メイ</t>
    </rPh>
    <rPh sb="8" eb="9">
      <t>メイ</t>
    </rPh>
    <phoneticPr fontId="2"/>
  </si>
  <si>
    <t>職員21名～30名</t>
    <rPh sb="0" eb="2">
      <t>ショクイン</t>
    </rPh>
    <rPh sb="4" eb="5">
      <t>メイ</t>
    </rPh>
    <rPh sb="8" eb="9">
      <t>メイ</t>
    </rPh>
    <phoneticPr fontId="2"/>
  </si>
  <si>
    <t>職員31名以上</t>
    <rPh sb="0" eb="2">
      <t>ショクイン</t>
    </rPh>
    <rPh sb="4" eb="5">
      <t>メイ</t>
    </rPh>
    <rPh sb="5" eb="7">
      <t>イジョウ</t>
    </rPh>
    <phoneticPr fontId="2"/>
  </si>
  <si>
    <t>パッケージ型</t>
    <rPh sb="5" eb="6">
      <t>ガタ</t>
    </rPh>
    <phoneticPr fontId="2"/>
  </si>
  <si>
    <t>その他</t>
    <rPh sb="2" eb="3">
      <t>タ</t>
    </rPh>
    <phoneticPr fontId="2"/>
  </si>
  <si>
    <t>別記様式第２号</t>
    <rPh sb="0" eb="2">
      <t>ベッキ</t>
    </rPh>
    <rPh sb="2" eb="4">
      <t>ヨウシキ</t>
    </rPh>
    <rPh sb="4" eb="5">
      <t>ダイ</t>
    </rPh>
    <rPh sb="6" eb="7">
      <t>ゴウ</t>
    </rPh>
    <phoneticPr fontId="2"/>
  </si>
  <si>
    <t>事業所名</t>
    <rPh sb="0" eb="3">
      <t>ジギョウショ</t>
    </rPh>
    <rPh sb="3" eb="4">
      <t>メイ</t>
    </rPh>
    <phoneticPr fontId="2"/>
  </si>
  <si>
    <t>事業所計</t>
    <rPh sb="0" eb="2">
      <t>ジギョウ</t>
    </rPh>
    <rPh sb="2" eb="3">
      <t>ショ</t>
    </rPh>
    <rPh sb="3" eb="4">
      <t>ケイ</t>
    </rPh>
    <phoneticPr fontId="2"/>
  </si>
  <si>
    <t>施設種別　　    　　（リストから選択）</t>
    <rPh sb="0" eb="2">
      <t>シセツ</t>
    </rPh>
    <rPh sb="2" eb="4">
      <t>シュベツ</t>
    </rPh>
    <rPh sb="18" eb="20">
      <t>センタク</t>
    </rPh>
    <phoneticPr fontId="2"/>
  </si>
  <si>
    <t>製品名</t>
    <rPh sb="0" eb="3">
      <t>セイヒンメイ</t>
    </rPh>
    <phoneticPr fontId="2"/>
  </si>
  <si>
    <t>A</t>
    <phoneticPr fontId="2"/>
  </si>
  <si>
    <t>B</t>
    <phoneticPr fontId="2"/>
  </si>
  <si>
    <t>D</t>
    <phoneticPr fontId="2"/>
  </si>
  <si>
    <t>C</t>
    <phoneticPr fontId="2"/>
  </si>
  <si>
    <t>F</t>
    <phoneticPr fontId="2"/>
  </si>
  <si>
    <t>(台）</t>
    <rPh sb="1" eb="2">
      <t>ダイ</t>
    </rPh>
    <phoneticPr fontId="2"/>
  </si>
  <si>
    <t>（円）</t>
    <rPh sb="1" eb="2">
      <t>エン</t>
    </rPh>
    <phoneticPr fontId="2"/>
  </si>
  <si>
    <t>製品※（注１）</t>
    <rPh sb="0" eb="2">
      <t>セイヒン</t>
    </rPh>
    <rPh sb="4" eb="5">
      <t>チュウ</t>
    </rPh>
    <phoneticPr fontId="2"/>
  </si>
  <si>
    <t>　　　 ２ Ｂ欄は、パッケージ型の場合は１と記載すること。　</t>
    <rPh sb="15" eb="16">
      <t>ガタ</t>
    </rPh>
    <rPh sb="17" eb="19">
      <t>バアイ</t>
    </rPh>
    <rPh sb="22" eb="24">
      <t>キサイ</t>
    </rPh>
    <phoneticPr fontId="5"/>
  </si>
  <si>
    <t>台数※（注２）</t>
    <rPh sb="0" eb="2">
      <t>ダイスウ</t>
    </rPh>
    <rPh sb="4" eb="5">
      <t>チュウ</t>
    </rPh>
    <phoneticPr fontId="2"/>
  </si>
  <si>
    <t>　　　 ３ 付属品等が複数台で共用される場合は、１台あたりに按分すること。　</t>
    <rPh sb="6" eb="8">
      <t>フゾク</t>
    </rPh>
    <rPh sb="8" eb="9">
      <t>ヒン</t>
    </rPh>
    <rPh sb="9" eb="10">
      <t>トウ</t>
    </rPh>
    <rPh sb="11" eb="13">
      <t>フクスウ</t>
    </rPh>
    <rPh sb="13" eb="14">
      <t>ダイ</t>
    </rPh>
    <rPh sb="15" eb="17">
      <t>キョウヨウ</t>
    </rPh>
    <rPh sb="20" eb="22">
      <t>バアイ</t>
    </rPh>
    <rPh sb="25" eb="26">
      <t>ダイ</t>
    </rPh>
    <rPh sb="30" eb="32">
      <t>アンブン</t>
    </rPh>
    <phoneticPr fontId="5"/>
  </si>
  <si>
    <t>一式あたりの
対象経費（税抜）
※（注3,4,5）</t>
    <rPh sb="0" eb="2">
      <t>イッシキ</t>
    </rPh>
    <rPh sb="7" eb="9">
      <t>タイショウ</t>
    </rPh>
    <rPh sb="9" eb="11">
      <t>ケイヒ</t>
    </rPh>
    <rPh sb="12" eb="13">
      <t>ゼイ</t>
    </rPh>
    <rPh sb="13" eb="14">
      <t>ヌ</t>
    </rPh>
    <phoneticPr fontId="2"/>
  </si>
  <si>
    <t>職員数</t>
    <rPh sb="0" eb="2">
      <t>ショクイン</t>
    </rPh>
    <rPh sb="2" eb="3">
      <t>スウ</t>
    </rPh>
    <phoneticPr fontId="2"/>
  </si>
  <si>
    <t>〇</t>
    <phoneticPr fontId="2"/>
  </si>
  <si>
    <t xml:space="preserve">     (注)１導入内容は、ソフトウェアやハードウェアの製品名や台数、その他ネットワーク機器等の名称を記入すること。</t>
    <rPh sb="6" eb="7">
      <t>チュウ</t>
    </rPh>
    <rPh sb="9" eb="11">
      <t>ドウニュウ</t>
    </rPh>
    <rPh sb="11" eb="13">
      <t>ナイヨウ</t>
    </rPh>
    <rPh sb="29" eb="31">
      <t>セイヒン</t>
    </rPh>
    <rPh sb="31" eb="32">
      <t>メイ</t>
    </rPh>
    <rPh sb="33" eb="35">
      <t>ダイスウ</t>
    </rPh>
    <rPh sb="38" eb="39">
      <t>タ</t>
    </rPh>
    <rPh sb="45" eb="47">
      <t>キキ</t>
    </rPh>
    <rPh sb="47" eb="48">
      <t>トウ</t>
    </rPh>
    <rPh sb="49" eb="51">
      <t>メイショウ</t>
    </rPh>
    <rPh sb="52" eb="54">
      <t>キニュウ</t>
    </rPh>
    <phoneticPr fontId="5"/>
  </si>
  <si>
    <t>事業所あたりの
補助限度額※（注２）</t>
    <rPh sb="0" eb="3">
      <t>ジギョウショ</t>
    </rPh>
    <rPh sb="8" eb="10">
      <t>ホジョ</t>
    </rPh>
    <rPh sb="10" eb="12">
      <t>ゲンド</t>
    </rPh>
    <rPh sb="12" eb="13">
      <t>ガク</t>
    </rPh>
    <rPh sb="15" eb="16">
      <t>チュウ</t>
    </rPh>
    <phoneticPr fontId="2"/>
  </si>
  <si>
    <t>　　　 ４ D欄の対象経費については、補助要綱別表３を参照の上記載すること。</t>
    <rPh sb="7" eb="8">
      <t>ラン</t>
    </rPh>
    <rPh sb="9" eb="11">
      <t>タイショウ</t>
    </rPh>
    <rPh sb="11" eb="13">
      <t>ケイヒ</t>
    </rPh>
    <rPh sb="19" eb="21">
      <t>ホジョ</t>
    </rPh>
    <rPh sb="21" eb="23">
      <t>ヨウコウ</t>
    </rPh>
    <rPh sb="23" eb="25">
      <t>ベッピョウ</t>
    </rPh>
    <rPh sb="27" eb="29">
      <t>サンショウ</t>
    </rPh>
    <rPh sb="30" eb="31">
      <t>ウエ</t>
    </rPh>
    <rPh sb="31" eb="33">
      <t>キサイ</t>
    </rPh>
    <phoneticPr fontId="5"/>
  </si>
  <si>
    <t>1機器（一式）あたりの
基準額</t>
    <rPh sb="1" eb="3">
      <t>キキ</t>
    </rPh>
    <rPh sb="4" eb="6">
      <t>イッシキ</t>
    </rPh>
    <rPh sb="12" eb="14">
      <t>キジュン</t>
    </rPh>
    <rPh sb="14" eb="15">
      <t>ガク</t>
    </rPh>
    <phoneticPr fontId="2"/>
  </si>
  <si>
    <t>補助基本額
（Ｃ又はＥのいずれか低い額）</t>
    <rPh sb="0" eb="2">
      <t>ホジョ</t>
    </rPh>
    <rPh sb="2" eb="4">
      <t>キホン</t>
    </rPh>
    <rPh sb="4" eb="5">
      <t>ガク</t>
    </rPh>
    <rPh sb="8" eb="9">
      <t>マタ</t>
    </rPh>
    <rPh sb="16" eb="17">
      <t>ヒク</t>
    </rPh>
    <rPh sb="18" eb="19">
      <t>ガク</t>
    </rPh>
    <phoneticPr fontId="2"/>
  </si>
  <si>
    <t>はリストから選択すること</t>
    <rPh sb="6" eb="8">
      <t>センタク</t>
    </rPh>
    <phoneticPr fontId="2"/>
  </si>
  <si>
    <t>基準額　　　　　　（Ａ×Ｂ）</t>
    <rPh sb="0" eb="2">
      <t>キジュン</t>
    </rPh>
    <rPh sb="2" eb="3">
      <t>ガク</t>
    </rPh>
    <phoneticPr fontId="2"/>
  </si>
  <si>
    <t>導入内容
（製品名及び台数）
※（注１）</t>
    <rPh sb="0" eb="2">
      <t>ドウニュウ</t>
    </rPh>
    <rPh sb="2" eb="4">
      <t>ナイヨウ</t>
    </rPh>
    <rPh sb="6" eb="9">
      <t>セイヒンメイ</t>
    </rPh>
    <rPh sb="9" eb="10">
      <t>オヨ</t>
    </rPh>
    <rPh sb="11" eb="13">
      <t>ダイスウ</t>
    </rPh>
    <phoneticPr fontId="2"/>
  </si>
  <si>
    <t>５事業所以上と　　　連携を実施する</t>
    <rPh sb="1" eb="4">
      <t>ジギョウショ</t>
    </rPh>
    <rPh sb="4" eb="6">
      <t>イジョウ</t>
    </rPh>
    <rPh sb="10" eb="12">
      <t>レンケイ</t>
    </rPh>
    <rPh sb="13" eb="15">
      <t>ジッシ</t>
    </rPh>
    <phoneticPr fontId="2"/>
  </si>
  <si>
    <t>介護ソフトの導入に伴い情報端末やwifi環境の整備等を実施する</t>
    <phoneticPr fontId="2"/>
  </si>
  <si>
    <t>職員1名～10名</t>
    <rPh sb="0" eb="2">
      <t>ショクイン</t>
    </rPh>
    <rPh sb="3" eb="4">
      <t>メイ</t>
    </rPh>
    <rPh sb="7" eb="8">
      <t>メイ</t>
    </rPh>
    <phoneticPr fontId="2"/>
  </si>
  <si>
    <t>一式あたりの
補助基本額
（Ａ又はCのいずれか低い額）</t>
    <rPh sb="0" eb="2">
      <t>イッシキ</t>
    </rPh>
    <rPh sb="7" eb="9">
      <t>ホジョ</t>
    </rPh>
    <rPh sb="9" eb="11">
      <t>キホン</t>
    </rPh>
    <rPh sb="11" eb="12">
      <t>ガク</t>
    </rPh>
    <rPh sb="15" eb="16">
      <t>マタ</t>
    </rPh>
    <rPh sb="23" eb="24">
      <t>ヒク</t>
    </rPh>
    <rPh sb="25" eb="26">
      <t>ガク</t>
    </rPh>
    <phoneticPr fontId="2"/>
  </si>
  <si>
    <t>職員数により金額が変動する契約である</t>
    <rPh sb="0" eb="2">
      <t>ショクイン</t>
    </rPh>
    <rPh sb="2" eb="3">
      <t>スウ</t>
    </rPh>
    <rPh sb="6" eb="8">
      <t>キンガク</t>
    </rPh>
    <rPh sb="9" eb="11">
      <t>ヘンドウ</t>
    </rPh>
    <rPh sb="13" eb="15">
      <t>ケイヤク</t>
    </rPh>
    <phoneticPr fontId="2"/>
  </si>
  <si>
    <t>×</t>
    <phoneticPr fontId="2"/>
  </si>
  <si>
    <t>令和８年度山形県介護テクノロジー定着支援事業費補助金　所要額調書（介護業務支援用）</t>
    <rPh sb="0" eb="2">
      <t>レイワ</t>
    </rPh>
    <rPh sb="3" eb="5">
      <t>ネンド</t>
    </rPh>
    <rPh sb="5" eb="7">
      <t>ヤマガタ</t>
    </rPh>
    <rPh sb="7" eb="8">
      <t>ケン</t>
    </rPh>
    <rPh sb="8" eb="10">
      <t>カイゴ</t>
    </rPh>
    <rPh sb="16" eb="18">
      <t>テイチャク</t>
    </rPh>
    <rPh sb="18" eb="20">
      <t>シエン</t>
    </rPh>
    <rPh sb="20" eb="22">
      <t>ジギョウ</t>
    </rPh>
    <rPh sb="22" eb="23">
      <t>ヒ</t>
    </rPh>
    <rPh sb="23" eb="26">
      <t>ホジョキン</t>
    </rPh>
    <rPh sb="27" eb="29">
      <t>ショヨウ</t>
    </rPh>
    <rPh sb="29" eb="30">
      <t>ガク</t>
    </rPh>
    <rPh sb="30" eb="32">
      <t>チョウショ</t>
    </rPh>
    <rPh sb="33" eb="35">
      <t>カイゴ</t>
    </rPh>
    <rPh sb="35" eb="37">
      <t>ギョウム</t>
    </rPh>
    <rPh sb="37" eb="39">
      <t>シエン</t>
    </rPh>
    <rPh sb="39" eb="40">
      <t>ヨウ</t>
    </rPh>
    <phoneticPr fontId="2"/>
  </si>
  <si>
    <t>令和８年度山形県介護テクノロジー定着支援事業費補助金　所要額調書（介護業務支援以外）</t>
    <rPh sb="0" eb="2">
      <t>レイワ</t>
    </rPh>
    <rPh sb="3" eb="5">
      <t>ネンド</t>
    </rPh>
    <rPh sb="5" eb="7">
      <t>ヤマガタ</t>
    </rPh>
    <rPh sb="7" eb="8">
      <t>ケン</t>
    </rPh>
    <rPh sb="8" eb="10">
      <t>カイゴ</t>
    </rPh>
    <rPh sb="16" eb="18">
      <t>テイチャク</t>
    </rPh>
    <rPh sb="18" eb="20">
      <t>シエン</t>
    </rPh>
    <rPh sb="20" eb="22">
      <t>ジギョウ</t>
    </rPh>
    <rPh sb="22" eb="23">
      <t>ヒ</t>
    </rPh>
    <rPh sb="23" eb="26">
      <t>ホジョキン</t>
    </rPh>
    <rPh sb="27" eb="29">
      <t>ショヨウ</t>
    </rPh>
    <rPh sb="29" eb="30">
      <t>ガク</t>
    </rPh>
    <rPh sb="30" eb="32">
      <t>チョウショ</t>
    </rPh>
    <rPh sb="33" eb="35">
      <t>カイゴ</t>
    </rPh>
    <rPh sb="35" eb="37">
      <t>ギョウム</t>
    </rPh>
    <rPh sb="37" eb="39">
      <t>シエン</t>
    </rPh>
    <rPh sb="39" eb="41">
      <t>イガイ</t>
    </rPh>
    <phoneticPr fontId="2"/>
  </si>
  <si>
    <t>は直接入力すること</t>
    <rPh sb="1" eb="3">
      <t>チョクセツ</t>
    </rPh>
    <rPh sb="3" eb="5">
      <t>ニュウリョク</t>
    </rPh>
    <phoneticPr fontId="2"/>
  </si>
  <si>
    <t>　　　 2 Ｂ欄の対象経費については、補助要綱別表を参照の上、対象となる経費について記載すること。</t>
    <rPh sb="7" eb="8">
      <t>ラン</t>
    </rPh>
    <rPh sb="9" eb="11">
      <t>タイショウ</t>
    </rPh>
    <rPh sb="11" eb="13">
      <t>ケイヒ</t>
    </rPh>
    <rPh sb="19" eb="21">
      <t>ホジョ</t>
    </rPh>
    <rPh sb="21" eb="23">
      <t>ヨウコウ</t>
    </rPh>
    <rPh sb="23" eb="25">
      <t>ベッピョウ</t>
    </rPh>
    <rPh sb="26" eb="28">
      <t>サンショウ</t>
    </rPh>
    <rPh sb="29" eb="30">
      <t>ウエ</t>
    </rPh>
    <rPh sb="31" eb="33">
      <t>タイショウ</t>
    </rPh>
    <rPh sb="36" eb="38">
      <t>ケイヒ</t>
    </rPh>
    <rPh sb="42" eb="44">
      <t>キサイ</t>
    </rPh>
    <phoneticPr fontId="5"/>
  </si>
  <si>
    <t>　　　 3 付属品等が複数台で共用される場合は、１台あたりに按分すること。　</t>
    <rPh sb="6" eb="8">
      <t>フゾク</t>
    </rPh>
    <rPh sb="8" eb="9">
      <t>ヒン</t>
    </rPh>
    <rPh sb="9" eb="10">
      <t>トウ</t>
    </rPh>
    <rPh sb="11" eb="13">
      <t>フクスウ</t>
    </rPh>
    <rPh sb="13" eb="14">
      <t>ダイ</t>
    </rPh>
    <rPh sb="15" eb="17">
      <t>キョウヨウ</t>
    </rPh>
    <rPh sb="20" eb="22">
      <t>バアイ</t>
    </rPh>
    <rPh sb="25" eb="26">
      <t>ダイ</t>
    </rPh>
    <rPh sb="30" eb="32">
      <t>アンブン</t>
    </rPh>
    <phoneticPr fontId="5"/>
  </si>
  <si>
    <t>一式あたりの対象経費（税抜）
※（注2,3,4）</t>
    <rPh sb="0" eb="2">
      <t>イッシキ</t>
    </rPh>
    <rPh sb="6" eb="8">
      <t>タイショウ</t>
    </rPh>
    <rPh sb="8" eb="10">
      <t>ケイヒ</t>
    </rPh>
    <rPh sb="11" eb="12">
      <t>ゼイ</t>
    </rPh>
    <rPh sb="12" eb="13">
      <t>ヌ</t>
    </rPh>
    <phoneticPr fontId="2"/>
  </si>
  <si>
    <t xml:space="preserve">            4 リース又はレンタルの場合、B欄には初期費用及び令和８年度分のレンタル・リース料総額を記載すること。　</t>
    <rPh sb="17" eb="18">
      <t>マタ</t>
    </rPh>
    <rPh sb="24" eb="26">
      <t>バアイ</t>
    </rPh>
    <rPh sb="28" eb="29">
      <t>ラン</t>
    </rPh>
    <rPh sb="31" eb="33">
      <t>ショキ</t>
    </rPh>
    <rPh sb="33" eb="35">
      <t>ヒヨウ</t>
    </rPh>
    <rPh sb="35" eb="36">
      <t>オヨ</t>
    </rPh>
    <rPh sb="37" eb="39">
      <t>レイワ</t>
    </rPh>
    <rPh sb="40" eb="41">
      <t>ネン</t>
    </rPh>
    <rPh sb="41" eb="42">
      <t>ド</t>
    </rPh>
    <rPh sb="42" eb="43">
      <t>ブン</t>
    </rPh>
    <rPh sb="52" eb="53">
      <t>リョウ</t>
    </rPh>
    <rPh sb="53" eb="55">
      <t>ソウガク</t>
    </rPh>
    <rPh sb="56" eb="58">
      <t>キサイ</t>
    </rPh>
    <phoneticPr fontId="5"/>
  </si>
  <si>
    <t>事業所あたりの
補助限度額</t>
    <rPh sb="0" eb="3">
      <t>ジギョウショ</t>
    </rPh>
    <rPh sb="8" eb="10">
      <t>ホジョ</t>
    </rPh>
    <rPh sb="10" eb="12">
      <t>ゲンド</t>
    </rPh>
    <rPh sb="12" eb="13">
      <t>ガク</t>
    </rPh>
    <phoneticPr fontId="2"/>
  </si>
  <si>
    <t>法人合計額　　　　　　　　　　（上限10,000,000円）</t>
    <rPh sb="0" eb="2">
      <t>ホウジン</t>
    </rPh>
    <rPh sb="2" eb="4">
      <t>ゴウケイ</t>
    </rPh>
    <rPh sb="4" eb="5">
      <t>ガク</t>
    </rPh>
    <rPh sb="16" eb="18">
      <t>ジョウゲン</t>
    </rPh>
    <rPh sb="28" eb="29">
      <t>エン</t>
    </rPh>
    <phoneticPr fontId="2"/>
  </si>
  <si>
    <t xml:space="preserve">            5 着色セル以外には入力しないこと。</t>
    <rPh sb="14" eb="16">
      <t>チャクショク</t>
    </rPh>
    <rPh sb="18" eb="20">
      <t>イガイ</t>
    </rPh>
    <rPh sb="22" eb="24">
      <t>ニュウリョク</t>
    </rPh>
    <phoneticPr fontId="2"/>
  </si>
  <si>
    <t>　　　 ５ リース又はレンタルの場合、D欄には初期費用及び令和８年度分のレンタル・リース料総額を記載すること。　</t>
    <rPh sb="9" eb="10">
      <t>マタ</t>
    </rPh>
    <rPh sb="16" eb="18">
      <t>バアイ</t>
    </rPh>
    <rPh sb="20" eb="21">
      <t>ラン</t>
    </rPh>
    <rPh sb="23" eb="25">
      <t>ショキ</t>
    </rPh>
    <rPh sb="25" eb="27">
      <t>ヒヨウ</t>
    </rPh>
    <rPh sb="27" eb="28">
      <t>オヨ</t>
    </rPh>
    <rPh sb="29" eb="31">
      <t>レイワ</t>
    </rPh>
    <rPh sb="32" eb="33">
      <t>ネン</t>
    </rPh>
    <rPh sb="33" eb="34">
      <t>ド</t>
    </rPh>
    <rPh sb="34" eb="35">
      <t>ブン</t>
    </rPh>
    <rPh sb="44" eb="45">
      <t>リョウ</t>
    </rPh>
    <rPh sb="45" eb="47">
      <t>ソウガク</t>
    </rPh>
    <rPh sb="48" eb="50">
      <t>キサイ</t>
    </rPh>
    <phoneticPr fontId="5"/>
  </si>
  <si>
    <t>介護テクノロジー種別
（リストから選択）</t>
    <rPh sb="0" eb="2">
      <t>カイゴ</t>
    </rPh>
    <rPh sb="8" eb="10">
      <t>シュベツ</t>
    </rPh>
    <rPh sb="17" eb="19">
      <t>センタク</t>
    </rPh>
    <phoneticPr fontId="2"/>
  </si>
  <si>
    <t xml:space="preserve">     (注)１ 介護テクノロジー種別ごとに行とすること。（機器を数種類申請する場合は適宜行を追加すること。）</t>
    <rPh sb="6" eb="7">
      <t>チュウ</t>
    </rPh>
    <rPh sb="10" eb="12">
      <t>カイゴ</t>
    </rPh>
    <rPh sb="18" eb="20">
      <t>シュベツ</t>
    </rPh>
    <rPh sb="23" eb="24">
      <t>イ</t>
    </rPh>
    <rPh sb="31" eb="33">
      <t>キキ</t>
    </rPh>
    <rPh sb="34" eb="37">
      <t>スウシュルイ</t>
    </rPh>
    <rPh sb="37" eb="39">
      <t>シンセイ</t>
    </rPh>
    <rPh sb="41" eb="43">
      <t>バアイ</t>
    </rPh>
    <rPh sb="44" eb="46">
      <t>テキギ</t>
    </rPh>
    <rPh sb="46" eb="47">
      <t>ギョウ</t>
    </rPh>
    <rPh sb="48" eb="50">
      <t>ツイカ</t>
    </rPh>
    <phoneticPr fontId="5"/>
  </si>
  <si>
    <t>移乗支援</t>
    <rPh sb="0" eb="2">
      <t>イジョウ</t>
    </rPh>
    <rPh sb="2" eb="4">
      <t>シエン</t>
    </rPh>
    <phoneticPr fontId="2"/>
  </si>
  <si>
    <t>機能訓練支援</t>
    <rPh sb="0" eb="4">
      <t>キノウクンレン</t>
    </rPh>
    <rPh sb="4" eb="6">
      <t>シエン</t>
    </rPh>
    <phoneticPr fontId="2"/>
  </si>
  <si>
    <t>食事・栄養管理支援</t>
    <rPh sb="0" eb="2">
      <t>ショクジ</t>
    </rPh>
    <rPh sb="3" eb="9">
      <t>エイヨウカンリシエン</t>
    </rPh>
    <phoneticPr fontId="2"/>
  </si>
  <si>
    <t>法人合計額　　　　　　　　（上限10,000,000円）</t>
    <rPh sb="0" eb="2">
      <t>ホウジン</t>
    </rPh>
    <rPh sb="2" eb="4">
      <t>ゴウケイ</t>
    </rPh>
    <rPh sb="4" eb="5">
      <t>ガク</t>
    </rPh>
    <rPh sb="14" eb="16">
      <t>ジョウゲン</t>
    </rPh>
    <rPh sb="26" eb="27">
      <t>エン</t>
    </rPh>
    <phoneticPr fontId="2"/>
  </si>
  <si>
    <t xml:space="preserve">           6 着色セル以外には入力しないこと。</t>
    <rPh sb="13" eb="15">
      <t>チャクショク</t>
    </rPh>
    <rPh sb="17" eb="19">
      <t>イガイ</t>
    </rPh>
    <rPh sb="21" eb="23">
      <t>ニュウリョク</t>
    </rPh>
    <phoneticPr fontId="2"/>
  </si>
  <si>
    <t>B×4/5
（千円未満切捨て）</t>
    <rPh sb="7" eb="9">
      <t>センエン</t>
    </rPh>
    <rPh sb="9" eb="11">
      <t>ミマン</t>
    </rPh>
    <rPh sb="11" eb="13">
      <t>キリス</t>
    </rPh>
    <phoneticPr fontId="2"/>
  </si>
  <si>
    <t>Ｄ×4/5
（千円未満切捨て）</t>
    <rPh sb="7" eb="9">
      <t>センエン</t>
    </rPh>
    <rPh sb="9" eb="11">
      <t>ミマン</t>
    </rPh>
    <rPh sb="11" eb="13">
      <t>キリス</t>
    </rPh>
    <phoneticPr fontId="2"/>
  </si>
  <si>
    <t>その他①（移動支援、入浴支援、インカム等）</t>
    <rPh sb="2" eb="3">
      <t>タ</t>
    </rPh>
    <rPh sb="5" eb="9">
      <t>イドウシエン</t>
    </rPh>
    <rPh sb="10" eb="14">
      <t>ニュウヨクシエン</t>
    </rPh>
    <rPh sb="19" eb="20">
      <t>トウ</t>
    </rPh>
    <phoneticPr fontId="2"/>
  </si>
  <si>
    <t>その他②（その他①以外の機器）</t>
    <rPh sb="2" eb="3">
      <t>タ</t>
    </rPh>
    <rPh sb="7" eb="8">
      <t>タ</t>
    </rPh>
    <rPh sb="9" eb="11">
      <t>イガイ</t>
    </rPh>
    <rPh sb="12" eb="14">
      <t>キキ</t>
    </rPh>
    <phoneticPr fontId="2"/>
  </si>
  <si>
    <t>事業所あたりの
補助限度額※（注２）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</si>
</sst>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&quot;¥&quot;#,##0_);[Red]\(&quot;¥&quot;#,##0\)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u/>
      <sz val="11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3" fillId="0" borderId="6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3" fillId="0" borderId="0" xfId="0" applyFont="1">
      <alignment vertical="center"/>
    </xf>
    <xf numFmtId="3" fontId="3" fillId="0" borderId="0" xfId="0" applyNumberFormat="1" applyFont="1" applyAlignment="1">
      <alignment horizontal="right" vertical="center"/>
    </xf>
    <xf numFmtId="0" fontId="9" fillId="0" borderId="0" xfId="0" applyFont="1">
      <alignment vertical="center"/>
    </xf>
    <xf numFmtId="0" fontId="6" fillId="0" borderId="0" xfId="0" applyFont="1">
      <alignment vertical="center"/>
    </xf>
    <xf numFmtId="0" fontId="10" fillId="0" borderId="0" xfId="0" applyFont="1">
      <alignment vertical="center"/>
    </xf>
    <xf numFmtId="176" fontId="7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6" fillId="0" borderId="0" xfId="1" applyFont="1" applyAlignment="1">
      <alignment horizontal="left" vertical="center"/>
    </xf>
    <xf numFmtId="3" fontId="4" fillId="0" borderId="6" xfId="0" applyNumberFormat="1" applyFont="1" applyBorder="1" applyAlignment="1">
      <alignment horizontal="right" vertical="center"/>
    </xf>
    <xf numFmtId="38" fontId="6" fillId="0" borderId="0" xfId="2" applyFont="1">
      <alignment vertical="center"/>
    </xf>
    <xf numFmtId="0" fontId="3" fillId="3" borderId="6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>
      <alignment vertical="center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3" fillId="2" borderId="14" xfId="0" applyFont="1" applyFill="1" applyBorder="1" applyAlignment="1" applyProtection="1">
      <alignment vertical="center" wrapText="1"/>
      <protection locked="0"/>
    </xf>
    <xf numFmtId="0" fontId="3" fillId="0" borderId="8" xfId="0" applyFont="1" applyBorder="1">
      <alignment vertical="center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3" fontId="4" fillId="0" borderId="5" xfId="0" applyNumberFormat="1" applyFont="1" applyBorder="1" applyAlignment="1">
      <alignment horizontal="right" vertical="center"/>
    </xf>
    <xf numFmtId="3" fontId="4" fillId="0" borderId="11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/>
    </xf>
    <xf numFmtId="3" fontId="4" fillId="0" borderId="19" xfId="0" applyNumberFormat="1" applyFont="1" applyBorder="1" applyAlignment="1">
      <alignment horizontal="right" vertical="center"/>
    </xf>
    <xf numFmtId="3" fontId="4" fillId="2" borderId="13" xfId="0" applyNumberFormat="1" applyFont="1" applyFill="1" applyBorder="1" applyAlignment="1" applyProtection="1">
      <alignment horizontal="right" vertical="center"/>
      <protection locked="0"/>
    </xf>
    <xf numFmtId="3" fontId="4" fillId="2" borderId="11" xfId="0" applyNumberFormat="1" applyFont="1" applyFill="1" applyBorder="1" applyAlignment="1" applyProtection="1">
      <alignment horizontal="right" vertical="center"/>
      <protection locked="0"/>
    </xf>
    <xf numFmtId="3" fontId="4" fillId="2" borderId="13" xfId="0" applyNumberFormat="1" applyFont="1" applyFill="1" applyBorder="1" applyAlignment="1">
      <alignment horizontal="right" vertical="center"/>
    </xf>
    <xf numFmtId="3" fontId="4" fillId="2" borderId="11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176" fontId="7" fillId="0" borderId="23" xfId="0" applyNumberFormat="1" applyFont="1" applyBorder="1" applyAlignment="1">
      <alignment horizontal="right" vertical="center"/>
    </xf>
    <xf numFmtId="176" fontId="7" fillId="0" borderId="24" xfId="0" applyNumberFormat="1" applyFont="1" applyBorder="1" applyAlignment="1">
      <alignment horizontal="right" vertical="center"/>
    </xf>
    <xf numFmtId="3" fontId="4" fillId="0" borderId="25" xfId="0" applyNumberFormat="1" applyFont="1" applyBorder="1" applyAlignment="1">
      <alignment horizontal="right" vertical="center"/>
    </xf>
    <xf numFmtId="3" fontId="4" fillId="0" borderId="16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4" borderId="0" xfId="0" applyFont="1" applyFill="1" applyAlignment="1">
      <alignment horizontal="center" vertical="center"/>
    </xf>
    <xf numFmtId="3" fontId="4" fillId="0" borderId="29" xfId="0" applyNumberFormat="1" applyFont="1" applyBorder="1" applyAlignment="1">
      <alignment horizontal="right" vertical="center"/>
    </xf>
    <xf numFmtId="3" fontId="4" fillId="0" borderId="11" xfId="0" applyNumberFormat="1" applyFont="1" applyBorder="1" applyAlignment="1">
      <alignment horizontal="right" vertical="center" wrapText="1"/>
    </xf>
    <xf numFmtId="0" fontId="4" fillId="0" borderId="30" xfId="0" applyFont="1" applyBorder="1" applyAlignment="1">
      <alignment horizontal="center" vertical="center" wrapText="1"/>
    </xf>
    <xf numFmtId="3" fontId="4" fillId="0" borderId="16" xfId="0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3" fontId="4" fillId="0" borderId="0" xfId="0" applyNumberFormat="1" applyFont="1" applyAlignment="1">
      <alignment horizontal="center" vertical="center" wrapText="1"/>
    </xf>
    <xf numFmtId="177" fontId="11" fillId="3" borderId="27" xfId="0" applyNumberFormat="1" applyFont="1" applyFill="1" applyBorder="1" applyAlignment="1">
      <alignment horizontal="center" vertical="center"/>
    </xf>
    <xf numFmtId="177" fontId="11" fillId="3" borderId="28" xfId="0" applyNumberFormat="1" applyFont="1" applyFill="1" applyBorder="1" applyAlignment="1">
      <alignment horizontal="center" vertical="center"/>
    </xf>
    <xf numFmtId="177" fontId="11" fillId="3" borderId="31" xfId="0" applyNumberFormat="1" applyFont="1" applyFill="1" applyBorder="1" applyAlignment="1">
      <alignment horizontal="center" vertical="center"/>
    </xf>
    <xf numFmtId="177" fontId="11" fillId="3" borderId="17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76"/>
  <sheetViews>
    <sheetView view="pageBreakPreview" topLeftCell="A18" zoomScale="70" zoomScaleNormal="80" zoomScaleSheetLayoutView="70" workbookViewId="0">
      <selection activeCell="B32" sqref="B32"/>
    </sheetView>
  </sheetViews>
  <sheetFormatPr defaultRowHeight="18.75" x14ac:dyDescent="0.4"/>
  <cols>
    <col min="1" max="1" width="24.75" style="8" customWidth="1"/>
    <col min="2" max="2" width="25.25" style="8" customWidth="1"/>
    <col min="3" max="3" width="22" style="8" customWidth="1"/>
    <col min="4" max="4" width="30.375" style="8" customWidth="1"/>
    <col min="5" max="5" width="28.875" style="8" customWidth="1"/>
    <col min="6" max="6" width="36.125" style="8" customWidth="1"/>
    <col min="7" max="8" width="17.125" style="8" customWidth="1"/>
    <col min="9" max="9" width="30" style="8" bestFit="1" customWidth="1"/>
    <col min="10" max="10" width="9" style="8" customWidth="1"/>
    <col min="11" max="11" width="10.625" style="8" hidden="1" customWidth="1"/>
    <col min="12" max="12" width="9" style="8" customWidth="1"/>
    <col min="13" max="16384" width="9" style="8"/>
  </cols>
  <sheetData>
    <row r="1" spans="1:9" ht="21" customHeight="1" x14ac:dyDescent="0.4">
      <c r="A1" s="5" t="s">
        <v>41</v>
      </c>
      <c r="B1" s="5"/>
      <c r="D1" s="9"/>
      <c r="E1" s="9"/>
    </row>
    <row r="2" spans="1:9" ht="25.5" x14ac:dyDescent="0.4">
      <c r="A2" s="63" t="s">
        <v>74</v>
      </c>
      <c r="B2" s="63"/>
      <c r="C2" s="63"/>
      <c r="D2" s="63"/>
      <c r="E2" s="63"/>
      <c r="F2" s="63"/>
      <c r="G2" s="46"/>
      <c r="H2" s="46"/>
      <c r="I2" s="46"/>
    </row>
    <row r="3" spans="1:9" ht="25.5" x14ac:dyDescent="0.4">
      <c r="A3" s="50"/>
      <c r="B3" s="51" t="s">
        <v>76</v>
      </c>
      <c r="C3" s="16"/>
      <c r="D3" s="16"/>
      <c r="E3" s="16"/>
      <c r="F3" s="16"/>
      <c r="G3" s="46"/>
      <c r="H3" s="46"/>
      <c r="I3" s="46"/>
    </row>
    <row r="4" spans="1:9" ht="25.5" x14ac:dyDescent="0.4">
      <c r="A4" s="52"/>
      <c r="B4" s="51" t="s">
        <v>65</v>
      </c>
      <c r="C4" s="16"/>
      <c r="D4" s="16"/>
      <c r="E4" s="16"/>
      <c r="F4" s="16"/>
      <c r="G4" s="46"/>
      <c r="H4" s="46"/>
      <c r="I4" s="46"/>
    </row>
    <row r="5" spans="1:9" ht="74.25" customHeight="1" x14ac:dyDescent="0.4">
      <c r="C5" s="16"/>
      <c r="D5" s="16"/>
      <c r="E5" s="49" t="s">
        <v>90</v>
      </c>
      <c r="F5" s="56">
        <f>F15+F24+F33+'所要額調書（介護業務支援）'!H15+'所要額調書（介護業務支援以外） '!H25+'所要額調書（介護業務支援以外） '!H35</f>
        <v>0</v>
      </c>
      <c r="G5" s="16"/>
      <c r="H5" s="16"/>
      <c r="I5" s="16"/>
    </row>
    <row r="6" spans="1:9" ht="19.5" customHeight="1" x14ac:dyDescent="0.4">
      <c r="C6" s="16"/>
      <c r="D6" s="16"/>
      <c r="E6" s="16"/>
      <c r="G6" s="16"/>
      <c r="H6" s="16"/>
      <c r="I6" s="16"/>
    </row>
    <row r="7" spans="1:9" ht="16.5" customHeight="1" thickBot="1" x14ac:dyDescent="0.45">
      <c r="C7" s="16"/>
      <c r="D7" s="16"/>
      <c r="E7" s="16"/>
      <c r="F7" s="58"/>
      <c r="G7" s="16"/>
      <c r="H7" s="16"/>
      <c r="I7" s="16"/>
    </row>
    <row r="8" spans="1:9" ht="78" customHeight="1" x14ac:dyDescent="0.4">
      <c r="A8" s="37" t="s">
        <v>42</v>
      </c>
      <c r="B8" s="48" t="s">
        <v>44</v>
      </c>
      <c r="C8" s="55" t="s">
        <v>68</v>
      </c>
      <c r="D8" s="55" t="s">
        <v>69</v>
      </c>
      <c r="E8" s="38" t="s">
        <v>72</v>
      </c>
      <c r="G8" s="16"/>
      <c r="H8" s="16"/>
      <c r="I8" s="16"/>
    </row>
    <row r="9" spans="1:9" ht="57.75" customHeight="1" x14ac:dyDescent="0.4">
      <c r="A9" s="68"/>
      <c r="B9" s="70"/>
      <c r="C9" s="59"/>
      <c r="D9" s="59"/>
      <c r="E9" s="61"/>
    </row>
    <row r="10" spans="1:9" ht="13.5" customHeight="1" thickBot="1" x14ac:dyDescent="0.45">
      <c r="A10" s="69"/>
      <c r="B10" s="71"/>
      <c r="C10" s="60"/>
      <c r="D10" s="60"/>
      <c r="E10" s="62"/>
    </row>
    <row r="11" spans="1:9" ht="66.75" customHeight="1" x14ac:dyDescent="0.4">
      <c r="A11" s="64" t="s">
        <v>67</v>
      </c>
      <c r="B11" s="66" t="s">
        <v>58</v>
      </c>
      <c r="C11" s="22" t="s">
        <v>81</v>
      </c>
      <c r="D11" s="20" t="s">
        <v>79</v>
      </c>
      <c r="E11" s="22" t="s">
        <v>92</v>
      </c>
      <c r="F11" s="21" t="s">
        <v>71</v>
      </c>
      <c r="G11" s="47"/>
    </row>
    <row r="12" spans="1:9" ht="19.5" x14ac:dyDescent="0.4">
      <c r="A12" s="65"/>
      <c r="B12" s="67"/>
      <c r="C12" s="17" t="s">
        <v>32</v>
      </c>
      <c r="D12" s="17" t="s">
        <v>33</v>
      </c>
      <c r="E12" s="1" t="s">
        <v>34</v>
      </c>
      <c r="F12" s="2" t="s">
        <v>48</v>
      </c>
    </row>
    <row r="13" spans="1:9" ht="19.5" x14ac:dyDescent="0.4">
      <c r="A13" s="23"/>
      <c r="B13" s="26"/>
      <c r="C13" s="18" t="s">
        <v>0</v>
      </c>
      <c r="D13" s="18" t="s">
        <v>0</v>
      </c>
      <c r="E13" s="3" t="s">
        <v>0</v>
      </c>
      <c r="F13" s="4" t="s">
        <v>0</v>
      </c>
    </row>
    <row r="14" spans="1:9" ht="48" customHeight="1" thickBot="1" x14ac:dyDescent="0.45">
      <c r="A14" s="25"/>
      <c r="B14" s="27"/>
      <c r="C14" s="54" t="str" cm="1">
        <f t="array" ref="C14">IFERROR(_xlfn.IFS(
    AND(E9="×", D9="実施する"), 2650000,
    AND(E9="×", D9="実施しない"), 2500000,
    AND(IFERROR(SEARCH("職員1名～10名", B14),0), E9="〇", D9="実施する"), 1150000,
    AND(IFERROR(SEARCH("職員1名～10名", B14),0), E9="〇", D9="実施しない"), 1000000,
    AND(IFERROR(SEARCH("職員11名～20名", B14),0), E9="〇", D9="実施する"), 1650000,
    AND(IFERROR(SEARCH("職員11名～20名", B14),0), E9="〇", D9="実施しない"), 1500000,
    AND(IFERROR(SEARCH("職員21名～30名", B14),0), E9="〇", D9="実施する"), 2150000,
    AND(IFERROR(SEARCH("職員21名～30名", B14),0), E9="〇", D9="実施しない"), 2000000,
    AND(IFERROR(SEARCH("職員31名以上", B14),0), E9="〇", D9="実施する"), 2650000,
    AND(IFERROR(SEARCH("職員31名以上", B14),0), E9="○", D9="実施しない"), 2500000,
    TRUE, ""
)+ IF(C9="実施する", 50000, 0),
"")</f>
        <v/>
      </c>
      <c r="D14" s="34"/>
      <c r="E14" s="30">
        <f>ROUNDDOWN(D14*0.8,-3)</f>
        <v>0</v>
      </c>
      <c r="F14" s="31">
        <f>IF(C14&gt;E14,E14,C14)</f>
        <v>0</v>
      </c>
      <c r="I14" s="14">
        <v>10000000</v>
      </c>
    </row>
    <row r="15" spans="1:9" ht="48" customHeight="1" thickBot="1" x14ac:dyDescent="0.45">
      <c r="A15" s="5"/>
      <c r="B15" s="5"/>
      <c r="C15" s="6"/>
      <c r="D15" s="10"/>
      <c r="E15" s="10"/>
      <c r="F15" s="53">
        <f>SUM(F14:F14)</f>
        <v>0</v>
      </c>
    </row>
    <row r="16" spans="1:9" ht="33" customHeight="1" thickBot="1" x14ac:dyDescent="0.45">
      <c r="A16" s="5"/>
      <c r="B16" s="5"/>
      <c r="C16" s="6"/>
      <c r="D16" s="10"/>
      <c r="E16" s="10"/>
      <c r="F16" s="41"/>
    </row>
    <row r="17" spans="1:9" ht="78" customHeight="1" x14ac:dyDescent="0.4">
      <c r="A17" s="37" t="s">
        <v>42</v>
      </c>
      <c r="B17" s="48" t="s">
        <v>44</v>
      </c>
      <c r="C17" s="55" t="s">
        <v>68</v>
      </c>
      <c r="D17" s="55" t="s">
        <v>69</v>
      </c>
      <c r="E17" s="38" t="s">
        <v>72</v>
      </c>
      <c r="G17" s="16"/>
      <c r="H17" s="16"/>
      <c r="I17" s="16"/>
    </row>
    <row r="18" spans="1:9" ht="57.75" customHeight="1" x14ac:dyDescent="0.4">
      <c r="A18" s="68"/>
      <c r="B18" s="70"/>
      <c r="C18" s="59"/>
      <c r="D18" s="59"/>
      <c r="E18" s="61"/>
    </row>
    <row r="19" spans="1:9" ht="28.5" customHeight="1" thickBot="1" x14ac:dyDescent="0.45">
      <c r="A19" s="69"/>
      <c r="B19" s="71"/>
      <c r="C19" s="60"/>
      <c r="D19" s="60"/>
      <c r="E19" s="62"/>
    </row>
    <row r="20" spans="1:9" ht="66.75" customHeight="1" x14ac:dyDescent="0.4">
      <c r="A20" s="64" t="s">
        <v>67</v>
      </c>
      <c r="B20" s="66" t="s">
        <v>58</v>
      </c>
      <c r="C20" s="22" t="s">
        <v>61</v>
      </c>
      <c r="D20" s="20" t="s">
        <v>79</v>
      </c>
      <c r="E20" s="22" t="s">
        <v>92</v>
      </c>
      <c r="F20" s="21" t="s">
        <v>71</v>
      </c>
      <c r="G20" s="47"/>
    </row>
    <row r="21" spans="1:9" ht="19.5" x14ac:dyDescent="0.4">
      <c r="A21" s="65"/>
      <c r="B21" s="67"/>
      <c r="C21" s="17" t="s">
        <v>32</v>
      </c>
      <c r="D21" s="17" t="s">
        <v>33</v>
      </c>
      <c r="E21" s="1" t="s">
        <v>34</v>
      </c>
      <c r="F21" s="2" t="s">
        <v>48</v>
      </c>
    </row>
    <row r="22" spans="1:9" ht="19.5" x14ac:dyDescent="0.4">
      <c r="A22" s="23"/>
      <c r="B22" s="26"/>
      <c r="C22" s="18" t="s">
        <v>0</v>
      </c>
      <c r="D22" s="18" t="s">
        <v>0</v>
      </c>
      <c r="E22" s="3" t="s">
        <v>0</v>
      </c>
      <c r="F22" s="4" t="s">
        <v>0</v>
      </c>
    </row>
    <row r="23" spans="1:9" ht="48" customHeight="1" thickBot="1" x14ac:dyDescent="0.45">
      <c r="A23" s="25"/>
      <c r="B23" s="27"/>
      <c r="C23" s="54" t="str" cm="1">
        <f t="array" ref="C23">IFERROR(_xlfn.IFS(
    AND(E18="×", D18="実施する"), 2650000,
    AND(E18="×", D18="実施しない"), 2500000,
    AND(IFERROR(SEARCH("職員1名～10名", B23),0), E18="〇", D18="実施する"), 1150000,
    AND(IFERROR(SEARCH("職員1名～10名", B23),0), E18="〇", D18="実施しない"), 1000000,
    AND(IFERROR(SEARCH("職員11名～20名", B23),0), E18="〇", D18="実施する"), 1650000,
    AND(IFERROR(SEARCH("職員11名～20名", B23),0), E18="〇", D18="実施しない"), 1500000,
    AND(IFERROR(SEARCH("職員21名～30名", B23),0), E18="〇", D18="実施する"), 2150000,
    AND(IFERROR(SEARCH("職員21名～30名", B23),0), E18="〇", D18="実施しない"), 2000000,
    AND(IFERROR(SEARCH("職員31名以上", B23),0), E18="〇", D18="実施する"), 2650000,
    AND(IFERROR(SEARCH("職員31名以上", B23),0), E18="○", D18="実施しない"), 2500000,
    TRUE, ""
)+ IF(C18="実施する", 50000, 0),
"")</f>
        <v/>
      </c>
      <c r="D23" s="34"/>
      <c r="E23" s="30">
        <f>ROUNDDOWN(D23*0.8,-3)</f>
        <v>0</v>
      </c>
      <c r="F23" s="31">
        <f>IF(C23&gt;E23,E23,C23)</f>
        <v>0</v>
      </c>
      <c r="I23" s="14">
        <v>10000000</v>
      </c>
    </row>
    <row r="24" spans="1:9" ht="48" customHeight="1" thickBot="1" x14ac:dyDescent="0.45">
      <c r="A24" s="5"/>
      <c r="B24" s="5"/>
      <c r="C24" s="6"/>
      <c r="D24" s="10"/>
      <c r="E24" s="10"/>
      <c r="F24" s="53">
        <f>SUM(F23:F23)</f>
        <v>0</v>
      </c>
    </row>
    <row r="25" spans="1:9" ht="33" customHeight="1" thickBot="1" x14ac:dyDescent="0.45">
      <c r="A25" s="5"/>
      <c r="B25" s="5"/>
      <c r="C25" s="6"/>
      <c r="D25" s="10"/>
      <c r="E25" s="10"/>
      <c r="F25" s="41"/>
    </row>
    <row r="26" spans="1:9" ht="78" customHeight="1" x14ac:dyDescent="0.4">
      <c r="A26" s="37" t="s">
        <v>42</v>
      </c>
      <c r="B26" s="48" t="s">
        <v>44</v>
      </c>
      <c r="C26" s="55" t="s">
        <v>68</v>
      </c>
      <c r="D26" s="55" t="s">
        <v>69</v>
      </c>
      <c r="E26" s="38" t="s">
        <v>72</v>
      </c>
      <c r="G26" s="16"/>
      <c r="H26" s="16"/>
      <c r="I26" s="16"/>
    </row>
    <row r="27" spans="1:9" ht="57.75" customHeight="1" x14ac:dyDescent="0.4">
      <c r="A27" s="68"/>
      <c r="B27" s="70"/>
      <c r="C27" s="59"/>
      <c r="D27" s="59"/>
      <c r="E27" s="61"/>
    </row>
    <row r="28" spans="1:9" ht="28.5" customHeight="1" thickBot="1" x14ac:dyDescent="0.45">
      <c r="A28" s="69"/>
      <c r="B28" s="71"/>
      <c r="C28" s="60"/>
      <c r="D28" s="60"/>
      <c r="E28" s="62"/>
    </row>
    <row r="29" spans="1:9" ht="66.75" customHeight="1" x14ac:dyDescent="0.4">
      <c r="A29" s="64" t="s">
        <v>67</v>
      </c>
      <c r="B29" s="66" t="s">
        <v>58</v>
      </c>
      <c r="C29" s="22" t="s">
        <v>96</v>
      </c>
      <c r="D29" s="20" t="s">
        <v>79</v>
      </c>
      <c r="E29" s="22" t="s">
        <v>92</v>
      </c>
      <c r="F29" s="21" t="s">
        <v>71</v>
      </c>
      <c r="G29" s="47"/>
    </row>
    <row r="30" spans="1:9" ht="19.5" x14ac:dyDescent="0.4">
      <c r="A30" s="65"/>
      <c r="B30" s="67"/>
      <c r="C30" s="17" t="s">
        <v>32</v>
      </c>
      <c r="D30" s="17" t="s">
        <v>33</v>
      </c>
      <c r="E30" s="1" t="s">
        <v>34</v>
      </c>
      <c r="F30" s="2" t="s">
        <v>48</v>
      </c>
    </row>
    <row r="31" spans="1:9" ht="19.5" x14ac:dyDescent="0.4">
      <c r="A31" s="23"/>
      <c r="B31" s="26"/>
      <c r="C31" s="18" t="s">
        <v>0</v>
      </c>
      <c r="D31" s="18" t="s">
        <v>0</v>
      </c>
      <c r="E31" s="3" t="s">
        <v>0</v>
      </c>
      <c r="F31" s="4" t="s">
        <v>0</v>
      </c>
    </row>
    <row r="32" spans="1:9" ht="48" customHeight="1" thickBot="1" x14ac:dyDescent="0.45">
      <c r="A32" s="25"/>
      <c r="B32" s="27"/>
      <c r="C32" s="54" t="str" cm="1">
        <f t="array" ref="C32">IFERROR(_xlfn.IFS(
    AND(E27="×", D27="実施する"), 2650000,
    AND(E27="×", D27="実施しない"), 2500000,
    AND(IFERROR(SEARCH("職員1名～10名", B32),0), E27="〇", D27="実施する"), 1150000,
    AND(IFERROR(SEARCH("職員1名～10名", B32),0), E27="〇", D27="実施しない"), 1000000,
    AND(IFERROR(SEARCH("職員11名～20名", B32),0), E27="〇", D27="実施する"), 1650000,
    AND(IFERROR(SEARCH("職員11名～20名", B32),0), E27="〇", D27="実施しない"), 1500000,
    AND(IFERROR(SEARCH("職員21名～30名", B32),0), E27="〇", D27="実施する"), 2150000,
    AND(IFERROR(SEARCH("職員21名～30名", B32),0), E27="〇", D27="実施しない"), 2000000,
    AND(IFERROR(SEARCH("職員31名以上", B32),0), E27="〇", D27="実施する"), 2650000,
    AND(IFERROR(SEARCH("職員31名以上", B32),0), E27="○", D27="実施しない"), 2500000,
    TRUE, ""
)+ IF(C27="実施する", 50000, 0),
"")</f>
        <v/>
      </c>
      <c r="D32" s="34"/>
      <c r="E32" s="30">
        <f>ROUNDDOWN(D32*0.8,-3)</f>
        <v>0</v>
      </c>
      <c r="F32" s="31">
        <f>IF(C32&gt;E32,E32,C32)</f>
        <v>0</v>
      </c>
      <c r="I32" s="14">
        <v>10000000</v>
      </c>
    </row>
    <row r="33" spans="1:6" ht="48" customHeight="1" thickBot="1" x14ac:dyDescent="0.45">
      <c r="A33" s="5"/>
      <c r="B33" s="5"/>
      <c r="C33" s="6"/>
      <c r="D33" s="10"/>
      <c r="E33" s="10"/>
      <c r="F33" s="53">
        <f>SUM(F32:F32)</f>
        <v>0</v>
      </c>
    </row>
    <row r="34" spans="1:6" ht="15.75" customHeight="1" x14ac:dyDescent="0.4">
      <c r="A34" s="5"/>
      <c r="B34" s="5"/>
      <c r="C34" s="6"/>
      <c r="D34" s="10"/>
      <c r="E34" s="10"/>
      <c r="F34" s="41"/>
    </row>
    <row r="35" spans="1:6" s="5" customFormat="1" ht="19.5" x14ac:dyDescent="0.4">
      <c r="A35" s="57" t="s">
        <v>60</v>
      </c>
      <c r="B35" s="57"/>
    </row>
    <row r="36" spans="1:6" s="5" customFormat="1" ht="19.5" x14ac:dyDescent="0.4">
      <c r="A36" s="57" t="s">
        <v>77</v>
      </c>
    </row>
    <row r="37" spans="1:6" s="5" customFormat="1" ht="19.5" x14ac:dyDescent="0.4">
      <c r="A37" s="57" t="s">
        <v>78</v>
      </c>
      <c r="B37" s="57"/>
    </row>
    <row r="38" spans="1:6" s="5" customFormat="1" ht="19.5" x14ac:dyDescent="0.4">
      <c r="A38" s="57" t="s">
        <v>80</v>
      </c>
      <c r="B38" s="57"/>
    </row>
    <row r="39" spans="1:6" s="5" customFormat="1" ht="19.5" x14ac:dyDescent="0.4">
      <c r="A39" s="5" t="s">
        <v>83</v>
      </c>
    </row>
    <row r="41" spans="1:6" hidden="1" x14ac:dyDescent="0.4">
      <c r="A41" s="7" t="s">
        <v>70</v>
      </c>
      <c r="B41" s="7">
        <v>1000000</v>
      </c>
    </row>
    <row r="42" spans="1:6" hidden="1" x14ac:dyDescent="0.4">
      <c r="A42" s="7" t="s">
        <v>36</v>
      </c>
      <c r="B42" s="7">
        <v>1600000</v>
      </c>
    </row>
    <row r="43" spans="1:6" hidden="1" x14ac:dyDescent="0.4">
      <c r="A43" s="7" t="s">
        <v>37</v>
      </c>
      <c r="B43" s="7">
        <v>2000000</v>
      </c>
    </row>
    <row r="44" spans="1:6" hidden="1" x14ac:dyDescent="0.4">
      <c r="A44" s="7" t="s">
        <v>38</v>
      </c>
      <c r="B44" s="7">
        <v>2600000</v>
      </c>
    </row>
    <row r="45" spans="1:6" hidden="1" x14ac:dyDescent="0.4">
      <c r="A45" s="7" t="s">
        <v>40</v>
      </c>
      <c r="B45" s="8">
        <v>2500000</v>
      </c>
    </row>
    <row r="46" spans="1:6" hidden="1" x14ac:dyDescent="0.4">
      <c r="A46" s="7"/>
    </row>
    <row r="47" spans="1:6" hidden="1" x14ac:dyDescent="0.4">
      <c r="A47" s="7" t="s">
        <v>59</v>
      </c>
    </row>
    <row r="48" spans="1:6" hidden="1" x14ac:dyDescent="0.4">
      <c r="A48" s="7" t="s">
        <v>73</v>
      </c>
    </row>
    <row r="49" spans="1:1" hidden="1" x14ac:dyDescent="0.4">
      <c r="A49" s="7"/>
    </row>
    <row r="50" spans="1:1" hidden="1" x14ac:dyDescent="0.4">
      <c r="A50" s="7"/>
    </row>
    <row r="51" spans="1:1" hidden="1" x14ac:dyDescent="0.4">
      <c r="A51" s="7"/>
    </row>
    <row r="52" spans="1:1" hidden="1" x14ac:dyDescent="0.4"/>
    <row r="53" spans="1:1" hidden="1" x14ac:dyDescent="0.4">
      <c r="A53" s="7" t="s">
        <v>27</v>
      </c>
    </row>
    <row r="54" spans="1:1" hidden="1" x14ac:dyDescent="0.4">
      <c r="A54" s="7" t="s">
        <v>28</v>
      </c>
    </row>
    <row r="55" spans="1:1" hidden="1" x14ac:dyDescent="0.4">
      <c r="A55" s="7" t="s">
        <v>7</v>
      </c>
    </row>
    <row r="56" spans="1:1" hidden="1" x14ac:dyDescent="0.4">
      <c r="A56" s="7" t="s">
        <v>29</v>
      </c>
    </row>
    <row r="57" spans="1:1" hidden="1" x14ac:dyDescent="0.4">
      <c r="A57" s="7" t="s">
        <v>8</v>
      </c>
    </row>
    <row r="58" spans="1:1" hidden="1" x14ac:dyDescent="0.4">
      <c r="A58" s="7" t="s">
        <v>9</v>
      </c>
    </row>
    <row r="59" spans="1:1" hidden="1" x14ac:dyDescent="0.4">
      <c r="A59" s="7" t="s">
        <v>10</v>
      </c>
    </row>
    <row r="60" spans="1:1" hidden="1" x14ac:dyDescent="0.4">
      <c r="A60" s="7" t="s">
        <v>11</v>
      </c>
    </row>
    <row r="61" spans="1:1" hidden="1" x14ac:dyDescent="0.4">
      <c r="A61" s="7" t="s">
        <v>12</v>
      </c>
    </row>
    <row r="62" spans="1:1" hidden="1" x14ac:dyDescent="0.4">
      <c r="A62" s="7" t="s">
        <v>13</v>
      </c>
    </row>
    <row r="63" spans="1:1" hidden="1" x14ac:dyDescent="0.4">
      <c r="A63" s="7" t="s">
        <v>14</v>
      </c>
    </row>
    <row r="64" spans="1:1" hidden="1" x14ac:dyDescent="0.4">
      <c r="A64" s="7" t="s">
        <v>15</v>
      </c>
    </row>
    <row r="65" spans="1:1" hidden="1" x14ac:dyDescent="0.4">
      <c r="A65" s="7" t="s">
        <v>16</v>
      </c>
    </row>
    <row r="66" spans="1:1" hidden="1" x14ac:dyDescent="0.4">
      <c r="A66" s="7" t="s">
        <v>17</v>
      </c>
    </row>
    <row r="67" spans="1:1" hidden="1" x14ac:dyDescent="0.4">
      <c r="A67" s="7" t="s">
        <v>18</v>
      </c>
    </row>
    <row r="68" spans="1:1" hidden="1" x14ac:dyDescent="0.4">
      <c r="A68" s="7" t="s">
        <v>19</v>
      </c>
    </row>
    <row r="69" spans="1:1" hidden="1" x14ac:dyDescent="0.4">
      <c r="A69" s="7" t="s">
        <v>20</v>
      </c>
    </row>
    <row r="70" spans="1:1" hidden="1" x14ac:dyDescent="0.4">
      <c r="A70" s="7" t="s">
        <v>21</v>
      </c>
    </row>
    <row r="71" spans="1:1" hidden="1" x14ac:dyDescent="0.4">
      <c r="A71" s="7" t="s">
        <v>22</v>
      </c>
    </row>
    <row r="72" spans="1:1" hidden="1" x14ac:dyDescent="0.4">
      <c r="A72" s="7" t="s">
        <v>23</v>
      </c>
    </row>
    <row r="73" spans="1:1" hidden="1" x14ac:dyDescent="0.4">
      <c r="A73" s="7" t="s">
        <v>24</v>
      </c>
    </row>
    <row r="74" spans="1:1" hidden="1" x14ac:dyDescent="0.4">
      <c r="A74" s="7" t="s">
        <v>25</v>
      </c>
    </row>
    <row r="75" spans="1:1" hidden="1" x14ac:dyDescent="0.4">
      <c r="A75" s="7" t="s">
        <v>26</v>
      </c>
    </row>
    <row r="76" spans="1:1" hidden="1" x14ac:dyDescent="0.4">
      <c r="A76" s="8" t="s">
        <v>30</v>
      </c>
    </row>
  </sheetData>
  <sheetProtection formatCells="0" formatColumns="0" formatRows="0" insertColumns="0" insertRows="0" insertHyperlinks="0" autoFilter="0"/>
  <mergeCells count="22">
    <mergeCell ref="C18:C19"/>
    <mergeCell ref="B18:B19"/>
    <mergeCell ref="A29:A30"/>
    <mergeCell ref="B29:B30"/>
    <mergeCell ref="A27:A28"/>
    <mergeCell ref="B27:B28"/>
    <mergeCell ref="D27:D28"/>
    <mergeCell ref="E27:E28"/>
    <mergeCell ref="A2:F2"/>
    <mergeCell ref="A11:A12"/>
    <mergeCell ref="B11:B12"/>
    <mergeCell ref="A9:A10"/>
    <mergeCell ref="B9:B10"/>
    <mergeCell ref="C9:C10"/>
    <mergeCell ref="D9:D10"/>
    <mergeCell ref="E9:E10"/>
    <mergeCell ref="D18:D19"/>
    <mergeCell ref="E18:E19"/>
    <mergeCell ref="A20:A21"/>
    <mergeCell ref="B20:B21"/>
    <mergeCell ref="A18:A19"/>
    <mergeCell ref="C27:C28"/>
  </mergeCells>
  <phoneticPr fontId="2"/>
  <dataValidations count="4">
    <dataValidation type="list" allowBlank="1" showInputMessage="1" showErrorMessage="1" sqref="B9 B18 B27" xr:uid="{00000000-0002-0000-0000-000000000000}">
      <formula1>$A$53:$A$76</formula1>
    </dataValidation>
    <dataValidation type="list" allowBlank="1" showInputMessage="1" showErrorMessage="1" sqref="B14 B23 B32" xr:uid="{00000000-0002-0000-0000-000001000000}">
      <formula1>$A$41:$A$45</formula1>
    </dataValidation>
    <dataValidation type="list" allowBlank="1" showInputMessage="1" showErrorMessage="1" sqref="C9 D9:D10 C18 D18:D19 C27 D27:D28" xr:uid="{00000000-0002-0000-0000-000002000000}">
      <formula1>"実施する,実施しない"</formula1>
    </dataValidation>
    <dataValidation type="list" allowBlank="1" showInputMessage="1" showErrorMessage="1" sqref="E9:E10 E18:E19 E27:E28" xr:uid="{ABFFD567-1E3E-41A8-AD82-B5130AD026D7}">
      <formula1>$A$47:$A$48</formula1>
    </dataValidation>
  </dataValidations>
  <pageMargins left="0.7" right="0.7" top="0.75" bottom="0.75" header="0.3" footer="0.3"/>
  <pageSetup paperSize="9" scale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80"/>
  <sheetViews>
    <sheetView tabSelected="1" view="pageBreakPreview" zoomScale="70" zoomScaleNormal="80" zoomScaleSheetLayoutView="70" workbookViewId="0">
      <selection activeCell="B33" sqref="B33"/>
    </sheetView>
  </sheetViews>
  <sheetFormatPr defaultRowHeight="18.75" x14ac:dyDescent="0.4"/>
  <cols>
    <col min="1" max="1" width="25.5" style="8" customWidth="1"/>
    <col min="2" max="2" width="28.5" style="8" customWidth="1"/>
    <col min="3" max="3" width="22" style="8" customWidth="1"/>
    <col min="4" max="4" width="21" style="8" bestFit="1" customWidth="1"/>
    <col min="5" max="5" width="18.5" style="8" customWidth="1"/>
    <col min="6" max="6" width="31.125" style="8" customWidth="1"/>
    <col min="7" max="7" width="28" style="8" customWidth="1"/>
    <col min="8" max="8" width="40.625" style="8" customWidth="1"/>
    <col min="9" max="9" width="26.25" style="8" bestFit="1" customWidth="1"/>
    <col min="10" max="10" width="30" style="8" bestFit="1" customWidth="1"/>
    <col min="11" max="11" width="9" style="8" customWidth="1"/>
    <col min="12" max="12" width="10.625" style="8" hidden="1" customWidth="1"/>
    <col min="13" max="13" width="9" style="8" customWidth="1"/>
    <col min="14" max="16384" width="9" style="8"/>
  </cols>
  <sheetData>
    <row r="1" spans="1:16" ht="21" customHeight="1" x14ac:dyDescent="0.4">
      <c r="A1" s="5" t="s">
        <v>41</v>
      </c>
      <c r="B1" s="5"/>
      <c r="E1" s="9"/>
      <c r="F1" s="9"/>
      <c r="G1" s="9"/>
    </row>
    <row r="2" spans="1:16" ht="25.5" x14ac:dyDescent="0.4">
      <c r="A2" s="63" t="s">
        <v>75</v>
      </c>
      <c r="B2" s="63"/>
      <c r="C2" s="63"/>
      <c r="D2" s="63"/>
      <c r="E2" s="63"/>
      <c r="F2" s="63"/>
      <c r="G2" s="63"/>
      <c r="H2" s="63"/>
      <c r="I2" s="46"/>
      <c r="J2" s="46"/>
    </row>
    <row r="3" spans="1:16" ht="25.5" x14ac:dyDescent="0.4">
      <c r="A3" s="50"/>
      <c r="B3" s="51" t="s">
        <v>76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6"/>
      <c r="O3" s="46"/>
      <c r="P3" s="46"/>
    </row>
    <row r="4" spans="1:16" ht="25.5" x14ac:dyDescent="0.4">
      <c r="A4" s="52"/>
      <c r="B4" s="51" t="s">
        <v>65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46"/>
      <c r="O4" s="46"/>
      <c r="P4" s="46"/>
    </row>
    <row r="5" spans="1:16" ht="48" customHeight="1" x14ac:dyDescent="0.4">
      <c r="C5" s="16"/>
      <c r="D5" s="16"/>
      <c r="E5" s="16"/>
      <c r="F5" s="16"/>
      <c r="G5" s="16"/>
      <c r="I5" s="16"/>
      <c r="J5" s="16"/>
    </row>
    <row r="6" spans="1:16" ht="65.25" customHeight="1" thickBot="1" x14ac:dyDescent="0.45">
      <c r="C6" s="16"/>
      <c r="D6" s="16"/>
      <c r="E6" s="16"/>
      <c r="F6" s="16"/>
      <c r="G6" s="49" t="s">
        <v>82</v>
      </c>
      <c r="H6" s="45">
        <f>H15+H25+H35+'所要額調書（介護業務支援）'!F15+'所要額調書（介護業務支援）'!F24+'所要額調書（介護業務支援）'!F33</f>
        <v>0</v>
      </c>
      <c r="I6" s="16"/>
      <c r="J6" s="16"/>
    </row>
    <row r="7" spans="1:16" ht="48" customHeight="1" x14ac:dyDescent="0.4">
      <c r="A7" s="37" t="s">
        <v>42</v>
      </c>
      <c r="B7" s="38" t="s">
        <v>44</v>
      </c>
      <c r="C7" s="16"/>
      <c r="D7" s="16"/>
      <c r="E7" s="16"/>
      <c r="F7" s="16"/>
      <c r="G7" s="16"/>
      <c r="I7" s="16"/>
      <c r="J7" s="16"/>
    </row>
    <row r="8" spans="1:16" ht="48" customHeight="1" thickBot="1" x14ac:dyDescent="0.45">
      <c r="A8" s="39"/>
      <c r="B8" s="40"/>
    </row>
    <row r="9" spans="1:16" ht="66.75" customHeight="1" x14ac:dyDescent="0.4">
      <c r="A9" s="64" t="s">
        <v>45</v>
      </c>
      <c r="B9" s="66" t="s">
        <v>85</v>
      </c>
      <c r="C9" s="20" t="s">
        <v>63</v>
      </c>
      <c r="D9" s="20" t="s">
        <v>55</v>
      </c>
      <c r="E9" s="22" t="s">
        <v>66</v>
      </c>
      <c r="F9" s="20" t="s">
        <v>57</v>
      </c>
      <c r="G9" s="22" t="s">
        <v>93</v>
      </c>
      <c r="H9" s="21" t="s">
        <v>64</v>
      </c>
    </row>
    <row r="10" spans="1:16" ht="19.5" x14ac:dyDescent="0.4">
      <c r="A10" s="65"/>
      <c r="B10" s="67"/>
      <c r="C10" s="17" t="s">
        <v>46</v>
      </c>
      <c r="D10" s="17" t="s">
        <v>47</v>
      </c>
      <c r="E10" s="1" t="s">
        <v>49</v>
      </c>
      <c r="F10" s="17" t="s">
        <v>48</v>
      </c>
      <c r="G10" s="1" t="s">
        <v>35</v>
      </c>
      <c r="H10" s="2" t="s">
        <v>50</v>
      </c>
    </row>
    <row r="11" spans="1:16" ht="19.5" x14ac:dyDescent="0.4">
      <c r="A11" s="23"/>
      <c r="B11" s="26"/>
      <c r="C11" s="18" t="s">
        <v>0</v>
      </c>
      <c r="D11" s="18"/>
      <c r="E11" s="18" t="s">
        <v>0</v>
      </c>
      <c r="F11" s="18" t="s">
        <v>0</v>
      </c>
      <c r="G11" s="3" t="s">
        <v>0</v>
      </c>
      <c r="H11" s="4" t="s">
        <v>0</v>
      </c>
    </row>
    <row r="12" spans="1:16" ht="48" customHeight="1" x14ac:dyDescent="0.4">
      <c r="A12" s="24"/>
      <c r="B12" s="15"/>
      <c r="C12" s="19" t="str">
        <f>IF(B12="","",VLOOKUP(B12,A43:B54,2,FALSE))</f>
        <v/>
      </c>
      <c r="D12" s="35"/>
      <c r="E12" s="13" t="str">
        <f>IF(B12="","",MIN(VLOOKUP(B12,A43:B54,2,FALSE)*D12,10000000))</f>
        <v/>
      </c>
      <c r="F12" s="33"/>
      <c r="G12" s="13">
        <f>ROUNDDOWN(F12*0.8,-3)</f>
        <v>0</v>
      </c>
      <c r="H12" s="28">
        <f>IF(E12&gt;G12,G12,E12)</f>
        <v>0</v>
      </c>
      <c r="J12" s="14">
        <v>10000000</v>
      </c>
    </row>
    <row r="13" spans="1:16" ht="48" customHeight="1" x14ac:dyDescent="0.4">
      <c r="A13" s="24"/>
      <c r="B13" s="15"/>
      <c r="C13" s="19" t="str">
        <f>IF(B13="","",VLOOKUP(B13,A43:B54,2,FALSE))</f>
        <v/>
      </c>
      <c r="D13" s="35"/>
      <c r="E13" s="13" t="str">
        <f>IF(B13="","",MIN(VLOOKUP(B13,A43:B54,2,FALSE)*D13,10000000))</f>
        <v/>
      </c>
      <c r="F13" s="33"/>
      <c r="G13" s="13">
        <f>ROUNDDOWN(F13*0.8,-3)</f>
        <v>0</v>
      </c>
      <c r="H13" s="28">
        <f>IF(E13&gt;G13,G13,E13)</f>
        <v>0</v>
      </c>
    </row>
    <row r="14" spans="1:16" ht="48" customHeight="1" thickBot="1" x14ac:dyDescent="0.45">
      <c r="A14" s="25"/>
      <c r="B14" s="27"/>
      <c r="C14" s="29" t="str">
        <f>IF(B14="","",VLOOKUP(B14,A43:B54,2,FALSE))</f>
        <v/>
      </c>
      <c r="D14" s="36"/>
      <c r="E14" s="30" t="str">
        <f>IF(B14="","",MIN(VLOOKUP(B14,A43:B54,2,FALSE)*D14,10000000))</f>
        <v/>
      </c>
      <c r="F14" s="34"/>
      <c r="G14" s="30">
        <f>ROUNDDOWN(F14*0.8,-3)</f>
        <v>0</v>
      </c>
      <c r="H14" s="31">
        <f>IF(E14&gt;G14,G14,E14)</f>
        <v>0</v>
      </c>
    </row>
    <row r="15" spans="1:16" ht="48" customHeight="1" thickBot="1" x14ac:dyDescent="0.45">
      <c r="A15" s="5"/>
      <c r="B15" s="5"/>
      <c r="C15" s="6"/>
      <c r="D15" s="6"/>
      <c r="E15" s="10"/>
      <c r="F15" s="10"/>
      <c r="G15" s="42" t="s">
        <v>43</v>
      </c>
      <c r="H15" s="32">
        <f>SUM(H12:H14)</f>
        <v>0</v>
      </c>
    </row>
    <row r="16" spans="1:16" ht="24" customHeight="1" thickBot="1" x14ac:dyDescent="0.45">
      <c r="A16" s="5"/>
      <c r="B16" s="5"/>
      <c r="C16" s="6"/>
      <c r="D16" s="6"/>
      <c r="E16" s="10"/>
      <c r="F16" s="10"/>
      <c r="G16" s="10"/>
      <c r="H16" s="6"/>
      <c r="I16" s="6"/>
      <c r="J16" s="11"/>
    </row>
    <row r="17" spans="1:10" ht="58.5" customHeight="1" x14ac:dyDescent="0.4">
      <c r="A17" s="37" t="s">
        <v>42</v>
      </c>
      <c r="B17" s="38" t="s">
        <v>44</v>
      </c>
      <c r="C17" s="16"/>
      <c r="D17" s="16"/>
      <c r="E17" s="16"/>
      <c r="F17" s="16"/>
      <c r="G17" s="16"/>
      <c r="H17" s="16"/>
      <c r="I17" s="6"/>
      <c r="J17" s="11"/>
    </row>
    <row r="18" spans="1:10" ht="60.75" customHeight="1" thickBot="1" x14ac:dyDescent="0.45">
      <c r="A18" s="39"/>
      <c r="B18" s="40"/>
      <c r="I18" s="6"/>
      <c r="J18" s="11"/>
    </row>
    <row r="19" spans="1:10" ht="80.25" customHeight="1" x14ac:dyDescent="0.4">
      <c r="A19" s="64" t="s">
        <v>45</v>
      </c>
      <c r="B19" s="66" t="s">
        <v>31</v>
      </c>
      <c r="C19" s="20" t="s">
        <v>63</v>
      </c>
      <c r="D19" s="20" t="s">
        <v>55</v>
      </c>
      <c r="E19" s="22" t="s">
        <v>66</v>
      </c>
      <c r="F19" s="20" t="s">
        <v>57</v>
      </c>
      <c r="G19" s="22" t="s">
        <v>93</v>
      </c>
      <c r="H19" s="21" t="s">
        <v>64</v>
      </c>
      <c r="I19" s="6"/>
      <c r="J19" s="11"/>
    </row>
    <row r="20" spans="1:10" ht="26.25" customHeight="1" x14ac:dyDescent="0.4">
      <c r="A20" s="65"/>
      <c r="B20" s="67"/>
      <c r="C20" s="17" t="s">
        <v>46</v>
      </c>
      <c r="D20" s="17" t="s">
        <v>47</v>
      </c>
      <c r="E20" s="1" t="s">
        <v>49</v>
      </c>
      <c r="F20" s="17" t="s">
        <v>48</v>
      </c>
      <c r="G20" s="1" t="s">
        <v>35</v>
      </c>
      <c r="H20" s="2" t="s">
        <v>50</v>
      </c>
      <c r="I20" s="6"/>
      <c r="J20" s="11"/>
    </row>
    <row r="21" spans="1:10" ht="18.75" customHeight="1" x14ac:dyDescent="0.4">
      <c r="A21" s="23"/>
      <c r="B21" s="26"/>
      <c r="C21" s="18" t="s">
        <v>0</v>
      </c>
      <c r="D21" s="18"/>
      <c r="E21" s="3"/>
      <c r="F21" s="18" t="s">
        <v>0</v>
      </c>
      <c r="G21" s="3" t="s">
        <v>0</v>
      </c>
      <c r="H21" s="4" t="s">
        <v>0</v>
      </c>
      <c r="I21" s="6"/>
      <c r="J21" s="11"/>
    </row>
    <row r="22" spans="1:10" ht="48" customHeight="1" x14ac:dyDescent="0.4">
      <c r="A22" s="24"/>
      <c r="B22" s="15"/>
      <c r="C22" s="19" t="str">
        <f>IF(B22="","",VLOOKUP(B22,A43:B54,2,FALSE))</f>
        <v/>
      </c>
      <c r="D22" s="35"/>
      <c r="E22" s="13" t="str">
        <f>IF(B22="","",MIN(VLOOKUP(B22,A43:B54,2,FALSE)*D22,10000000))</f>
        <v/>
      </c>
      <c r="F22" s="33"/>
      <c r="G22" s="13">
        <f>ROUNDDOWN(F22*0.8,-3)</f>
        <v>0</v>
      </c>
      <c r="H22" s="28">
        <f>IF(E22&gt;G22,G22,E22)</f>
        <v>0</v>
      </c>
      <c r="I22" s="6"/>
      <c r="J22" s="11"/>
    </row>
    <row r="23" spans="1:10" ht="48" customHeight="1" x14ac:dyDescent="0.4">
      <c r="A23" s="24"/>
      <c r="B23" s="15"/>
      <c r="C23" s="19" t="str">
        <f>IF(B23="","",VLOOKUP(B23,A43:B54,2,FALSE))</f>
        <v/>
      </c>
      <c r="D23" s="35"/>
      <c r="E23" s="13" t="str">
        <f>IF(B23="","",MIN(VLOOKUP(B23,A43:B54,2,FALSE)*D23,10000000))</f>
        <v/>
      </c>
      <c r="F23" s="33"/>
      <c r="G23" s="13">
        <f>ROUNDDOWN(F23*0.8,-3)</f>
        <v>0</v>
      </c>
      <c r="H23" s="28">
        <f>IF(E23&gt;G23,G23,E23)</f>
        <v>0</v>
      </c>
      <c r="I23" s="6"/>
      <c r="J23" s="11"/>
    </row>
    <row r="24" spans="1:10" ht="48" customHeight="1" thickBot="1" x14ac:dyDescent="0.45">
      <c r="A24" s="25"/>
      <c r="B24" s="27"/>
      <c r="C24" s="29" t="str">
        <f>IF(B24="","",VLOOKUP(B24,A43:B54,2,FALSE))</f>
        <v/>
      </c>
      <c r="D24" s="36"/>
      <c r="E24" s="30" t="str">
        <f>IF(B24="","",MIN(VLOOKUP(B24,A43:B54,2,FALSE)*D24,10000000))</f>
        <v/>
      </c>
      <c r="F24" s="34"/>
      <c r="G24" s="30">
        <f>ROUNDDOWN(F24*0.8,-3)</f>
        <v>0</v>
      </c>
      <c r="H24" s="31">
        <f>IF(E24&gt;G24,G24,E24)</f>
        <v>0</v>
      </c>
      <c r="I24" s="6"/>
      <c r="J24" s="11"/>
    </row>
    <row r="25" spans="1:10" ht="48" customHeight="1" thickBot="1" x14ac:dyDescent="0.45">
      <c r="A25" s="5"/>
      <c r="B25" s="5"/>
      <c r="C25" s="6"/>
      <c r="D25" s="16"/>
      <c r="E25" s="16"/>
      <c r="F25" s="16"/>
      <c r="G25" s="42" t="s">
        <v>43</v>
      </c>
      <c r="H25" s="32">
        <f>SUM(H22:H24)</f>
        <v>0</v>
      </c>
      <c r="I25" s="6"/>
      <c r="J25" s="11"/>
    </row>
    <row r="26" spans="1:10" ht="26.25" customHeight="1" thickBot="1" x14ac:dyDescent="0.45">
      <c r="A26" s="5"/>
      <c r="B26" s="5"/>
      <c r="C26" s="6"/>
      <c r="D26" s="6"/>
      <c r="E26" s="10"/>
      <c r="F26" s="10"/>
      <c r="G26" s="10"/>
      <c r="H26" s="6"/>
      <c r="I26" s="6"/>
      <c r="J26" s="11"/>
    </row>
    <row r="27" spans="1:10" ht="57.75" customHeight="1" x14ac:dyDescent="0.4">
      <c r="A27" s="37" t="s">
        <v>42</v>
      </c>
      <c r="B27" s="38" t="s">
        <v>44</v>
      </c>
      <c r="C27" s="16"/>
      <c r="D27" s="16"/>
      <c r="E27" s="16"/>
      <c r="F27" s="16"/>
      <c r="G27" s="16"/>
      <c r="H27" s="16"/>
      <c r="I27" s="6"/>
      <c r="J27" s="11"/>
    </row>
    <row r="28" spans="1:10" ht="55.5" customHeight="1" thickBot="1" x14ac:dyDescent="0.45">
      <c r="A28" s="39"/>
      <c r="B28" s="40"/>
      <c r="I28" s="6"/>
      <c r="J28" s="11"/>
    </row>
    <row r="29" spans="1:10" ht="60.75" customHeight="1" x14ac:dyDescent="0.4">
      <c r="A29" s="64" t="s">
        <v>53</v>
      </c>
      <c r="B29" s="66" t="s">
        <v>31</v>
      </c>
      <c r="C29" s="20" t="s">
        <v>63</v>
      </c>
      <c r="D29" s="20" t="s">
        <v>55</v>
      </c>
      <c r="E29" s="22" t="s">
        <v>66</v>
      </c>
      <c r="F29" s="20" t="s">
        <v>57</v>
      </c>
      <c r="G29" s="22" t="s">
        <v>93</v>
      </c>
      <c r="H29" s="21" t="s">
        <v>64</v>
      </c>
      <c r="I29" s="6"/>
      <c r="J29" s="11"/>
    </row>
    <row r="30" spans="1:10" ht="13.5" customHeight="1" x14ac:dyDescent="0.4">
      <c r="A30" s="65"/>
      <c r="B30" s="67"/>
      <c r="C30" s="17" t="s">
        <v>46</v>
      </c>
      <c r="D30" s="17" t="s">
        <v>47</v>
      </c>
      <c r="E30" s="1" t="s">
        <v>49</v>
      </c>
      <c r="F30" s="17" t="s">
        <v>48</v>
      </c>
      <c r="G30" s="1" t="s">
        <v>35</v>
      </c>
      <c r="H30" s="2" t="s">
        <v>50</v>
      </c>
      <c r="I30" s="6"/>
      <c r="J30" s="11"/>
    </row>
    <row r="31" spans="1:10" ht="22.5" customHeight="1" x14ac:dyDescent="0.4">
      <c r="A31" s="23"/>
      <c r="B31" s="26"/>
      <c r="C31" s="18" t="s">
        <v>0</v>
      </c>
      <c r="D31" s="18" t="s">
        <v>51</v>
      </c>
      <c r="E31" s="3" t="s">
        <v>52</v>
      </c>
      <c r="F31" s="18" t="s">
        <v>0</v>
      </c>
      <c r="G31" s="3" t="s">
        <v>0</v>
      </c>
      <c r="H31" s="4" t="s">
        <v>0</v>
      </c>
      <c r="I31" s="6"/>
      <c r="J31" s="11"/>
    </row>
    <row r="32" spans="1:10" ht="48" customHeight="1" x14ac:dyDescent="0.4">
      <c r="A32" s="24"/>
      <c r="B32" s="15"/>
      <c r="C32" s="19" t="str">
        <f>IF(B32="","",VLOOKUP(B32,A43:B54,2,FALSE))</f>
        <v/>
      </c>
      <c r="D32" s="35"/>
      <c r="E32" s="13" t="str">
        <f>IF(B32="","",MIN(VLOOKUP(B32,A43:B54,2,FALSE)*D32,10000000))</f>
        <v/>
      </c>
      <c r="F32" s="33"/>
      <c r="G32" s="13">
        <f>ROUNDDOWN(F32*0.8,-3)</f>
        <v>0</v>
      </c>
      <c r="H32" s="28">
        <f>IF(E32&gt;G32,G32,E32)</f>
        <v>0</v>
      </c>
      <c r="I32" s="6"/>
      <c r="J32" s="11"/>
    </row>
    <row r="33" spans="1:10" ht="48" customHeight="1" x14ac:dyDescent="0.4">
      <c r="A33" s="24"/>
      <c r="B33" s="15"/>
      <c r="C33" s="19" t="str">
        <f>IF(B33="","",VLOOKUP(B33,A43:B54,2,FALSE))</f>
        <v/>
      </c>
      <c r="D33" s="35"/>
      <c r="E33" s="13" t="str">
        <f>IF(B33="","",MIN(VLOOKUP(B33,A43:B54,2,FALSE)*D33,10000000))</f>
        <v/>
      </c>
      <c r="F33" s="33"/>
      <c r="G33" s="13">
        <f>ROUNDDOWN(F33*0.8,-3)</f>
        <v>0</v>
      </c>
      <c r="H33" s="28">
        <f>IF(E33&gt;G33,G33,E33)</f>
        <v>0</v>
      </c>
      <c r="I33" s="6"/>
      <c r="J33" s="11"/>
    </row>
    <row r="34" spans="1:10" ht="48" customHeight="1" thickBot="1" x14ac:dyDescent="0.45">
      <c r="A34" s="25"/>
      <c r="B34" s="27"/>
      <c r="C34" s="29" t="str">
        <f>IF(B34="","",VLOOKUP(B34,A43:B54,2,FALSE))</f>
        <v/>
      </c>
      <c r="D34" s="36"/>
      <c r="E34" s="30" t="str">
        <f>IF(B34="","",MIN(VLOOKUP(B34,A43:B54,2,FALSE)*D34,10000000))</f>
        <v/>
      </c>
      <c r="F34" s="34"/>
      <c r="G34" s="30">
        <f>ROUNDDOWN(F34*0.8,-3)</f>
        <v>0</v>
      </c>
      <c r="H34" s="31">
        <f>IF(E34&gt;G34,G34,E34)</f>
        <v>0</v>
      </c>
      <c r="I34" s="6"/>
      <c r="J34" s="11"/>
    </row>
    <row r="35" spans="1:10" ht="48" customHeight="1" thickBot="1" x14ac:dyDescent="0.45">
      <c r="A35" s="5"/>
      <c r="B35" s="5"/>
      <c r="C35" s="6"/>
      <c r="D35" s="6"/>
      <c r="E35" s="10"/>
      <c r="F35" s="10"/>
      <c r="G35" s="43" t="s">
        <v>43</v>
      </c>
      <c r="H35" s="44">
        <f>SUM(H32:H34)</f>
        <v>0</v>
      </c>
      <c r="I35" s="6"/>
      <c r="J35" s="11"/>
    </row>
    <row r="36" spans="1:10" ht="21" customHeight="1" x14ac:dyDescent="0.4">
      <c r="A36" s="5"/>
      <c r="B36" s="5"/>
      <c r="C36" s="6"/>
      <c r="D36" s="6"/>
      <c r="E36" s="10"/>
      <c r="F36" s="10"/>
      <c r="G36" s="10"/>
      <c r="H36" s="41"/>
      <c r="I36" s="6"/>
      <c r="J36" s="11"/>
    </row>
    <row r="37" spans="1:10" x14ac:dyDescent="0.4">
      <c r="A37" s="12" t="s">
        <v>86</v>
      </c>
      <c r="B37" s="12"/>
    </row>
    <row r="38" spans="1:10" x14ac:dyDescent="0.4">
      <c r="A38" s="12" t="s">
        <v>54</v>
      </c>
    </row>
    <row r="39" spans="1:10" x14ac:dyDescent="0.4">
      <c r="A39" s="12" t="s">
        <v>56</v>
      </c>
      <c r="B39" s="12"/>
    </row>
    <row r="40" spans="1:10" x14ac:dyDescent="0.4">
      <c r="A40" s="12" t="s">
        <v>62</v>
      </c>
      <c r="B40" s="12"/>
    </row>
    <row r="41" spans="1:10" x14ac:dyDescent="0.4">
      <c r="A41" s="12" t="s">
        <v>84</v>
      </c>
      <c r="B41" s="12"/>
    </row>
    <row r="42" spans="1:10" x14ac:dyDescent="0.4">
      <c r="A42" s="8" t="s">
        <v>91</v>
      </c>
    </row>
    <row r="43" spans="1:10" x14ac:dyDescent="0.4">
      <c r="A43" s="7" t="s">
        <v>87</v>
      </c>
      <c r="B43" s="7">
        <v>1000000</v>
      </c>
    </row>
    <row r="44" spans="1:10" x14ac:dyDescent="0.4">
      <c r="A44" s="7" t="s">
        <v>1</v>
      </c>
      <c r="B44" s="7">
        <v>300000</v>
      </c>
    </row>
    <row r="45" spans="1:10" x14ac:dyDescent="0.4">
      <c r="A45" s="7" t="s">
        <v>2</v>
      </c>
      <c r="B45" s="7">
        <v>300000</v>
      </c>
    </row>
    <row r="46" spans="1:10" x14ac:dyDescent="0.4">
      <c r="A46" s="7" t="s">
        <v>3</v>
      </c>
      <c r="B46" s="7">
        <v>300000</v>
      </c>
    </row>
    <row r="47" spans="1:10" x14ac:dyDescent="0.4">
      <c r="A47" s="7" t="s">
        <v>4</v>
      </c>
      <c r="B47" s="7">
        <v>300000</v>
      </c>
    </row>
    <row r="48" spans="1:10" x14ac:dyDescent="0.4">
      <c r="A48" s="7" t="s">
        <v>5</v>
      </c>
      <c r="B48" s="7">
        <v>1000000</v>
      </c>
    </row>
    <row r="49" spans="1:2" x14ac:dyDescent="0.4">
      <c r="A49" s="7" t="s">
        <v>6</v>
      </c>
      <c r="B49" s="7">
        <v>300000</v>
      </c>
    </row>
    <row r="50" spans="1:2" x14ac:dyDescent="0.4">
      <c r="A50" s="7" t="s">
        <v>88</v>
      </c>
      <c r="B50" s="7">
        <v>300000</v>
      </c>
    </row>
    <row r="51" spans="1:2" x14ac:dyDescent="0.4">
      <c r="A51" s="7" t="s">
        <v>89</v>
      </c>
      <c r="B51" s="7">
        <v>300000</v>
      </c>
    </row>
    <row r="52" spans="1:2" x14ac:dyDescent="0.4">
      <c r="A52" s="7" t="s">
        <v>94</v>
      </c>
      <c r="B52" s="7">
        <v>1000000</v>
      </c>
    </row>
    <row r="53" spans="1:2" x14ac:dyDescent="0.4">
      <c r="A53" s="7" t="s">
        <v>95</v>
      </c>
      <c r="B53" s="7">
        <v>300000</v>
      </c>
    </row>
    <row r="54" spans="1:2" x14ac:dyDescent="0.4">
      <c r="A54" s="7" t="s">
        <v>39</v>
      </c>
      <c r="B54" s="7">
        <v>10000000</v>
      </c>
    </row>
    <row r="55" spans="1:2" x14ac:dyDescent="0.4">
      <c r="A55" s="7"/>
      <c r="B55" s="7"/>
    </row>
    <row r="57" spans="1:2" x14ac:dyDescent="0.4">
      <c r="A57" s="7" t="s">
        <v>27</v>
      </c>
    </row>
    <row r="58" spans="1:2" x14ac:dyDescent="0.4">
      <c r="A58" s="7" t="s">
        <v>28</v>
      </c>
    </row>
    <row r="59" spans="1:2" x14ac:dyDescent="0.4">
      <c r="A59" s="7" t="s">
        <v>7</v>
      </c>
    </row>
    <row r="60" spans="1:2" x14ac:dyDescent="0.4">
      <c r="A60" s="7" t="s">
        <v>29</v>
      </c>
    </row>
    <row r="61" spans="1:2" x14ac:dyDescent="0.4">
      <c r="A61" s="7" t="s">
        <v>8</v>
      </c>
    </row>
    <row r="62" spans="1:2" x14ac:dyDescent="0.4">
      <c r="A62" s="7" t="s">
        <v>9</v>
      </c>
    </row>
    <row r="63" spans="1:2" x14ac:dyDescent="0.4">
      <c r="A63" s="7" t="s">
        <v>10</v>
      </c>
    </row>
    <row r="64" spans="1:2" x14ac:dyDescent="0.4">
      <c r="A64" s="7" t="s">
        <v>11</v>
      </c>
    </row>
    <row r="65" spans="1:1" x14ac:dyDescent="0.4">
      <c r="A65" s="7" t="s">
        <v>12</v>
      </c>
    </row>
    <row r="66" spans="1:1" x14ac:dyDescent="0.4">
      <c r="A66" s="7" t="s">
        <v>13</v>
      </c>
    </row>
    <row r="67" spans="1:1" x14ac:dyDescent="0.4">
      <c r="A67" s="7" t="s">
        <v>14</v>
      </c>
    </row>
    <row r="68" spans="1:1" x14ac:dyDescent="0.4">
      <c r="A68" s="7" t="s">
        <v>15</v>
      </c>
    </row>
    <row r="69" spans="1:1" x14ac:dyDescent="0.4">
      <c r="A69" s="7" t="s">
        <v>16</v>
      </c>
    </row>
    <row r="70" spans="1:1" x14ac:dyDescent="0.4">
      <c r="A70" s="7" t="s">
        <v>17</v>
      </c>
    </row>
    <row r="71" spans="1:1" x14ac:dyDescent="0.4">
      <c r="A71" s="7" t="s">
        <v>18</v>
      </c>
    </row>
    <row r="72" spans="1:1" x14ac:dyDescent="0.4">
      <c r="A72" s="7" t="s">
        <v>19</v>
      </c>
    </row>
    <row r="73" spans="1:1" x14ac:dyDescent="0.4">
      <c r="A73" s="7" t="s">
        <v>20</v>
      </c>
    </row>
    <row r="74" spans="1:1" x14ac:dyDescent="0.4">
      <c r="A74" s="7" t="s">
        <v>21</v>
      </c>
    </row>
    <row r="75" spans="1:1" x14ac:dyDescent="0.4">
      <c r="A75" s="7" t="s">
        <v>22</v>
      </c>
    </row>
    <row r="76" spans="1:1" x14ac:dyDescent="0.4">
      <c r="A76" s="7" t="s">
        <v>23</v>
      </c>
    </row>
    <row r="77" spans="1:1" x14ac:dyDescent="0.4">
      <c r="A77" s="7" t="s">
        <v>24</v>
      </c>
    </row>
    <row r="78" spans="1:1" x14ac:dyDescent="0.4">
      <c r="A78" s="7" t="s">
        <v>25</v>
      </c>
    </row>
    <row r="79" spans="1:1" x14ac:dyDescent="0.4">
      <c r="A79" s="7" t="s">
        <v>26</v>
      </c>
    </row>
    <row r="80" spans="1:1" x14ac:dyDescent="0.4">
      <c r="A80" s="8" t="s">
        <v>30</v>
      </c>
    </row>
  </sheetData>
  <sheetProtection formatCells="0" formatColumns="0" formatRows="0" insertColumns="0" insertRows="0" insertHyperlinks="0" autoFilter="0"/>
  <mergeCells count="7">
    <mergeCell ref="A29:A30"/>
    <mergeCell ref="B29:B30"/>
    <mergeCell ref="A2:H2"/>
    <mergeCell ref="A9:A10"/>
    <mergeCell ref="B9:B10"/>
    <mergeCell ref="A19:A20"/>
    <mergeCell ref="B19:B20"/>
  </mergeCells>
  <phoneticPr fontId="2"/>
  <dataValidations count="2">
    <dataValidation type="list" allowBlank="1" showInputMessage="1" showErrorMessage="1" sqref="B18 B8 B28" xr:uid="{00000000-0002-0000-0100-000001000000}">
      <formula1>$A$57:$A$80</formula1>
    </dataValidation>
    <dataValidation type="list" allowBlank="1" showInputMessage="1" showErrorMessage="1" sqref="B12:B14 B22:B24 B32:B34" xr:uid="{00000000-0002-0000-0100-000000000000}">
      <formula1>$A$43:$A$55</formula1>
    </dataValidation>
  </dataValidations>
  <pageMargins left="0.7" right="0.7" top="0.75" bottom="0.75" header="0.3" footer="0.3"/>
  <pageSetup paperSize="9" scale="3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所要額調書（介護業務支援）</vt:lpstr>
      <vt:lpstr>所要額調書（介護業務支援以外） </vt:lpstr>
      <vt:lpstr>'所要額調書（介護業務支援）'!Print_Area</vt:lpstr>
      <vt:lpstr>'所要額調書（介護業務支援以外）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 大哉</dc:creator>
  <cp:lastModifiedBy>齋藤巧</cp:lastModifiedBy>
  <cp:lastPrinted>2026-05-15T00:22:55Z</cp:lastPrinted>
  <dcterms:created xsi:type="dcterms:W3CDTF">2023-06-23T02:26:09Z</dcterms:created>
  <dcterms:modified xsi:type="dcterms:W3CDTF">2026-06-02T04:33:16Z</dcterms:modified>
</cp:coreProperties>
</file>